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Everton\OneDrive\Prefeitura\2022\MSC\"/>
    </mc:Choice>
  </mc:AlternateContent>
  <xr:revisionPtr revIDLastSave="0" documentId="13_ncr:1_{10B25E90-3318-4FCB-9ADB-89B7E73446F2}" xr6:coauthVersionLast="47" xr6:coauthVersionMax="47" xr10:uidLastSave="{00000000-0000-0000-0000-000000000000}"/>
  <bookViews>
    <workbookView xWindow="-120" yWindow="-120" windowWidth="29040" windowHeight="15720" activeTab="7" xr2:uid="{00000000-000D-0000-FFFF-FFFF00000000}"/>
  </bookViews>
  <sheets>
    <sheet name="MSC" sheetId="2" r:id="rId1"/>
    <sheet name="BAL_REC_ALT" sheetId="4" r:id="rId2"/>
    <sheet name="DECRETO" sheetId="7" r:id="rId3"/>
    <sheet name="BAL_DESP" sheetId="3" r:id="rId4"/>
    <sheet name="RESTOS_PAGAR" sheetId="5" r:id="rId5"/>
    <sheet name="RECEITA" sheetId="1" r:id="rId6"/>
    <sheet name="DESPESA" sheetId="6" r:id="rId7"/>
    <sheet name="RP" sheetId="8" r:id="rId8"/>
  </sheets>
  <definedNames>
    <definedName name="DadosExternos_1" localSheetId="3" hidden="1">BAL_DESP!$A$1:$AF$1026</definedName>
    <definedName name="DadosExternos_1" localSheetId="2" hidden="1">DECRETO!$A$1:$S$257</definedName>
    <definedName name="DadosExternos_1" localSheetId="0" hidden="1">MSC!$A$1:$N$4998</definedName>
    <definedName name="DadosExternos_2" localSheetId="1" hidden="1">BAL_REC_ALT!$A$1:$Q$507</definedName>
    <definedName name="DadosExternos_3" localSheetId="4" hidden="1">'RESTOS_PAGAR'!$A$1:$AG$75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G2" i="3" l="1"/>
  <c r="AG3" i="3"/>
  <c r="AG4" i="3"/>
  <c r="AG5" i="3"/>
  <c r="AG6" i="3"/>
  <c r="AG7" i="3"/>
  <c r="AG8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204" i="3"/>
  <c r="AG205" i="3"/>
  <c r="AG206" i="3"/>
  <c r="AG207" i="3"/>
  <c r="AG208" i="3"/>
  <c r="AG209" i="3"/>
  <c r="AG210" i="3"/>
  <c r="AG211" i="3"/>
  <c r="AG212" i="3"/>
  <c r="AG213" i="3"/>
  <c r="AG214" i="3"/>
  <c r="AG215" i="3"/>
  <c r="AG216" i="3"/>
  <c r="AG217" i="3"/>
  <c r="AG218" i="3"/>
  <c r="AG219" i="3"/>
  <c r="AG220" i="3"/>
  <c r="AG221" i="3"/>
  <c r="AG222" i="3"/>
  <c r="AG223" i="3"/>
  <c r="AG224" i="3"/>
  <c r="AG225" i="3"/>
  <c r="AG226" i="3"/>
  <c r="AG227" i="3"/>
  <c r="AG228" i="3"/>
  <c r="AG229" i="3"/>
  <c r="AG230" i="3"/>
  <c r="AG231" i="3"/>
  <c r="AG232" i="3"/>
  <c r="AG233" i="3"/>
  <c r="AG234" i="3"/>
  <c r="AG235" i="3"/>
  <c r="AG236" i="3"/>
  <c r="AG237" i="3"/>
  <c r="AG238" i="3"/>
  <c r="AG239" i="3"/>
  <c r="AG240" i="3"/>
  <c r="AG241" i="3"/>
  <c r="AG242" i="3"/>
  <c r="AG243" i="3"/>
  <c r="AG244" i="3"/>
  <c r="AG245" i="3"/>
  <c r="AG246" i="3"/>
  <c r="AG247" i="3"/>
  <c r="AG248" i="3"/>
  <c r="AG249" i="3"/>
  <c r="AG250" i="3"/>
  <c r="AG251" i="3"/>
  <c r="AG252" i="3"/>
  <c r="AG253" i="3"/>
  <c r="AG254" i="3"/>
  <c r="AG255" i="3"/>
  <c r="AG256" i="3"/>
  <c r="AG257" i="3"/>
  <c r="AG258" i="3"/>
  <c r="AG259" i="3"/>
  <c r="AG260" i="3"/>
  <c r="AG261" i="3"/>
  <c r="AG262" i="3"/>
  <c r="AG263" i="3"/>
  <c r="AG264" i="3"/>
  <c r="AG265" i="3"/>
  <c r="AG266" i="3"/>
  <c r="AG267" i="3"/>
  <c r="AG268" i="3"/>
  <c r="AG269" i="3"/>
  <c r="AG270" i="3"/>
  <c r="AG271" i="3"/>
  <c r="AG272" i="3"/>
  <c r="AG273" i="3"/>
  <c r="AG274" i="3"/>
  <c r="AG275" i="3"/>
  <c r="AG276" i="3"/>
  <c r="AG277" i="3"/>
  <c r="AG278" i="3"/>
  <c r="AG279" i="3"/>
  <c r="AG280" i="3"/>
  <c r="AG281" i="3"/>
  <c r="AG282" i="3"/>
  <c r="AG283" i="3"/>
  <c r="AG284" i="3"/>
  <c r="AG285" i="3"/>
  <c r="AG286" i="3"/>
  <c r="AG287" i="3"/>
  <c r="AG288" i="3"/>
  <c r="AG289" i="3"/>
  <c r="AG290" i="3"/>
  <c r="AG291" i="3"/>
  <c r="AG292" i="3"/>
  <c r="AG293" i="3"/>
  <c r="AG294" i="3"/>
  <c r="AG295" i="3"/>
  <c r="AG296" i="3"/>
  <c r="AG297" i="3"/>
  <c r="AG298" i="3"/>
  <c r="AG299" i="3"/>
  <c r="AG300" i="3"/>
  <c r="AG301" i="3"/>
  <c r="AG302" i="3"/>
  <c r="AG303" i="3"/>
  <c r="AG304" i="3"/>
  <c r="AG305" i="3"/>
  <c r="AG306" i="3"/>
  <c r="AG307" i="3"/>
  <c r="AG308" i="3"/>
  <c r="AG309" i="3"/>
  <c r="AG310" i="3"/>
  <c r="AG311" i="3"/>
  <c r="AG312" i="3"/>
  <c r="AG313" i="3"/>
  <c r="AG314" i="3"/>
  <c r="AG315" i="3"/>
  <c r="AG316" i="3"/>
  <c r="AG317" i="3"/>
  <c r="AG318" i="3"/>
  <c r="AG319" i="3"/>
  <c r="AG320" i="3"/>
  <c r="AG321" i="3"/>
  <c r="AG322" i="3"/>
  <c r="AG323" i="3"/>
  <c r="AG324" i="3"/>
  <c r="AG325" i="3"/>
  <c r="AG326" i="3"/>
  <c r="AG327" i="3"/>
  <c r="AG328" i="3"/>
  <c r="AG329" i="3"/>
  <c r="AG330" i="3"/>
  <c r="AG331" i="3"/>
  <c r="AG332" i="3"/>
  <c r="AG333" i="3"/>
  <c r="AG334" i="3"/>
  <c r="AG335" i="3"/>
  <c r="AG336" i="3"/>
  <c r="AG337" i="3"/>
  <c r="AG338" i="3"/>
  <c r="AG339" i="3"/>
  <c r="AG340" i="3"/>
  <c r="AG341" i="3"/>
  <c r="AG342" i="3"/>
  <c r="AG343" i="3"/>
  <c r="AG344" i="3"/>
  <c r="AG345" i="3"/>
  <c r="AG346" i="3"/>
  <c r="AG347" i="3"/>
  <c r="AG348" i="3"/>
  <c r="AG349" i="3"/>
  <c r="AG350" i="3"/>
  <c r="AG351" i="3"/>
  <c r="AG352" i="3"/>
  <c r="AG353" i="3"/>
  <c r="AG354" i="3"/>
  <c r="AG355" i="3"/>
  <c r="AG356" i="3"/>
  <c r="AG357" i="3"/>
  <c r="AG358" i="3"/>
  <c r="AG359" i="3"/>
  <c r="AG360" i="3"/>
  <c r="AG361" i="3"/>
  <c r="AG362" i="3"/>
  <c r="AG363" i="3"/>
  <c r="AG364" i="3"/>
  <c r="AG365" i="3"/>
  <c r="AG366" i="3"/>
  <c r="AG367" i="3"/>
  <c r="AG368" i="3"/>
  <c r="AG369" i="3"/>
  <c r="AG370" i="3"/>
  <c r="AG371" i="3"/>
  <c r="AG372" i="3"/>
  <c r="AG373" i="3"/>
  <c r="AG374" i="3"/>
  <c r="AG375" i="3"/>
  <c r="AG376" i="3"/>
  <c r="AG377" i="3"/>
  <c r="AG378" i="3"/>
  <c r="AG379" i="3"/>
  <c r="AG380" i="3"/>
  <c r="AG381" i="3"/>
  <c r="AG382" i="3"/>
  <c r="AG383" i="3"/>
  <c r="AG384" i="3"/>
  <c r="AG385" i="3"/>
  <c r="AG386" i="3"/>
  <c r="AG387" i="3"/>
  <c r="AG388" i="3"/>
  <c r="AG389" i="3"/>
  <c r="AG390" i="3"/>
  <c r="AG391" i="3"/>
  <c r="AG392" i="3"/>
  <c r="AG393" i="3"/>
  <c r="AG394" i="3"/>
  <c r="AG395" i="3"/>
  <c r="AG396" i="3"/>
  <c r="AG397" i="3"/>
  <c r="AG398" i="3"/>
  <c r="AG399" i="3"/>
  <c r="AG400" i="3"/>
  <c r="AG401" i="3"/>
  <c r="AG402" i="3"/>
  <c r="AG403" i="3"/>
  <c r="AG404" i="3"/>
  <c r="AG405" i="3"/>
  <c r="AG406" i="3"/>
  <c r="AG407" i="3"/>
  <c r="AG408" i="3"/>
  <c r="AG409" i="3"/>
  <c r="AG410" i="3"/>
  <c r="AG411" i="3"/>
  <c r="AG412" i="3"/>
  <c r="AG413" i="3"/>
  <c r="AG414" i="3"/>
  <c r="AG415" i="3"/>
  <c r="AG416" i="3"/>
  <c r="AG417" i="3"/>
  <c r="AG418" i="3"/>
  <c r="AG419" i="3"/>
  <c r="AG420" i="3"/>
  <c r="AG421" i="3"/>
  <c r="AG422" i="3"/>
  <c r="AG423" i="3"/>
  <c r="AG424" i="3"/>
  <c r="AG425" i="3"/>
  <c r="AG426" i="3"/>
  <c r="AG427" i="3"/>
  <c r="AG428" i="3"/>
  <c r="AG429" i="3"/>
  <c r="AG430" i="3"/>
  <c r="AG431" i="3"/>
  <c r="AG432" i="3"/>
  <c r="AG433" i="3"/>
  <c r="AG434" i="3"/>
  <c r="AG435" i="3"/>
  <c r="AG436" i="3"/>
  <c r="AG437" i="3"/>
  <c r="AG438" i="3"/>
  <c r="AG439" i="3"/>
  <c r="AG440" i="3"/>
  <c r="AG441" i="3"/>
  <c r="AG442" i="3"/>
  <c r="AG443" i="3"/>
  <c r="AG444" i="3"/>
  <c r="AG445" i="3"/>
  <c r="AG446" i="3"/>
  <c r="AG447" i="3"/>
  <c r="AG448" i="3"/>
  <c r="AG449" i="3"/>
  <c r="AG450" i="3"/>
  <c r="AG451" i="3"/>
  <c r="AG452" i="3"/>
  <c r="AG453" i="3"/>
  <c r="AG454" i="3"/>
  <c r="AG455" i="3"/>
  <c r="AG456" i="3"/>
  <c r="AG457" i="3"/>
  <c r="AG458" i="3"/>
  <c r="AG459" i="3"/>
  <c r="AG460" i="3"/>
  <c r="AG461" i="3"/>
  <c r="AG462" i="3"/>
  <c r="AG463" i="3"/>
  <c r="AG464" i="3"/>
  <c r="AG465" i="3"/>
  <c r="AG466" i="3"/>
  <c r="AG467" i="3"/>
  <c r="AG468" i="3"/>
  <c r="AG469" i="3"/>
  <c r="AG470" i="3"/>
  <c r="AG471" i="3"/>
  <c r="AG472" i="3"/>
  <c r="AG473" i="3"/>
  <c r="AG474" i="3"/>
  <c r="AG475" i="3"/>
  <c r="AG476" i="3"/>
  <c r="AG477" i="3"/>
  <c r="AG478" i="3"/>
  <c r="AG479" i="3"/>
  <c r="AG480" i="3"/>
  <c r="AG481" i="3"/>
  <c r="AG482" i="3"/>
  <c r="AG483" i="3"/>
  <c r="AG484" i="3"/>
  <c r="AG485" i="3"/>
  <c r="AG486" i="3"/>
  <c r="AG487" i="3"/>
  <c r="AG488" i="3"/>
  <c r="AG489" i="3"/>
  <c r="AG490" i="3"/>
  <c r="AG491" i="3"/>
  <c r="AG492" i="3"/>
  <c r="AG493" i="3"/>
  <c r="AG494" i="3"/>
  <c r="AG495" i="3"/>
  <c r="AG496" i="3"/>
  <c r="AG497" i="3"/>
  <c r="AG498" i="3"/>
  <c r="AG499" i="3"/>
  <c r="AG500" i="3"/>
  <c r="AG501" i="3"/>
  <c r="AG502" i="3"/>
  <c r="AG503" i="3"/>
  <c r="AG504" i="3"/>
  <c r="AG505" i="3"/>
  <c r="AG506" i="3"/>
  <c r="AG507" i="3"/>
  <c r="AG508" i="3"/>
  <c r="AG509" i="3"/>
  <c r="AG510" i="3"/>
  <c r="AG511" i="3"/>
  <c r="AG512" i="3"/>
  <c r="AG513" i="3"/>
  <c r="AG514" i="3"/>
  <c r="AG515" i="3"/>
  <c r="AG516" i="3"/>
  <c r="AG517" i="3"/>
  <c r="AG518" i="3"/>
  <c r="AG519" i="3"/>
  <c r="AG520" i="3"/>
  <c r="AG521" i="3"/>
  <c r="AG522" i="3"/>
  <c r="AG523" i="3"/>
  <c r="AG524" i="3"/>
  <c r="AG525" i="3"/>
  <c r="AG526" i="3"/>
  <c r="AG527" i="3"/>
  <c r="AG528" i="3"/>
  <c r="AG529" i="3"/>
  <c r="AG530" i="3"/>
  <c r="AG531" i="3"/>
  <c r="AG532" i="3"/>
  <c r="AG533" i="3"/>
  <c r="AG534" i="3"/>
  <c r="AG535" i="3"/>
  <c r="AG536" i="3"/>
  <c r="AG537" i="3"/>
  <c r="AG538" i="3"/>
  <c r="AG539" i="3"/>
  <c r="AG540" i="3"/>
  <c r="AG541" i="3"/>
  <c r="AG542" i="3"/>
  <c r="AG543" i="3"/>
  <c r="AG544" i="3"/>
  <c r="AG545" i="3"/>
  <c r="AG546" i="3"/>
  <c r="AG547" i="3"/>
  <c r="AG548" i="3"/>
  <c r="AG549" i="3"/>
  <c r="AG550" i="3"/>
  <c r="AG551" i="3"/>
  <c r="AG552" i="3"/>
  <c r="AG553" i="3"/>
  <c r="AG554" i="3"/>
  <c r="AG555" i="3"/>
  <c r="AG556" i="3"/>
  <c r="AG557" i="3"/>
  <c r="AG558" i="3"/>
  <c r="AG559" i="3"/>
  <c r="AG560" i="3"/>
  <c r="AG561" i="3"/>
  <c r="AG562" i="3"/>
  <c r="AG563" i="3"/>
  <c r="AG564" i="3"/>
  <c r="AG565" i="3"/>
  <c r="AG566" i="3"/>
  <c r="AG567" i="3"/>
  <c r="AG568" i="3"/>
  <c r="AG569" i="3"/>
  <c r="AG570" i="3"/>
  <c r="AG571" i="3"/>
  <c r="AG572" i="3"/>
  <c r="AG573" i="3"/>
  <c r="AG574" i="3"/>
  <c r="AG575" i="3"/>
  <c r="AG576" i="3"/>
  <c r="AG577" i="3"/>
  <c r="AG578" i="3"/>
  <c r="AG579" i="3"/>
  <c r="AG580" i="3"/>
  <c r="AG581" i="3"/>
  <c r="AG582" i="3"/>
  <c r="AG583" i="3"/>
  <c r="AG584" i="3"/>
  <c r="AG585" i="3"/>
  <c r="AG586" i="3"/>
  <c r="AG587" i="3"/>
  <c r="AG588" i="3"/>
  <c r="AG589" i="3"/>
  <c r="AG590" i="3"/>
  <c r="AG591" i="3"/>
  <c r="AG592" i="3"/>
  <c r="AG593" i="3"/>
  <c r="AG594" i="3"/>
  <c r="AG595" i="3"/>
  <c r="AG596" i="3"/>
  <c r="AG597" i="3"/>
  <c r="AG598" i="3"/>
  <c r="AG599" i="3"/>
  <c r="AG600" i="3"/>
  <c r="AG601" i="3"/>
  <c r="AG602" i="3"/>
  <c r="AG603" i="3"/>
  <c r="AG604" i="3"/>
  <c r="AG605" i="3"/>
  <c r="AG606" i="3"/>
  <c r="AG607" i="3"/>
  <c r="AG608" i="3"/>
  <c r="AG609" i="3"/>
  <c r="AG610" i="3"/>
  <c r="AG611" i="3"/>
  <c r="AG612" i="3"/>
  <c r="AG613" i="3"/>
  <c r="AG614" i="3"/>
  <c r="AG615" i="3"/>
  <c r="AG616" i="3"/>
  <c r="AG617" i="3"/>
  <c r="AG618" i="3"/>
  <c r="AG619" i="3"/>
  <c r="AG620" i="3"/>
  <c r="AG621" i="3"/>
  <c r="AG622" i="3"/>
  <c r="AG623" i="3"/>
  <c r="AG624" i="3"/>
  <c r="AG625" i="3"/>
  <c r="AG626" i="3"/>
  <c r="AG627" i="3"/>
  <c r="AG628" i="3"/>
  <c r="AG629" i="3"/>
  <c r="AG630" i="3"/>
  <c r="AG631" i="3"/>
  <c r="AG632" i="3"/>
  <c r="AG633" i="3"/>
  <c r="AG634" i="3"/>
  <c r="AG635" i="3"/>
  <c r="AG636" i="3"/>
  <c r="AG637" i="3"/>
  <c r="AG638" i="3"/>
  <c r="AG639" i="3"/>
  <c r="AG640" i="3"/>
  <c r="AG641" i="3"/>
  <c r="AG642" i="3"/>
  <c r="AG643" i="3"/>
  <c r="AG644" i="3"/>
  <c r="AG645" i="3"/>
  <c r="AG646" i="3"/>
  <c r="AG647" i="3"/>
  <c r="AG648" i="3"/>
  <c r="AG649" i="3"/>
  <c r="AG650" i="3"/>
  <c r="AG651" i="3"/>
  <c r="AG652" i="3"/>
  <c r="AG653" i="3"/>
  <c r="AG654" i="3"/>
  <c r="AG655" i="3"/>
  <c r="AG656" i="3"/>
  <c r="AG657" i="3"/>
  <c r="AG658" i="3"/>
  <c r="AG659" i="3"/>
  <c r="AG660" i="3"/>
  <c r="AG661" i="3"/>
  <c r="AG662" i="3"/>
  <c r="AG663" i="3"/>
  <c r="AG664" i="3"/>
  <c r="AG665" i="3"/>
  <c r="AG666" i="3"/>
  <c r="AG667" i="3"/>
  <c r="AG668" i="3"/>
  <c r="AG669" i="3"/>
  <c r="AG670" i="3"/>
  <c r="AG671" i="3"/>
  <c r="AG672" i="3"/>
  <c r="AG673" i="3"/>
  <c r="AG674" i="3"/>
  <c r="AG675" i="3"/>
  <c r="AG676" i="3"/>
  <c r="AG677" i="3"/>
  <c r="AG678" i="3"/>
  <c r="AG679" i="3"/>
  <c r="AG680" i="3"/>
  <c r="AG681" i="3"/>
  <c r="AG682" i="3"/>
  <c r="AG683" i="3"/>
  <c r="AG684" i="3"/>
  <c r="AG685" i="3"/>
  <c r="AG686" i="3"/>
  <c r="AG687" i="3"/>
  <c r="AG688" i="3"/>
  <c r="AG689" i="3"/>
  <c r="AG690" i="3"/>
  <c r="AG691" i="3"/>
  <c r="AG692" i="3"/>
  <c r="AG693" i="3"/>
  <c r="AG694" i="3"/>
  <c r="AG695" i="3"/>
  <c r="AG696" i="3"/>
  <c r="AG697" i="3"/>
  <c r="AG698" i="3"/>
  <c r="AG699" i="3"/>
  <c r="AG700" i="3"/>
  <c r="AG701" i="3"/>
  <c r="AG702" i="3"/>
  <c r="AG703" i="3"/>
  <c r="AG704" i="3"/>
  <c r="AG705" i="3"/>
  <c r="AG706" i="3"/>
  <c r="AG707" i="3"/>
  <c r="AG708" i="3"/>
  <c r="AG709" i="3"/>
  <c r="AG710" i="3"/>
  <c r="AG711" i="3"/>
  <c r="AG712" i="3"/>
  <c r="AG713" i="3"/>
  <c r="AG714" i="3"/>
  <c r="AG715" i="3"/>
  <c r="AG716" i="3"/>
  <c r="AG717" i="3"/>
  <c r="AG718" i="3"/>
  <c r="AG719" i="3"/>
  <c r="AG720" i="3"/>
  <c r="AG721" i="3"/>
  <c r="AG722" i="3"/>
  <c r="AG723" i="3"/>
  <c r="AG724" i="3"/>
  <c r="AG725" i="3"/>
  <c r="AG726" i="3"/>
  <c r="AG727" i="3"/>
  <c r="AG728" i="3"/>
  <c r="AG729" i="3"/>
  <c r="AG730" i="3"/>
  <c r="AG731" i="3"/>
  <c r="AG732" i="3"/>
  <c r="AG733" i="3"/>
  <c r="AG734" i="3"/>
  <c r="AG735" i="3"/>
  <c r="AG736" i="3"/>
  <c r="AG737" i="3"/>
  <c r="AG738" i="3"/>
  <c r="AG739" i="3"/>
  <c r="AG740" i="3"/>
  <c r="AG741" i="3"/>
  <c r="AG742" i="3"/>
  <c r="AG743" i="3"/>
  <c r="AG744" i="3"/>
  <c r="AG745" i="3"/>
  <c r="AG746" i="3"/>
  <c r="AG747" i="3"/>
  <c r="AG748" i="3"/>
  <c r="AG749" i="3"/>
  <c r="AG750" i="3"/>
  <c r="AG751" i="3"/>
  <c r="AG752" i="3"/>
  <c r="AG753" i="3"/>
  <c r="AG754" i="3"/>
  <c r="AG755" i="3"/>
  <c r="AG756" i="3"/>
  <c r="AG757" i="3"/>
  <c r="AG758" i="3"/>
  <c r="AG759" i="3"/>
  <c r="AG760" i="3"/>
  <c r="AG761" i="3"/>
  <c r="AG762" i="3"/>
  <c r="AG763" i="3"/>
  <c r="AG764" i="3"/>
  <c r="AG765" i="3"/>
  <c r="AG766" i="3"/>
  <c r="AG767" i="3"/>
  <c r="AG768" i="3"/>
  <c r="AG769" i="3"/>
  <c r="AG770" i="3"/>
  <c r="AG771" i="3"/>
  <c r="AG772" i="3"/>
  <c r="AG773" i="3"/>
  <c r="AG774" i="3"/>
  <c r="AG775" i="3"/>
  <c r="AG776" i="3"/>
  <c r="AG777" i="3"/>
  <c r="AG778" i="3"/>
  <c r="AG779" i="3"/>
  <c r="AG780" i="3"/>
  <c r="AG781" i="3"/>
  <c r="AG782" i="3"/>
  <c r="AG783" i="3"/>
  <c r="AG784" i="3"/>
  <c r="AG785" i="3"/>
  <c r="AG786" i="3"/>
  <c r="AG787" i="3"/>
  <c r="AG788" i="3"/>
  <c r="AG789" i="3"/>
  <c r="AG790" i="3"/>
  <c r="AG791" i="3"/>
  <c r="AG792" i="3"/>
  <c r="AG793" i="3"/>
  <c r="AG794" i="3"/>
  <c r="AG795" i="3"/>
  <c r="AG796" i="3"/>
  <c r="AG797" i="3"/>
  <c r="AG798" i="3"/>
  <c r="AG799" i="3"/>
  <c r="AG800" i="3"/>
  <c r="AG801" i="3"/>
  <c r="AG802" i="3"/>
  <c r="AG803" i="3"/>
  <c r="AG804" i="3"/>
  <c r="AG805" i="3"/>
  <c r="AG806" i="3"/>
  <c r="AG807" i="3"/>
  <c r="AG808" i="3"/>
  <c r="AG809" i="3"/>
  <c r="AG810" i="3"/>
  <c r="AG811" i="3"/>
  <c r="AG812" i="3"/>
  <c r="AG813" i="3"/>
  <c r="AG814" i="3"/>
  <c r="AG815" i="3"/>
  <c r="AG816" i="3"/>
  <c r="AG817" i="3"/>
  <c r="AG818" i="3"/>
  <c r="AG819" i="3"/>
  <c r="AG820" i="3"/>
  <c r="AG821" i="3"/>
  <c r="AG822" i="3"/>
  <c r="AG823" i="3"/>
  <c r="AG824" i="3"/>
  <c r="AG825" i="3"/>
  <c r="AG826" i="3"/>
  <c r="AG827" i="3"/>
  <c r="AG828" i="3"/>
  <c r="AG829" i="3"/>
  <c r="AG830" i="3"/>
  <c r="AG831" i="3"/>
  <c r="AG832" i="3"/>
  <c r="AG833" i="3"/>
  <c r="AG834" i="3"/>
  <c r="AG835" i="3"/>
  <c r="AG836" i="3"/>
  <c r="AG837" i="3"/>
  <c r="AG838" i="3"/>
  <c r="AG839" i="3"/>
  <c r="AG840" i="3"/>
  <c r="AG841" i="3"/>
  <c r="AG842" i="3"/>
  <c r="AG843" i="3"/>
  <c r="AG844" i="3"/>
  <c r="AG845" i="3"/>
  <c r="AG846" i="3"/>
  <c r="AG847" i="3"/>
  <c r="AG848" i="3"/>
  <c r="AG849" i="3"/>
  <c r="AG850" i="3"/>
  <c r="AG851" i="3"/>
  <c r="AG852" i="3"/>
  <c r="AG853" i="3"/>
  <c r="AG854" i="3"/>
  <c r="AG855" i="3"/>
  <c r="AG856" i="3"/>
  <c r="AG857" i="3"/>
  <c r="AG858" i="3"/>
  <c r="AG859" i="3"/>
  <c r="AG860" i="3"/>
  <c r="AG861" i="3"/>
  <c r="AG862" i="3"/>
  <c r="AG863" i="3"/>
  <c r="AG864" i="3"/>
  <c r="AG865" i="3"/>
  <c r="AG866" i="3"/>
  <c r="AG867" i="3"/>
  <c r="AG868" i="3"/>
  <c r="AG869" i="3"/>
  <c r="AG870" i="3"/>
  <c r="AG871" i="3"/>
  <c r="AG872" i="3"/>
  <c r="AG873" i="3"/>
  <c r="AG874" i="3"/>
  <c r="AG875" i="3"/>
  <c r="AG876" i="3"/>
  <c r="AG877" i="3"/>
  <c r="AG878" i="3"/>
  <c r="AG879" i="3"/>
  <c r="AG880" i="3"/>
  <c r="AG881" i="3"/>
  <c r="AG882" i="3"/>
  <c r="AG883" i="3"/>
  <c r="AG884" i="3"/>
  <c r="AG885" i="3"/>
  <c r="AG886" i="3"/>
  <c r="AG887" i="3"/>
  <c r="AG888" i="3"/>
  <c r="AG889" i="3"/>
  <c r="AG890" i="3"/>
  <c r="AG891" i="3"/>
  <c r="AG892" i="3"/>
  <c r="AG893" i="3"/>
  <c r="AG894" i="3"/>
  <c r="AG895" i="3"/>
  <c r="AG896" i="3"/>
  <c r="AG897" i="3"/>
  <c r="AG898" i="3"/>
  <c r="AG899" i="3"/>
  <c r="AG900" i="3"/>
  <c r="AG901" i="3"/>
  <c r="AG902" i="3"/>
  <c r="AG903" i="3"/>
  <c r="AG904" i="3"/>
  <c r="AG905" i="3"/>
  <c r="AG906" i="3"/>
  <c r="AG907" i="3"/>
  <c r="AG908" i="3"/>
  <c r="AG909" i="3"/>
  <c r="AG910" i="3"/>
  <c r="AG911" i="3"/>
  <c r="AG912" i="3"/>
  <c r="AG913" i="3"/>
  <c r="AG914" i="3"/>
  <c r="AG915" i="3"/>
  <c r="AG916" i="3"/>
  <c r="AG917" i="3"/>
  <c r="AG918" i="3"/>
  <c r="AG919" i="3"/>
  <c r="AG920" i="3"/>
  <c r="AG921" i="3"/>
  <c r="AG922" i="3"/>
  <c r="AG923" i="3"/>
  <c r="AG924" i="3"/>
  <c r="AG925" i="3"/>
  <c r="AG926" i="3"/>
  <c r="AG927" i="3"/>
  <c r="AG928" i="3"/>
  <c r="AG929" i="3"/>
  <c r="AG930" i="3"/>
  <c r="AG931" i="3"/>
  <c r="AG932" i="3"/>
  <c r="AG933" i="3"/>
  <c r="AG934" i="3"/>
  <c r="AG935" i="3"/>
  <c r="AG936" i="3"/>
  <c r="AG937" i="3"/>
  <c r="AG938" i="3"/>
  <c r="AG939" i="3"/>
  <c r="AG940" i="3"/>
  <c r="AG941" i="3"/>
  <c r="AG942" i="3"/>
  <c r="AG943" i="3"/>
  <c r="AG944" i="3"/>
  <c r="AG945" i="3"/>
  <c r="AG946" i="3"/>
  <c r="AG947" i="3"/>
  <c r="AG948" i="3"/>
  <c r="AG949" i="3"/>
  <c r="AG950" i="3"/>
  <c r="AG951" i="3"/>
  <c r="AG952" i="3"/>
  <c r="AG953" i="3"/>
  <c r="AG954" i="3"/>
  <c r="AG955" i="3"/>
  <c r="AG956" i="3"/>
  <c r="AG957" i="3"/>
  <c r="AG958" i="3"/>
  <c r="AG959" i="3"/>
  <c r="AG960" i="3"/>
  <c r="AG961" i="3"/>
  <c r="AG962" i="3"/>
  <c r="AG963" i="3"/>
  <c r="AG964" i="3"/>
  <c r="AG965" i="3"/>
  <c r="AG966" i="3"/>
  <c r="AG967" i="3"/>
  <c r="AG968" i="3"/>
  <c r="AG969" i="3"/>
  <c r="AG970" i="3"/>
  <c r="AG971" i="3"/>
  <c r="AG972" i="3"/>
  <c r="AG973" i="3"/>
  <c r="AG974" i="3"/>
  <c r="AG975" i="3"/>
  <c r="AG976" i="3"/>
  <c r="AG977" i="3"/>
  <c r="AG978" i="3"/>
  <c r="AG979" i="3"/>
  <c r="AG980" i="3"/>
  <c r="AG981" i="3"/>
  <c r="AG982" i="3"/>
  <c r="AG983" i="3"/>
  <c r="AG984" i="3"/>
  <c r="AG985" i="3"/>
  <c r="AG986" i="3"/>
  <c r="AG987" i="3"/>
  <c r="AG988" i="3"/>
  <c r="AG989" i="3"/>
  <c r="AG990" i="3"/>
  <c r="AG991" i="3"/>
  <c r="AG992" i="3"/>
  <c r="AG993" i="3"/>
  <c r="AG994" i="3"/>
  <c r="AG995" i="3"/>
  <c r="AG996" i="3"/>
  <c r="AG997" i="3"/>
  <c r="AG998" i="3"/>
  <c r="AG999" i="3"/>
  <c r="AG1000" i="3"/>
  <c r="AG1001" i="3"/>
  <c r="AG1002" i="3"/>
  <c r="AG1003" i="3"/>
  <c r="AG1004" i="3"/>
  <c r="AG1005" i="3"/>
  <c r="AG1006" i="3"/>
  <c r="AG1007" i="3"/>
  <c r="AG1008" i="3"/>
  <c r="AG1009" i="3"/>
  <c r="AG1010" i="3"/>
  <c r="AG1011" i="3"/>
  <c r="AG1012" i="3"/>
  <c r="AG1013" i="3"/>
  <c r="AG1014" i="3"/>
  <c r="AG1015" i="3"/>
  <c r="AG1016" i="3"/>
  <c r="AG1017" i="3"/>
  <c r="AG1018" i="3"/>
  <c r="AG1019" i="3"/>
  <c r="AG1020" i="3"/>
  <c r="AG1021" i="3"/>
  <c r="AG1022" i="3"/>
  <c r="AG1023" i="3"/>
  <c r="AG1024" i="3"/>
  <c r="AG1025" i="3"/>
  <c r="AG1026" i="3"/>
  <c r="D62" i="8"/>
  <c r="D54" i="8"/>
  <c r="D50" i="8"/>
  <c r="C62" i="8"/>
  <c r="C58" i="8"/>
  <c r="E58" i="8" s="1"/>
  <c r="C54" i="8"/>
  <c r="C50" i="8"/>
  <c r="D46" i="8"/>
  <c r="C46" i="8"/>
  <c r="C42" i="8"/>
  <c r="E42" i="8" s="1"/>
  <c r="D38" i="8"/>
  <c r="C38" i="8"/>
  <c r="D34" i="8"/>
  <c r="C34" i="8"/>
  <c r="D30" i="8"/>
  <c r="C30" i="8"/>
  <c r="D74" i="6"/>
  <c r="C74" i="6"/>
  <c r="D70" i="6"/>
  <c r="C70" i="6"/>
  <c r="D66" i="6"/>
  <c r="C66" i="6"/>
  <c r="D62" i="6"/>
  <c r="C62" i="6"/>
  <c r="D58" i="6"/>
  <c r="C58" i="6"/>
  <c r="D54" i="6"/>
  <c r="C54" i="6"/>
  <c r="C50" i="6"/>
  <c r="C54" i="1"/>
  <c r="D50" i="1"/>
  <c r="D54" i="1" s="1"/>
  <c r="C50" i="1"/>
  <c r="D46" i="1"/>
  <c r="C46" i="1"/>
  <c r="D42" i="1"/>
  <c r="C42" i="1"/>
  <c r="D38" i="1"/>
  <c r="C38" i="1"/>
  <c r="C26" i="8"/>
  <c r="E26" i="8" s="1"/>
  <c r="C22" i="8"/>
  <c r="C18" i="8"/>
  <c r="C14" i="8"/>
  <c r="E14" i="8" s="1"/>
  <c r="C10" i="8"/>
  <c r="C6" i="8"/>
  <c r="B2" i="8"/>
  <c r="D18" i="8" s="1"/>
  <c r="C46" i="6"/>
  <c r="D46" i="6"/>
  <c r="D42" i="6"/>
  <c r="C42" i="6"/>
  <c r="D38" i="6"/>
  <c r="C38" i="6"/>
  <c r="D34" i="6"/>
  <c r="C34" i="6"/>
  <c r="D30" i="6"/>
  <c r="C30" i="6"/>
  <c r="D26" i="6"/>
  <c r="D22" i="6"/>
  <c r="C26" i="6"/>
  <c r="C22" i="6"/>
  <c r="D14" i="6"/>
  <c r="D18" i="6"/>
  <c r="C18" i="6"/>
  <c r="C14" i="6"/>
  <c r="D10" i="6"/>
  <c r="C10" i="6"/>
  <c r="D6" i="6"/>
  <c r="C6" i="6"/>
  <c r="B2" i="6"/>
  <c r="B2" i="1"/>
  <c r="C34" i="1"/>
  <c r="D30" i="1"/>
  <c r="C30" i="1"/>
  <c r="D26" i="1"/>
  <c r="C26" i="1"/>
  <c r="C22" i="1"/>
  <c r="D22" i="1"/>
  <c r="D18" i="1"/>
  <c r="C18" i="1"/>
  <c r="D14" i="1"/>
  <c r="C14" i="1"/>
  <c r="D10" i="1"/>
  <c r="C10" i="1"/>
  <c r="D6" i="1"/>
  <c r="C6" i="1"/>
  <c r="E18" i="6" l="1"/>
  <c r="E74" i="6"/>
  <c r="E66" i="6"/>
  <c r="E70" i="6"/>
  <c r="D34" i="1"/>
  <c r="E34" i="1" s="1"/>
  <c r="E50" i="8"/>
  <c r="E62" i="8"/>
  <c r="E54" i="8"/>
  <c r="E46" i="8"/>
  <c r="E38" i="8"/>
  <c r="E34" i="8"/>
  <c r="E30" i="8"/>
  <c r="E62" i="6"/>
  <c r="E58" i="6"/>
  <c r="E54" i="6"/>
  <c r="D50" i="6"/>
  <c r="E50" i="6" s="1"/>
  <c r="D10" i="8"/>
  <c r="E10" i="8" s="1"/>
  <c r="D22" i="8"/>
  <c r="E22" i="8" s="1"/>
  <c r="D6" i="8"/>
  <c r="E6" i="8" s="1"/>
  <c r="E54" i="1"/>
  <c r="E50" i="1"/>
  <c r="E46" i="1"/>
  <c r="E42" i="1"/>
  <c r="E38" i="1"/>
  <c r="E18" i="8"/>
  <c r="E46" i="6"/>
  <c r="E42" i="6"/>
  <c r="E38" i="6"/>
  <c r="E34" i="6"/>
  <c r="E30" i="6"/>
  <c r="E26" i="6"/>
  <c r="E22" i="6"/>
  <c r="E14" i="6"/>
  <c r="E10" i="6"/>
  <c r="E6" i="6"/>
  <c r="E30" i="1"/>
  <c r="E26" i="1"/>
  <c r="E22" i="1"/>
  <c r="E18" i="1"/>
  <c r="E14" i="1"/>
  <c r="E10" i="1"/>
  <c r="E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FD2A82B-A554-4096-A457-8AA3D05F82A9}" keepAlive="1" name="Consulta - BAL_DESP" description="Conexão com a consulta 'BAL_DESP' na pasta de trabalho." type="5" refreshedVersion="8" background="1" saveData="1">
    <dbPr connection="Provider=Microsoft.Mashup.OleDb.1;Data Source=$Workbook$;Location=BAL_DESP;Extended Properties=&quot;&quot;" command="SELECT * FROM [BAL_DESP]"/>
  </connection>
  <connection id="2" xr16:uid="{9AABC68D-38F6-422C-8B6B-29B9D1FDEDBE}" keepAlive="1" name="Consulta - BAL_REC_ALT" description="Conexão com a consulta 'BAL_REC_ALT' na pasta de trabalho." type="5" refreshedVersion="8" background="1" saveData="1">
    <dbPr connection="Provider=Microsoft.Mashup.OleDb.1;Data Source=$Workbook$;Location=BAL_REC_ALT;Extended Properties=&quot;&quot;" command="SELECT * FROM [BAL_REC_ALT]"/>
  </connection>
  <connection id="3" xr16:uid="{DF469972-98F0-4E37-9CD9-AEFA8E977C40}" keepAlive="1" name="Consulta - DECRETO" description="Conexão com a consulta 'DECRETO' na pasta de trabalho." type="5" refreshedVersion="8" background="1" saveData="1">
    <dbPr connection="Provider=Microsoft.Mashup.OleDb.1;Data Source=$Workbook$;Location=DECRETO;Extended Properties=&quot;&quot;" command="SELECT * FROM [DECRETO]"/>
  </connection>
  <connection id="4" xr16:uid="{E0FAED0E-5AD3-4B78-8F62-9A3ECC879484}" keepAlive="1" name="Consulta - RESTOS_PAGAR" description="Conexão com a consulta 'RESTOS_PAGAR' na pasta de trabalho." type="5" refreshedVersion="8" background="1" saveData="1">
    <dbPr connection="Provider=Microsoft.Mashup.OleDb.1;Data Source=$Workbook$;Location=RESTOS_PAGAR;Extended Properties=&quot;&quot;" command="SELECT * FROM [RESTOS_PAGAR]"/>
  </connection>
  <connection id="5" xr16:uid="{BE7E1093-4316-4640-8B6A-06A22278EFDC}" keepAlive="1" name="Consulta - Sheet0" description="Conexão com a consulta 'Sheet0' na pasta de trabalho." type="5" refreshedVersion="8" background="1" saveData="1">
    <dbPr connection="Provider=Microsoft.Mashup.OleDb.1;Data Source=$Workbook$;Location=Sheet0;Extended Properties=&quot;&quot;" command="SELECT * FROM [Sheet0]"/>
  </connection>
</connections>
</file>

<file path=xl/sharedStrings.xml><?xml version="1.0" encoding="utf-8"?>
<sst xmlns="http://schemas.openxmlformats.org/spreadsheetml/2006/main" count="48750" uniqueCount="15961">
  <si>
    <t>Conta Contábil</t>
  </si>
  <si>
    <t>Informação Complementar</t>
  </si>
  <si>
    <t>Saldo Inicial</t>
  </si>
  <si>
    <t>Natureza Saldo Inicial</t>
  </si>
  <si>
    <t>Movimento Débito</t>
  </si>
  <si>
    <t>Movimento Crédito</t>
  </si>
  <si>
    <t>Saldo Final</t>
  </si>
  <si>
    <t>Natureza Saldo Final</t>
  </si>
  <si>
    <t>LB</t>
  </si>
  <si>
    <t>LD</t>
  </si>
  <si>
    <t>LC</t>
  </si>
  <si>
    <t>LE</t>
  </si>
  <si>
    <t>Movimento-Saldo</t>
  </si>
  <si>
    <t>Diferença Movimento-Saldo</t>
  </si>
  <si>
    <t>622130300</t>
  </si>
  <si>
    <t>PO:10131 ND:33904700 FR:1704 FS:28846</t>
  </si>
  <si>
    <t>D</t>
  </si>
  <si>
    <t>N</t>
  </si>
  <si>
    <t>Sim</t>
  </si>
  <si>
    <t>111115000</t>
  </si>
  <si>
    <t>PO:10131 FP:1 FR:1704</t>
  </si>
  <si>
    <t>155</t>
  </si>
  <si>
    <t>521210100</t>
  </si>
  <si>
    <t>1761</t>
  </si>
  <si>
    <t>622130400</t>
  </si>
  <si>
    <t>PO:10131 ND:33504100 FR:1500 FS:23691</t>
  </si>
  <si>
    <t>C</t>
  </si>
  <si>
    <t>PO:10132 ND:31900300 FR:1800 FS:09272</t>
  </si>
  <si>
    <t>311110124</t>
  </si>
  <si>
    <t>PO:20231</t>
  </si>
  <si>
    <t>816</t>
  </si>
  <si>
    <t>815</t>
  </si>
  <si>
    <t>111111900</t>
  </si>
  <si>
    <t>PO:10131 FP:1 FR:1550</t>
  </si>
  <si>
    <t>25</t>
  </si>
  <si>
    <t>24</t>
  </si>
  <si>
    <t>821149900</t>
  </si>
  <si>
    <t>PO:10131 FR:1799</t>
  </si>
  <si>
    <t>PO:10131 ND:44905100 FR:1500 FS:04122</t>
  </si>
  <si>
    <t>522139900</t>
  </si>
  <si>
    <t>PO:10131 ND:44905200 FR:1704 FS:20608</t>
  </si>
  <si>
    <t>3912</t>
  </si>
  <si>
    <t>3911</t>
  </si>
  <si>
    <t>522120100</t>
  </si>
  <si>
    <t>PO:10131 ND:33903900 FR:1500 FS:04126</t>
  </si>
  <si>
    <t>2955</t>
  </si>
  <si>
    <t>2954</t>
  </si>
  <si>
    <t>PO:10131 ND:31911300 FR:1500 CO:1001 FS:12782</t>
  </si>
  <si>
    <t>PO:10132 ND:31900100 FR:1800 FS:09272</t>
  </si>
  <si>
    <t>522130300</t>
  </si>
  <si>
    <t>PO:10131 ND:33710000 FR:1500 CO:1002 FS:10122</t>
  </si>
  <si>
    <t>3379</t>
  </si>
  <si>
    <t>891210200</t>
  </si>
  <si>
    <t>PO:10131</t>
  </si>
  <si>
    <t>PO:10131 ND:33903000 FR:1621 FS:10302</t>
  </si>
  <si>
    <t>3748</t>
  </si>
  <si>
    <t>3747</t>
  </si>
  <si>
    <t>1760</t>
  </si>
  <si>
    <t>1759</t>
  </si>
  <si>
    <t>331112000</t>
  </si>
  <si>
    <t>958</t>
  </si>
  <si>
    <t>957</t>
  </si>
  <si>
    <t>622130100</t>
  </si>
  <si>
    <t>PO:10131 ND:44905200 FR:1621 FS:10301</t>
  </si>
  <si>
    <t>821130100</t>
  </si>
  <si>
    <t>PO:10131 FR:1550</t>
  </si>
  <si>
    <t>PO:10131 ND:33903000 FR:1750 FS:26782</t>
  </si>
  <si>
    <t>3436</t>
  </si>
  <si>
    <t>3435</t>
  </si>
  <si>
    <t>PO:10131 ND:31901600 FR:1500 CO:1001 FS:12361</t>
  </si>
  <si>
    <t>9081, 9082</t>
  </si>
  <si>
    <t>PO:10131 ND:33903000 FR:1500 CO:1001 FS:12361</t>
  </si>
  <si>
    <t>3422</t>
  </si>
  <si>
    <t>3421</t>
  </si>
  <si>
    <t>3856</t>
  </si>
  <si>
    <t>3855</t>
  </si>
  <si>
    <t>PO:10131 ND:31909100 FR:1500 FS:28846</t>
  </si>
  <si>
    <t>2831</t>
  </si>
  <si>
    <t>2830</t>
  </si>
  <si>
    <t>PO:10131 FP:1 FR:1553</t>
  </si>
  <si>
    <t>PO:10131 ND:33933200 FR:1500 CO:1002 FS:10303</t>
  </si>
  <si>
    <t>3873</t>
  </si>
  <si>
    <t>3872</t>
  </si>
  <si>
    <t>522120201</t>
  </si>
  <si>
    <t>PO:10131 ND:44905100 FR:1028 FS:26782</t>
  </si>
  <si>
    <t>3142</t>
  </si>
  <si>
    <t>3141</t>
  </si>
  <si>
    <t>218910300</t>
  </si>
  <si>
    <t>PO:10131 FP:1</t>
  </si>
  <si>
    <t>821130200</t>
  </si>
  <si>
    <t>PO:10132 FR:1869</t>
  </si>
  <si>
    <t>PO:10131 ND:33903000 FR:1500 CO:1002 FS:10301</t>
  </si>
  <si>
    <t>3430</t>
  </si>
  <si>
    <t>3429</t>
  </si>
  <si>
    <t>622110000</t>
  </si>
  <si>
    <t>PO:10131 ND:44905200 FR:1500 CO:1002 FS:10122</t>
  </si>
  <si>
    <t>522190400</t>
  </si>
  <si>
    <t>PO:10131 ND:31901100 FR:1500 CO:1002 FS:10122</t>
  </si>
  <si>
    <t>3948</t>
  </si>
  <si>
    <t>3947</t>
  </si>
  <si>
    <t>113110101</t>
  </si>
  <si>
    <t>PO:10131 FR:1600</t>
  </si>
  <si>
    <t>621200000</t>
  </si>
  <si>
    <t>PO:10131 ND:33909100 FR:1500 FS:28846</t>
  </si>
  <si>
    <t>3860</t>
  </si>
  <si>
    <t>3859</t>
  </si>
  <si>
    <t>PO:10131 FP:1 FR:1571</t>
  </si>
  <si>
    <t>84</t>
  </si>
  <si>
    <t>83</t>
  </si>
  <si>
    <t>PO:10131 ND:33901400 FR:1500 FS:04129</t>
  </si>
  <si>
    <t>3704</t>
  </si>
  <si>
    <t>3703</t>
  </si>
  <si>
    <t>PO:10131 ND:33903900 FR:1500 CO:1002 FS:10122</t>
  </si>
  <si>
    <t>3483</t>
  </si>
  <si>
    <t>3482</t>
  </si>
  <si>
    <t>PO:10131 ND:33903900 FR:1019 FS:08244</t>
  </si>
  <si>
    <t>2995</t>
  </si>
  <si>
    <t>2994</t>
  </si>
  <si>
    <t>461910000</t>
  </si>
  <si>
    <t>1376</t>
  </si>
  <si>
    <t>1375</t>
  </si>
  <si>
    <t>PO:10131 ND:33903100 FR:1500 FS:13392</t>
  </si>
  <si>
    <t>4026</t>
  </si>
  <si>
    <t>4025</t>
  </si>
  <si>
    <t>621100000</t>
  </si>
  <si>
    <t>112330102</t>
  </si>
  <si>
    <t>PO:10131 FP:2</t>
  </si>
  <si>
    <t>PO:10131 ND:44905200 FR:1500 FS:20608</t>
  </si>
  <si>
    <t>4119</t>
  </si>
  <si>
    <t>4118</t>
  </si>
  <si>
    <t>PO:10131 FR:1571</t>
  </si>
  <si>
    <t>PO:10131 ND:33903000 FR:1500 CO:1001 FS:12365</t>
  </si>
  <si>
    <t>2914</t>
  </si>
  <si>
    <t>2913</t>
  </si>
  <si>
    <t>PO:10131 ND:33903900 FR:1621 FS:10302</t>
  </si>
  <si>
    <t>6856</t>
  </si>
  <si>
    <t>4345</t>
  </si>
  <si>
    <t>4344</t>
  </si>
  <si>
    <t>PO:10131 ND:44905200 FR:1500 FS:04124</t>
  </si>
  <si>
    <t>3893</t>
  </si>
  <si>
    <t>3892</t>
  </si>
  <si>
    <t>PO:10131 FP:1 FR:1540 CO:1070</t>
  </si>
  <si>
    <t>29</t>
  </si>
  <si>
    <t>28</t>
  </si>
  <si>
    <t>PO:10131 ND:33903000 FR:1500 CO:1001 FS:12782</t>
  </si>
  <si>
    <t>3426</t>
  </si>
  <si>
    <t>3425</t>
  </si>
  <si>
    <t>3055</t>
  </si>
  <si>
    <t>3054</t>
  </si>
  <si>
    <t>111310100</t>
  </si>
  <si>
    <t>PO:20231 FP:1 FR:1869</t>
  </si>
  <si>
    <t>PO:10131 FR:1704</t>
  </si>
  <si>
    <t>218810110</t>
  </si>
  <si>
    <t>PO:10131 FP:1 FR:1869</t>
  </si>
  <si>
    <t>697</t>
  </si>
  <si>
    <t>696</t>
  </si>
  <si>
    <t>PO:10131 ND:44905100 FR:1029 FS:26782</t>
  </si>
  <si>
    <t>3144</t>
  </si>
  <si>
    <t>3143</t>
  </si>
  <si>
    <t>PO:10131 ND:33903000 FR:1571 FS:12782</t>
  </si>
  <si>
    <t>4022</t>
  </si>
  <si>
    <t>4021</t>
  </si>
  <si>
    <t>3725</t>
  </si>
  <si>
    <t>3724</t>
  </si>
  <si>
    <t>PO:10131 ND:33903900 FR:1500 FS:18541</t>
  </si>
  <si>
    <t>361310000</t>
  </si>
  <si>
    <t>1190</t>
  </si>
  <si>
    <t>1189</t>
  </si>
  <si>
    <t>3816</t>
  </si>
  <si>
    <t>3815</t>
  </si>
  <si>
    <t>PO:10132</t>
  </si>
  <si>
    <t>11023</t>
  </si>
  <si>
    <t>522130200</t>
  </si>
  <si>
    <t>3266</t>
  </si>
  <si>
    <t>3265</t>
  </si>
  <si>
    <t>3335</t>
  </si>
  <si>
    <t>3334</t>
  </si>
  <si>
    <t>PO:10131 ND:44504100 FR:1799 FS:08243</t>
  </si>
  <si>
    <t>PO:10132 ND:33903500 FR:1800 FS:09122</t>
  </si>
  <si>
    <t>112510202</t>
  </si>
  <si>
    <t>PO:10131 ND:33504100 FR:1500 FS:06182</t>
  </si>
  <si>
    <t>215140000</t>
  </si>
  <si>
    <t>695</t>
  </si>
  <si>
    <t>694</t>
  </si>
  <si>
    <t>PO:10131 ND:33903900 FR:1500 CO:1001 FS:12782</t>
  </si>
  <si>
    <t>4060</t>
  </si>
  <si>
    <t>4059</t>
  </si>
  <si>
    <t>PO:10131 ND:31901600 FR:1500 CO:1001 FS:12365</t>
  </si>
  <si>
    <t>2820</t>
  </si>
  <si>
    <t>2819</t>
  </si>
  <si>
    <t>10120</t>
  </si>
  <si>
    <t>PO:10131 ND:44905200 FR:1500 FS:17511</t>
  </si>
  <si>
    <t>638</t>
  </si>
  <si>
    <t>637</t>
  </si>
  <si>
    <t>3730</t>
  </si>
  <si>
    <t>3729</t>
  </si>
  <si>
    <t>211110102</t>
  </si>
  <si>
    <t>PO:20231 FP:1</t>
  </si>
  <si>
    <t>611</t>
  </si>
  <si>
    <t>610</t>
  </si>
  <si>
    <t>3771</t>
  </si>
  <si>
    <t>3770</t>
  </si>
  <si>
    <t>PO:10131 ND:33903900 FR:1500 FS:10122</t>
  </si>
  <si>
    <t>PO:10131 ND:33903000 FR:1500 CO:1002 FS:10122</t>
  </si>
  <si>
    <t>3428</t>
  </si>
  <si>
    <t>3427</t>
  </si>
  <si>
    <t>PO:10131 ND:33903100 FR:1500 FS:23691</t>
  </si>
  <si>
    <t>PO:20231 FR:1869</t>
  </si>
  <si>
    <t>PO:10131 FP:1 FR:1500 CO:1002</t>
  </si>
  <si>
    <t>821120100</t>
  </si>
  <si>
    <t>PO:20231 ND:33904600 FR:1500 FS:04122</t>
  </si>
  <si>
    <t>218810115</t>
  </si>
  <si>
    <t>701</t>
  </si>
  <si>
    <t>311210203</t>
  </si>
  <si>
    <t>866</t>
  </si>
  <si>
    <t>865</t>
  </si>
  <si>
    <t>4090</t>
  </si>
  <si>
    <t>4089</t>
  </si>
  <si>
    <t>119210000</t>
  </si>
  <si>
    <t>401</t>
  </si>
  <si>
    <t>400</t>
  </si>
  <si>
    <t>3824</t>
  </si>
  <si>
    <t>3823</t>
  </si>
  <si>
    <t>PO:10131 ND:44905200 FR:1500 CO:1002 FS:10302</t>
  </si>
  <si>
    <t>PO:10131 FR:1552</t>
  </si>
  <si>
    <t>3031</t>
  </si>
  <si>
    <t>3030</t>
  </si>
  <si>
    <t>5097</t>
  </si>
  <si>
    <t>4169</t>
  </si>
  <si>
    <t>4168</t>
  </si>
  <si>
    <t>4167</t>
  </si>
  <si>
    <t>218810499</t>
  </si>
  <si>
    <t>343910170</t>
  </si>
  <si>
    <t>1165</t>
  </si>
  <si>
    <t>1164</t>
  </si>
  <si>
    <t>PO:10131 ND:33504100 FR:1799 FS:08243</t>
  </si>
  <si>
    <t>PO:10131 ND:44905100 FR:1500 CO:1001 FS:12365</t>
  </si>
  <si>
    <t>4114</t>
  </si>
  <si>
    <t>4113</t>
  </si>
  <si>
    <t>311110131</t>
  </si>
  <si>
    <t>818</t>
  </si>
  <si>
    <t>817</t>
  </si>
  <si>
    <t>PO:10132 ND:31901100 FR:1800 FS:09122</t>
  </si>
  <si>
    <t>522130100</t>
  </si>
  <si>
    <t>3268</t>
  </si>
  <si>
    <t>3267</t>
  </si>
  <si>
    <t>PO:10131 ND:33504100 FR:1500 FS:13392</t>
  </si>
  <si>
    <t>821110100</t>
  </si>
  <si>
    <t>11372</t>
  </si>
  <si>
    <t>3215</t>
  </si>
  <si>
    <t>3214</t>
  </si>
  <si>
    <t>3884</t>
  </si>
  <si>
    <t>3883</t>
  </si>
  <si>
    <t>PO:10131 FP:1 FR:1799</t>
  </si>
  <si>
    <t>3424</t>
  </si>
  <si>
    <t>3423</t>
  </si>
  <si>
    <t>PO:10131 ND:33933900 FR:1500 CO:1001 FS:12361</t>
  </si>
  <si>
    <t>4092</t>
  </si>
  <si>
    <t>4091</t>
  </si>
  <si>
    <t>113110199</t>
  </si>
  <si>
    <t>3553</t>
  </si>
  <si>
    <t>3552</t>
  </si>
  <si>
    <t>PO:10131 FP:1 FR:1621</t>
  </si>
  <si>
    <t>3609</t>
  </si>
  <si>
    <t>111110603</t>
  </si>
  <si>
    <t>PO:10132 FP:1 FR:1800</t>
  </si>
  <si>
    <t>PO:10131 FR:1540 CO:1070</t>
  </si>
  <si>
    <t>2920</t>
  </si>
  <si>
    <t>2919</t>
  </si>
  <si>
    <t>PO:10131 FR:1602</t>
  </si>
  <si>
    <t>332315100</t>
  </si>
  <si>
    <t>1141</t>
  </si>
  <si>
    <t>1140</t>
  </si>
  <si>
    <t>PO:10131 ND:44903000 FR:1500 FS:15451</t>
  </si>
  <si>
    <t>PO:10131 ND:33504300 FR:1500 CO:1001 FS:12367</t>
  </si>
  <si>
    <t>PO:10131 ND:33901400 FR:1500 FS:23695</t>
  </si>
  <si>
    <t>PO:10131 FR:1750</t>
  </si>
  <si>
    <t>3272</t>
  </si>
  <si>
    <t>3271</t>
  </si>
  <si>
    <t>332313300</t>
  </si>
  <si>
    <t>1123</t>
  </si>
  <si>
    <t>1122</t>
  </si>
  <si>
    <t>4487</t>
  </si>
  <si>
    <t>4486</t>
  </si>
  <si>
    <t>PO:10131 FR:1660</t>
  </si>
  <si>
    <t>3264</t>
  </si>
  <si>
    <t>3263</t>
  </si>
  <si>
    <t>311210116</t>
  </si>
  <si>
    <t>836</t>
  </si>
  <si>
    <t>835</t>
  </si>
  <si>
    <t>311110300</t>
  </si>
  <si>
    <t>823</t>
  </si>
  <si>
    <t>822</t>
  </si>
  <si>
    <t>3097</t>
  </si>
  <si>
    <t>3096</t>
  </si>
  <si>
    <t>2999</t>
  </si>
  <si>
    <t>2998</t>
  </si>
  <si>
    <t>461110102</t>
  </si>
  <si>
    <t>1368</t>
  </si>
  <si>
    <t>1367</t>
  </si>
  <si>
    <t>PO:10131 FR:1701</t>
  </si>
  <si>
    <t>PO:10131 ND:44905200 FR:1500 CO:1001 FS:12365</t>
  </si>
  <si>
    <t>5319</t>
  </si>
  <si>
    <t>PO:10131 ND:31911300 FR:1500 CO:1001 FS:12365</t>
  </si>
  <si>
    <t>7038</t>
  </si>
  <si>
    <t>111110604</t>
  </si>
  <si>
    <t>213110101</t>
  </si>
  <si>
    <t>PO:10132 FP:1</t>
  </si>
  <si>
    <t>PO:10131 FP:1 FR:1037</t>
  </si>
  <si>
    <t>717</t>
  </si>
  <si>
    <t>716</t>
  </si>
  <si>
    <t>PO:10131 ND:33904000 FR:1500 CO:1001 FS:12782</t>
  </si>
  <si>
    <t>4086</t>
  </si>
  <si>
    <t>4085</t>
  </si>
  <si>
    <t>2916</t>
  </si>
  <si>
    <t>2915</t>
  </si>
  <si>
    <t>3660</t>
  </si>
  <si>
    <t>3659</t>
  </si>
  <si>
    <t>PO:10131 ND:33904700 FR:1750 FS:28846</t>
  </si>
  <si>
    <t>4088</t>
  </si>
  <si>
    <t>4087</t>
  </si>
  <si>
    <t>PO:10131 ND:33903900 FR:1600 FS:10301</t>
  </si>
  <si>
    <t>4075</t>
  </si>
  <si>
    <t>4074</t>
  </si>
  <si>
    <t>27</t>
  </si>
  <si>
    <t>26</t>
  </si>
  <si>
    <t>PO:10131 ND:31901100 FR:1600 FS:10302</t>
  </si>
  <si>
    <t>3033</t>
  </si>
  <si>
    <t>3032</t>
  </si>
  <si>
    <t>123119908</t>
  </si>
  <si>
    <t>543</t>
  </si>
  <si>
    <t>3622</t>
  </si>
  <si>
    <t>3621</t>
  </si>
  <si>
    <t>3531</t>
  </si>
  <si>
    <t>3530</t>
  </si>
  <si>
    <t>331112800</t>
  </si>
  <si>
    <t>985</t>
  </si>
  <si>
    <t>984</t>
  </si>
  <si>
    <t>3407</t>
  </si>
  <si>
    <t>PO:10131 FP:1 FR:1500 CO:1001</t>
  </si>
  <si>
    <t>PO:10131 ND:31911300 FR:1500 CO:1001 FS:12272</t>
  </si>
  <si>
    <t>PO:10131 FP:1 FR:1701</t>
  </si>
  <si>
    <t>2867</t>
  </si>
  <si>
    <t>2822</t>
  </si>
  <si>
    <t>2821</t>
  </si>
  <si>
    <t>3620</t>
  </si>
  <si>
    <t>3619</t>
  </si>
  <si>
    <t>3337</t>
  </si>
  <si>
    <t>3336</t>
  </si>
  <si>
    <t>PO:10132 ND:33903900 FR:1800 FS:09122</t>
  </si>
  <si>
    <t>PO:10131 ND:33903000 FR:1500 FS:04129</t>
  </si>
  <si>
    <t>311210118</t>
  </si>
  <si>
    <t>838</t>
  </si>
  <si>
    <t>837</t>
  </si>
  <si>
    <t>PO:10131 ND:44903900 FR:1500 FS:15451</t>
  </si>
  <si>
    <t>PO:10131 ND:33903900 FR:1571 FS:12782</t>
  </si>
  <si>
    <t>3492</t>
  </si>
  <si>
    <t>3491</t>
  </si>
  <si>
    <t>PO:20231 ND:33904000 FR:1500 FS:04122</t>
  </si>
  <si>
    <t>3434</t>
  </si>
  <si>
    <t>3433</t>
  </si>
  <si>
    <t>PO:10132 ND:31911300 FR:1800 FS:09122</t>
  </si>
  <si>
    <t>PO:10131 FP:1 FR:1660</t>
  </si>
  <si>
    <t>10126</t>
  </si>
  <si>
    <t>PO:10131 ND:44905200 FR:1500 CO:1001 FS:12782</t>
  </si>
  <si>
    <t>4125</t>
  </si>
  <si>
    <t>4124</t>
  </si>
  <si>
    <t>PO:10131 ND:33903200 FR:1500 CO:1002 FS:10303</t>
  </si>
  <si>
    <t>4030</t>
  </si>
  <si>
    <t>4029</t>
  </si>
  <si>
    <t>311210106</t>
  </si>
  <si>
    <t>831</t>
  </si>
  <si>
    <t>830</t>
  </si>
  <si>
    <t>PO:10131 ND:31911300 FR:1500 FS:28846</t>
  </si>
  <si>
    <t>3968</t>
  </si>
  <si>
    <t>3967</t>
  </si>
  <si>
    <t>2897</t>
  </si>
  <si>
    <t>2896</t>
  </si>
  <si>
    <t>332310100</t>
  </si>
  <si>
    <t>1045</t>
  </si>
  <si>
    <t>1044</t>
  </si>
  <si>
    <t>PO:10131 ND:33903000 FR:1660 FS:08243</t>
  </si>
  <si>
    <t>331117100</t>
  </si>
  <si>
    <t>1006</t>
  </si>
  <si>
    <t>1005</t>
  </si>
  <si>
    <t>2918</t>
  </si>
  <si>
    <t>2917</t>
  </si>
  <si>
    <t>PO:10131 ND:44904000 FR:1500 FS:04126</t>
  </si>
  <si>
    <t>4101</t>
  </si>
  <si>
    <t>4100</t>
  </si>
  <si>
    <t>PO:20231 FP:1 FR:1500</t>
  </si>
  <si>
    <t>82</t>
  </si>
  <si>
    <t>218910200</t>
  </si>
  <si>
    <t>724</t>
  </si>
  <si>
    <t>2983</t>
  </si>
  <si>
    <t>2936</t>
  </si>
  <si>
    <t>2935</t>
  </si>
  <si>
    <t>PO:10131 FR:1665</t>
  </si>
  <si>
    <t>3067</t>
  </si>
  <si>
    <t>3066</t>
  </si>
  <si>
    <t>3453</t>
  </si>
  <si>
    <t>3452</t>
  </si>
  <si>
    <t>PO:10131 ND:33903900 FR:1500 CO:1001 FS:12361</t>
  </si>
  <si>
    <t>4058</t>
  </si>
  <si>
    <t>4057</t>
  </si>
  <si>
    <t>3074</t>
  </si>
  <si>
    <t>3073</t>
  </si>
  <si>
    <t>3541</t>
  </si>
  <si>
    <t>3540</t>
  </si>
  <si>
    <t>1730</t>
  </si>
  <si>
    <t>218830104</t>
  </si>
  <si>
    <t>719</t>
  </si>
  <si>
    <t>718</t>
  </si>
  <si>
    <t>PO:10131 ND:33903000 FR:1660 FS:08241</t>
  </si>
  <si>
    <t>PO:10131 ND:33903000 FR:1500 FS:15452</t>
  </si>
  <si>
    <t>4007</t>
  </si>
  <si>
    <t>4006</t>
  </si>
  <si>
    <t>3723</t>
  </si>
  <si>
    <t>3722</t>
  </si>
  <si>
    <t>218810113</t>
  </si>
  <si>
    <t>698</t>
  </si>
  <si>
    <t>3882</t>
  </si>
  <si>
    <t>3881</t>
  </si>
  <si>
    <t>3256</t>
  </si>
  <si>
    <t>3255</t>
  </si>
  <si>
    <t>PO:10131 ND:44905100 FR:1500 CO:1001 FS:12361</t>
  </si>
  <si>
    <t>4112</t>
  </si>
  <si>
    <t>4111</t>
  </si>
  <si>
    <t>3611</t>
  </si>
  <si>
    <t>3610</t>
  </si>
  <si>
    <t>461110105</t>
  </si>
  <si>
    <t>1370</t>
  </si>
  <si>
    <t>1369</t>
  </si>
  <si>
    <t>111113000</t>
  </si>
  <si>
    <t>PO:10131 FP:1 FR:1500</t>
  </si>
  <si>
    <t>113110104</t>
  </si>
  <si>
    <t>499610100</t>
  </si>
  <si>
    <t>1384</t>
  </si>
  <si>
    <t>1383</t>
  </si>
  <si>
    <t>PO:10131 ND:33933900 FR:1500 CO:1002 FS:10303</t>
  </si>
  <si>
    <t>3905</t>
  </si>
  <si>
    <t>3904</t>
  </si>
  <si>
    <t>332313900</t>
  </si>
  <si>
    <t>1132</t>
  </si>
  <si>
    <t>1131</t>
  </si>
  <si>
    <t>3046</t>
  </si>
  <si>
    <t>3045</t>
  </si>
  <si>
    <t>PO:10131 ND:33903900 FR:1500 CO:1001 FS:12128</t>
  </si>
  <si>
    <t>4056</t>
  </si>
  <si>
    <t>4055</t>
  </si>
  <si>
    <t>PO:20231 ND:31911300 FR:1500 FS:04122</t>
  </si>
  <si>
    <t>7794</t>
  </si>
  <si>
    <t>7</t>
  </si>
  <si>
    <t>PO:10131 FP:1 FR:1552</t>
  </si>
  <si>
    <t>32</t>
  </si>
  <si>
    <t>PO:10131 FP:1 FR:1600</t>
  </si>
  <si>
    <t>PO:10131 FP:1 FR:1752</t>
  </si>
  <si>
    <t>PO:10131 FP:1 FR:1632</t>
  </si>
  <si>
    <t>92</t>
  </si>
  <si>
    <t>95</t>
  </si>
  <si>
    <t>96</t>
  </si>
  <si>
    <t>134</t>
  </si>
  <si>
    <t>136</t>
  </si>
  <si>
    <t>135</t>
  </si>
  <si>
    <t>158</t>
  </si>
  <si>
    <t>160</t>
  </si>
  <si>
    <t>161</t>
  </si>
  <si>
    <t>PO:10131 FP:1 FR:1601</t>
  </si>
  <si>
    <t>PO:10131 FP:1 FR:1019</t>
  </si>
  <si>
    <t>PO:10131 FP:1 FR:1213</t>
  </si>
  <si>
    <t>112110105</t>
  </si>
  <si>
    <t>112110202</t>
  </si>
  <si>
    <t>112510105</t>
  </si>
  <si>
    <t>112510107</t>
  </si>
  <si>
    <t>112510201</t>
  </si>
  <si>
    <t>112619900</t>
  </si>
  <si>
    <t>296</t>
  </si>
  <si>
    <t>112910401</t>
  </si>
  <si>
    <t>297</t>
  </si>
  <si>
    <t>298</t>
  </si>
  <si>
    <t>113110200</t>
  </si>
  <si>
    <t>113211300</t>
  </si>
  <si>
    <t>113230600</t>
  </si>
  <si>
    <t>113410199</t>
  </si>
  <si>
    <t>322</t>
  </si>
  <si>
    <t>113620101</t>
  </si>
  <si>
    <t>PO:10132 FP:2</t>
  </si>
  <si>
    <t>113620102</t>
  </si>
  <si>
    <t>333</t>
  </si>
  <si>
    <t>113829900</t>
  </si>
  <si>
    <t>PO:20231 FP:2</t>
  </si>
  <si>
    <t>113840000</t>
  </si>
  <si>
    <t>114410102</t>
  </si>
  <si>
    <t>347</t>
  </si>
  <si>
    <t>114410105</t>
  </si>
  <si>
    <t>114413000</t>
  </si>
  <si>
    <t>114419900</t>
  </si>
  <si>
    <t>115610100</t>
  </si>
  <si>
    <t>115610200</t>
  </si>
  <si>
    <t>115610300</t>
  </si>
  <si>
    <t>377</t>
  </si>
  <si>
    <t>378</t>
  </si>
  <si>
    <t>115610400</t>
  </si>
  <si>
    <t>379</t>
  </si>
  <si>
    <t>380</t>
  </si>
  <si>
    <t>115610500</t>
  </si>
  <si>
    <t>115610600</t>
  </si>
  <si>
    <t>115610700</t>
  </si>
  <si>
    <t>385</t>
  </si>
  <si>
    <t>386</t>
  </si>
  <si>
    <t>115610900</t>
  </si>
  <si>
    <t>115619900</t>
  </si>
  <si>
    <t>115810000</t>
  </si>
  <si>
    <t>116210000</t>
  </si>
  <si>
    <t>395</t>
  </si>
  <si>
    <t>396</t>
  </si>
  <si>
    <t>119110000</t>
  </si>
  <si>
    <t>397</t>
  </si>
  <si>
    <t>399</t>
  </si>
  <si>
    <t>398</t>
  </si>
  <si>
    <t>119310000</t>
  </si>
  <si>
    <t>119810000</t>
  </si>
  <si>
    <t>121110401</t>
  </si>
  <si>
    <t>121110500</t>
  </si>
  <si>
    <t>121119904</t>
  </si>
  <si>
    <t>121119905</t>
  </si>
  <si>
    <t>121120604</t>
  </si>
  <si>
    <t>122110107</t>
  </si>
  <si>
    <t>122110201</t>
  </si>
  <si>
    <t>122910102</t>
  </si>
  <si>
    <t>123110101</t>
  </si>
  <si>
    <t>123110102</t>
  </si>
  <si>
    <t>123110103</t>
  </si>
  <si>
    <t>123110104</t>
  </si>
  <si>
    <t>123110105</t>
  </si>
  <si>
    <t>123110107</t>
  </si>
  <si>
    <t>123110119</t>
  </si>
  <si>
    <t>123110120</t>
  </si>
  <si>
    <t>123110121</t>
  </si>
  <si>
    <t>123110199</t>
  </si>
  <si>
    <t>123110201</t>
  </si>
  <si>
    <t>123110202</t>
  </si>
  <si>
    <t>123110301</t>
  </si>
  <si>
    <t>123110302</t>
  </si>
  <si>
    <t>123110303</t>
  </si>
  <si>
    <t>123110304</t>
  </si>
  <si>
    <t>123110404</t>
  </si>
  <si>
    <t>523</t>
  </si>
  <si>
    <t>524</t>
  </si>
  <si>
    <t>123110405</t>
  </si>
  <si>
    <t>525</t>
  </si>
  <si>
    <t>526</t>
  </si>
  <si>
    <t>123110499</t>
  </si>
  <si>
    <t>123110501</t>
  </si>
  <si>
    <t>123110503</t>
  </si>
  <si>
    <t>123119901</t>
  </si>
  <si>
    <t>123119999</t>
  </si>
  <si>
    <t>548</t>
  </si>
  <si>
    <t>549</t>
  </si>
  <si>
    <t>550</t>
  </si>
  <si>
    <t>123210103</t>
  </si>
  <si>
    <t>551</t>
  </si>
  <si>
    <t>552</t>
  </si>
  <si>
    <t>123210104</t>
  </si>
  <si>
    <t>553</t>
  </si>
  <si>
    <t>554</t>
  </si>
  <si>
    <t>123210501</t>
  </si>
  <si>
    <t>555</t>
  </si>
  <si>
    <t>556</t>
  </si>
  <si>
    <t>123210502</t>
  </si>
  <si>
    <t>557</t>
  </si>
  <si>
    <t>558</t>
  </si>
  <si>
    <t>123210503</t>
  </si>
  <si>
    <t>559</t>
  </si>
  <si>
    <t>560</t>
  </si>
  <si>
    <t>123210504</t>
  </si>
  <si>
    <t>561</t>
  </si>
  <si>
    <t>562</t>
  </si>
  <si>
    <t>123210601</t>
  </si>
  <si>
    <t>123810101</t>
  </si>
  <si>
    <t>567</t>
  </si>
  <si>
    <t>568</t>
  </si>
  <si>
    <t>570</t>
  </si>
  <si>
    <t>569</t>
  </si>
  <si>
    <t>123810102</t>
  </si>
  <si>
    <t>571</t>
  </si>
  <si>
    <t>573</t>
  </si>
  <si>
    <t>572</t>
  </si>
  <si>
    <t>574</t>
  </si>
  <si>
    <t>576</t>
  </si>
  <si>
    <t>575</t>
  </si>
  <si>
    <t>123810103</t>
  </si>
  <si>
    <t>577</t>
  </si>
  <si>
    <t>579</t>
  </si>
  <si>
    <t>578</t>
  </si>
  <si>
    <t>580</t>
  </si>
  <si>
    <t>582</t>
  </si>
  <si>
    <t>581</t>
  </si>
  <si>
    <t>123810104</t>
  </si>
  <si>
    <t>583</t>
  </si>
  <si>
    <t>585</t>
  </si>
  <si>
    <t>584</t>
  </si>
  <si>
    <t>586</t>
  </si>
  <si>
    <t>588</t>
  </si>
  <si>
    <t>587</t>
  </si>
  <si>
    <t>123810105</t>
  </si>
  <si>
    <t>589</t>
  </si>
  <si>
    <t>591</t>
  </si>
  <si>
    <t>590</t>
  </si>
  <si>
    <t>123810199</t>
  </si>
  <si>
    <t>592</t>
  </si>
  <si>
    <t>593</t>
  </si>
  <si>
    <t>123810201</t>
  </si>
  <si>
    <t>594</t>
  </si>
  <si>
    <t>596</t>
  </si>
  <si>
    <t>595</t>
  </si>
  <si>
    <t>597</t>
  </si>
  <si>
    <t>599</t>
  </si>
  <si>
    <t>598</t>
  </si>
  <si>
    <t>600</t>
  </si>
  <si>
    <t>602</t>
  </si>
  <si>
    <t>601</t>
  </si>
  <si>
    <t>603</t>
  </si>
  <si>
    <t>605</t>
  </si>
  <si>
    <t>604</t>
  </si>
  <si>
    <t>606</t>
  </si>
  <si>
    <t>609</t>
  </si>
  <si>
    <t>608</t>
  </si>
  <si>
    <t>607</t>
  </si>
  <si>
    <t>211110103</t>
  </si>
  <si>
    <t>612</t>
  </si>
  <si>
    <t>618</t>
  </si>
  <si>
    <t>617</t>
  </si>
  <si>
    <t>639</t>
  </si>
  <si>
    <t>641</t>
  </si>
  <si>
    <t>640</t>
  </si>
  <si>
    <t>211420100</t>
  </si>
  <si>
    <t>642</t>
  </si>
  <si>
    <t>645</t>
  </si>
  <si>
    <t>644</t>
  </si>
  <si>
    <t>643</t>
  </si>
  <si>
    <t>646</t>
  </si>
  <si>
    <t>649</t>
  </si>
  <si>
    <t>648</t>
  </si>
  <si>
    <t>647</t>
  </si>
  <si>
    <t>650</t>
  </si>
  <si>
    <t>653</t>
  </si>
  <si>
    <t>652</t>
  </si>
  <si>
    <t>651</t>
  </si>
  <si>
    <t>211430101</t>
  </si>
  <si>
    <t>654</t>
  </si>
  <si>
    <t>655</t>
  </si>
  <si>
    <t>658</t>
  </si>
  <si>
    <t>661</t>
  </si>
  <si>
    <t>660</t>
  </si>
  <si>
    <t>659</t>
  </si>
  <si>
    <t>211430500</t>
  </si>
  <si>
    <t>662</t>
  </si>
  <si>
    <t>665</t>
  </si>
  <si>
    <t>664</t>
  </si>
  <si>
    <t>663</t>
  </si>
  <si>
    <t>672</t>
  </si>
  <si>
    <t>675</t>
  </si>
  <si>
    <t>674</t>
  </si>
  <si>
    <t>673</t>
  </si>
  <si>
    <t>688</t>
  </si>
  <si>
    <t>214131100</t>
  </si>
  <si>
    <t>693</t>
  </si>
  <si>
    <t>218810199</t>
  </si>
  <si>
    <t>706</t>
  </si>
  <si>
    <t>707</t>
  </si>
  <si>
    <t>218820101</t>
  </si>
  <si>
    <t>715</t>
  </si>
  <si>
    <t>714</t>
  </si>
  <si>
    <t>713</t>
  </si>
  <si>
    <t>720</t>
  </si>
  <si>
    <t>723</t>
  </si>
  <si>
    <t>722</t>
  </si>
  <si>
    <t>721</t>
  </si>
  <si>
    <t>218920106</t>
  </si>
  <si>
    <t>221420100</t>
  </si>
  <si>
    <t>731</t>
  </si>
  <si>
    <t>732</t>
  </si>
  <si>
    <t>227110100</t>
  </si>
  <si>
    <t>733</t>
  </si>
  <si>
    <t>734</t>
  </si>
  <si>
    <t>227210301</t>
  </si>
  <si>
    <t>735</t>
  </si>
  <si>
    <t>736</t>
  </si>
  <si>
    <t>227210303</t>
  </si>
  <si>
    <t>737</t>
  </si>
  <si>
    <t>738</t>
  </si>
  <si>
    <t>227210305</t>
  </si>
  <si>
    <t>739</t>
  </si>
  <si>
    <t>740</t>
  </si>
  <si>
    <t>227210401</t>
  </si>
  <si>
    <t>741</t>
  </si>
  <si>
    <t>742</t>
  </si>
  <si>
    <t>227210402</t>
  </si>
  <si>
    <t>743</t>
  </si>
  <si>
    <t>744</t>
  </si>
  <si>
    <t>227210403</t>
  </si>
  <si>
    <t>745</t>
  </si>
  <si>
    <t>746</t>
  </si>
  <si>
    <t>227210404</t>
  </si>
  <si>
    <t>747</t>
  </si>
  <si>
    <t>748</t>
  </si>
  <si>
    <t>227210598</t>
  </si>
  <si>
    <t>749</t>
  </si>
  <si>
    <t>750</t>
  </si>
  <si>
    <t>227210701</t>
  </si>
  <si>
    <t>751</t>
  </si>
  <si>
    <t>752</t>
  </si>
  <si>
    <t>237110200</t>
  </si>
  <si>
    <t>753</t>
  </si>
  <si>
    <t>754</t>
  </si>
  <si>
    <t>755</t>
  </si>
  <si>
    <t>756</t>
  </si>
  <si>
    <t>757</t>
  </si>
  <si>
    <t>758</t>
  </si>
  <si>
    <t>237110300</t>
  </si>
  <si>
    <t>759</t>
  </si>
  <si>
    <t>760</t>
  </si>
  <si>
    <t>237120200</t>
  </si>
  <si>
    <t>761</t>
  </si>
  <si>
    <t>762</t>
  </si>
  <si>
    <t>763</t>
  </si>
  <si>
    <t>764</t>
  </si>
  <si>
    <t>765</t>
  </si>
  <si>
    <t>766</t>
  </si>
  <si>
    <t>237130200</t>
  </si>
  <si>
    <t>767</t>
  </si>
  <si>
    <t>768</t>
  </si>
  <si>
    <t>769</t>
  </si>
  <si>
    <t>770</t>
  </si>
  <si>
    <t>237140200</t>
  </si>
  <si>
    <t>771</t>
  </si>
  <si>
    <t>772</t>
  </si>
  <si>
    <t>311110101</t>
  </si>
  <si>
    <t>773</t>
  </si>
  <si>
    <t>775</t>
  </si>
  <si>
    <t>774</t>
  </si>
  <si>
    <t>776</t>
  </si>
  <si>
    <t>777</t>
  </si>
  <si>
    <t>311110102</t>
  </si>
  <si>
    <t>778</t>
  </si>
  <si>
    <t>780</t>
  </si>
  <si>
    <t>779</t>
  </si>
  <si>
    <t>311110105</t>
  </si>
  <si>
    <t>781</t>
  </si>
  <si>
    <t>782</t>
  </si>
  <si>
    <t>311110106</t>
  </si>
  <si>
    <t>783</t>
  </si>
  <si>
    <t>785</t>
  </si>
  <si>
    <t>784</t>
  </si>
  <si>
    <t>311110114</t>
  </si>
  <si>
    <t>786</t>
  </si>
  <si>
    <t>788</t>
  </si>
  <si>
    <t>787</t>
  </si>
  <si>
    <t>311110116</t>
  </si>
  <si>
    <t>789</t>
  </si>
  <si>
    <t>791</t>
  </si>
  <si>
    <t>790</t>
  </si>
  <si>
    <t>792</t>
  </si>
  <si>
    <t>793</t>
  </si>
  <si>
    <t>311110118</t>
  </si>
  <si>
    <t>794</t>
  </si>
  <si>
    <t>796</t>
  </si>
  <si>
    <t>795</t>
  </si>
  <si>
    <t>797</t>
  </si>
  <si>
    <t>798</t>
  </si>
  <si>
    <t>311110119</t>
  </si>
  <si>
    <t>799</t>
  </si>
  <si>
    <t>800</t>
  </si>
  <si>
    <t>311110121</t>
  </si>
  <si>
    <t>801</t>
  </si>
  <si>
    <t>802</t>
  </si>
  <si>
    <t>311110122</t>
  </si>
  <si>
    <t>803</t>
  </si>
  <si>
    <t>805</t>
  </si>
  <si>
    <t>804</t>
  </si>
  <si>
    <t>806</t>
  </si>
  <si>
    <t>808</t>
  </si>
  <si>
    <t>807</t>
  </si>
  <si>
    <t>809</t>
  </si>
  <si>
    <t>811</t>
  </si>
  <si>
    <t>810</t>
  </si>
  <si>
    <t>812</t>
  </si>
  <si>
    <t>814</t>
  </si>
  <si>
    <t>813</t>
  </si>
  <si>
    <t>311110203</t>
  </si>
  <si>
    <t>819</t>
  </si>
  <si>
    <t>821</t>
  </si>
  <si>
    <t>820</t>
  </si>
  <si>
    <t>311210101</t>
  </si>
  <si>
    <t>824</t>
  </si>
  <si>
    <t>826</t>
  </si>
  <si>
    <t>825</t>
  </si>
  <si>
    <t>827</t>
  </si>
  <si>
    <t>829</t>
  </si>
  <si>
    <t>828</t>
  </si>
  <si>
    <t>832</t>
  </si>
  <si>
    <t>834</t>
  </si>
  <si>
    <t>833</t>
  </si>
  <si>
    <t>839</t>
  </si>
  <si>
    <t>841</t>
  </si>
  <si>
    <t>840</t>
  </si>
  <si>
    <t>311210122</t>
  </si>
  <si>
    <t>842</t>
  </si>
  <si>
    <t>844</t>
  </si>
  <si>
    <t>843</t>
  </si>
  <si>
    <t>845</t>
  </si>
  <si>
    <t>847</t>
  </si>
  <si>
    <t>846</t>
  </si>
  <si>
    <t>311210124</t>
  </si>
  <si>
    <t>848</t>
  </si>
  <si>
    <t>850</t>
  </si>
  <si>
    <t>849</t>
  </si>
  <si>
    <t>851</t>
  </si>
  <si>
    <t>852</t>
  </si>
  <si>
    <t>311210128</t>
  </si>
  <si>
    <t>853</t>
  </si>
  <si>
    <t>855</t>
  </si>
  <si>
    <t>854</t>
  </si>
  <si>
    <t>311210131</t>
  </si>
  <si>
    <t>856</t>
  </si>
  <si>
    <t>858</t>
  </si>
  <si>
    <t>857</t>
  </si>
  <si>
    <t>859</t>
  </si>
  <si>
    <t>861</t>
  </si>
  <si>
    <t>860</t>
  </si>
  <si>
    <t>311210199</t>
  </si>
  <si>
    <t>862</t>
  </si>
  <si>
    <t>864</t>
  </si>
  <si>
    <t>863</t>
  </si>
  <si>
    <t>867</t>
  </si>
  <si>
    <t>868</t>
  </si>
  <si>
    <t>311210417</t>
  </si>
  <si>
    <t>869</t>
  </si>
  <si>
    <t>870</t>
  </si>
  <si>
    <t>311210499</t>
  </si>
  <si>
    <t>871</t>
  </si>
  <si>
    <t>873</t>
  </si>
  <si>
    <t>872</t>
  </si>
  <si>
    <t>312120100</t>
  </si>
  <si>
    <t>874</t>
  </si>
  <si>
    <t>876</t>
  </si>
  <si>
    <t>875</t>
  </si>
  <si>
    <t>877</t>
  </si>
  <si>
    <t>879</t>
  </si>
  <si>
    <t>878</t>
  </si>
  <si>
    <t>880</t>
  </si>
  <si>
    <t>882</t>
  </si>
  <si>
    <t>881</t>
  </si>
  <si>
    <t>312129900</t>
  </si>
  <si>
    <t>883</t>
  </si>
  <si>
    <t>884</t>
  </si>
  <si>
    <t>312230100</t>
  </si>
  <si>
    <t>885</t>
  </si>
  <si>
    <t>887</t>
  </si>
  <si>
    <t>886</t>
  </si>
  <si>
    <t>888</t>
  </si>
  <si>
    <t>890</t>
  </si>
  <si>
    <t>889</t>
  </si>
  <si>
    <t>312310100</t>
  </si>
  <si>
    <t>891</t>
  </si>
  <si>
    <t>893</t>
  </si>
  <si>
    <t>892</t>
  </si>
  <si>
    <t>321110101</t>
  </si>
  <si>
    <t>894</t>
  </si>
  <si>
    <t>896</t>
  </si>
  <si>
    <t>895</t>
  </si>
  <si>
    <t>321110103</t>
  </si>
  <si>
    <t>897</t>
  </si>
  <si>
    <t>899</t>
  </si>
  <si>
    <t>898</t>
  </si>
  <si>
    <t>321110107</t>
  </si>
  <si>
    <t>900</t>
  </si>
  <si>
    <t>901</t>
  </si>
  <si>
    <t>321110199</t>
  </si>
  <si>
    <t>902</t>
  </si>
  <si>
    <t>904</t>
  </si>
  <si>
    <t>903</t>
  </si>
  <si>
    <t>322110100</t>
  </si>
  <si>
    <t>905</t>
  </si>
  <si>
    <t>907</t>
  </si>
  <si>
    <t>906</t>
  </si>
  <si>
    <t>329111000</t>
  </si>
  <si>
    <t>908</t>
  </si>
  <si>
    <t>910</t>
  </si>
  <si>
    <t>909</t>
  </si>
  <si>
    <t>911</t>
  </si>
  <si>
    <t>913</t>
  </si>
  <si>
    <t>912</t>
  </si>
  <si>
    <t>329111100</t>
  </si>
  <si>
    <t>914</t>
  </si>
  <si>
    <t>916</t>
  </si>
  <si>
    <t>915</t>
  </si>
  <si>
    <t>329111201</t>
  </si>
  <si>
    <t>917</t>
  </si>
  <si>
    <t>919</t>
  </si>
  <si>
    <t>918</t>
  </si>
  <si>
    <t>331110100</t>
  </si>
  <si>
    <t>920</t>
  </si>
  <si>
    <t>923</t>
  </si>
  <si>
    <t>922</t>
  </si>
  <si>
    <t>921</t>
  </si>
  <si>
    <t>331110300</t>
  </si>
  <si>
    <t>924</t>
  </si>
  <si>
    <t>926</t>
  </si>
  <si>
    <t>925</t>
  </si>
  <si>
    <t>331110600</t>
  </si>
  <si>
    <t>927</t>
  </si>
  <si>
    <t>930</t>
  </si>
  <si>
    <t>929</t>
  </si>
  <si>
    <t>928</t>
  </si>
  <si>
    <t>931</t>
  </si>
  <si>
    <t>933</t>
  </si>
  <si>
    <t>932</t>
  </si>
  <si>
    <t>331110800</t>
  </si>
  <si>
    <t>934</t>
  </si>
  <si>
    <t>936</t>
  </si>
  <si>
    <t>935</t>
  </si>
  <si>
    <t>331110900</t>
  </si>
  <si>
    <t>937</t>
  </si>
  <si>
    <t>938</t>
  </si>
  <si>
    <t>331111000</t>
  </si>
  <si>
    <t>939</t>
  </si>
  <si>
    <t>940</t>
  </si>
  <si>
    <t>331111400</t>
  </si>
  <si>
    <t>941</t>
  </si>
  <si>
    <t>942</t>
  </si>
  <si>
    <t>331111500</t>
  </si>
  <si>
    <t>943</t>
  </si>
  <si>
    <t>944</t>
  </si>
  <si>
    <t>331111600</t>
  </si>
  <si>
    <t>945</t>
  </si>
  <si>
    <t>947</t>
  </si>
  <si>
    <t>946</t>
  </si>
  <si>
    <t>948</t>
  </si>
  <si>
    <t>949</t>
  </si>
  <si>
    <t>331111700</t>
  </si>
  <si>
    <t>950</t>
  </si>
  <si>
    <t>951</t>
  </si>
  <si>
    <t>952</t>
  </si>
  <si>
    <t>953</t>
  </si>
  <si>
    <t>331111900</t>
  </si>
  <si>
    <t>954</t>
  </si>
  <si>
    <t>956</t>
  </si>
  <si>
    <t>955</t>
  </si>
  <si>
    <t>331112100</t>
  </si>
  <si>
    <t>959</t>
  </si>
  <si>
    <t>961</t>
  </si>
  <si>
    <t>960</t>
  </si>
  <si>
    <t>962</t>
  </si>
  <si>
    <t>963</t>
  </si>
  <si>
    <t>331112200</t>
  </si>
  <si>
    <t>964</t>
  </si>
  <si>
    <t>966</t>
  </si>
  <si>
    <t>965</t>
  </si>
  <si>
    <t>967</t>
  </si>
  <si>
    <t>968</t>
  </si>
  <si>
    <t>331112300</t>
  </si>
  <si>
    <t>969</t>
  </si>
  <si>
    <t>970</t>
  </si>
  <si>
    <t>331112400</t>
  </si>
  <si>
    <t>971</t>
  </si>
  <si>
    <t>973</t>
  </si>
  <si>
    <t>972</t>
  </si>
  <si>
    <t>974</t>
  </si>
  <si>
    <t>975</t>
  </si>
  <si>
    <t>331112500</t>
  </si>
  <si>
    <t>976</t>
  </si>
  <si>
    <t>977</t>
  </si>
  <si>
    <t>331112600</t>
  </si>
  <si>
    <t>978</t>
  </si>
  <si>
    <t>980</t>
  </si>
  <si>
    <t>979</t>
  </si>
  <si>
    <t>981</t>
  </si>
  <si>
    <t>983</t>
  </si>
  <si>
    <t>982</t>
  </si>
  <si>
    <t>331112900</t>
  </si>
  <si>
    <t>986</t>
  </si>
  <si>
    <t>987</t>
  </si>
  <si>
    <t>331113100</t>
  </si>
  <si>
    <t>988</t>
  </si>
  <si>
    <t>989</t>
  </si>
  <si>
    <t>331113600</t>
  </si>
  <si>
    <t>990</t>
  </si>
  <si>
    <t>992</t>
  </si>
  <si>
    <t>991</t>
  </si>
  <si>
    <t>331113900</t>
  </si>
  <si>
    <t>993</t>
  </si>
  <si>
    <t>996</t>
  </si>
  <si>
    <t>995</t>
  </si>
  <si>
    <t>994</t>
  </si>
  <si>
    <t>331114200</t>
  </si>
  <si>
    <t>997</t>
  </si>
  <si>
    <t>998</t>
  </si>
  <si>
    <t>331114600</t>
  </si>
  <si>
    <t>999</t>
  </si>
  <si>
    <t>1001</t>
  </si>
  <si>
    <t>1000</t>
  </si>
  <si>
    <t>331115400</t>
  </si>
  <si>
    <t>1002</t>
  </si>
  <si>
    <t>1004</t>
  </si>
  <si>
    <t>1003</t>
  </si>
  <si>
    <t>331119900</t>
  </si>
  <si>
    <t>1007</t>
  </si>
  <si>
    <t>1009</t>
  </si>
  <si>
    <t>1008</t>
  </si>
  <si>
    <t>331210100</t>
  </si>
  <si>
    <t>1010</t>
  </si>
  <si>
    <t>1011</t>
  </si>
  <si>
    <t>331210300</t>
  </si>
  <si>
    <t>1012</t>
  </si>
  <si>
    <t>1013</t>
  </si>
  <si>
    <t>331210600</t>
  </si>
  <si>
    <t>1014</t>
  </si>
  <si>
    <t>1015</t>
  </si>
  <si>
    <t>332110100</t>
  </si>
  <si>
    <t>1016</t>
  </si>
  <si>
    <t>1018</t>
  </si>
  <si>
    <t>1017</t>
  </si>
  <si>
    <t>1019</t>
  </si>
  <si>
    <t>1020</t>
  </si>
  <si>
    <t>1021</t>
  </si>
  <si>
    <t>1024</t>
  </si>
  <si>
    <t>1023</t>
  </si>
  <si>
    <t>1022</t>
  </si>
  <si>
    <t>332210100</t>
  </si>
  <si>
    <t>1025</t>
  </si>
  <si>
    <t>1027</t>
  </si>
  <si>
    <t>1026</t>
  </si>
  <si>
    <t>1028</t>
  </si>
  <si>
    <t>1030</t>
  </si>
  <si>
    <t>1029</t>
  </si>
  <si>
    <t>1031</t>
  </si>
  <si>
    <t>1032</t>
  </si>
  <si>
    <t>332210500</t>
  </si>
  <si>
    <t>1033</t>
  </si>
  <si>
    <t>1035</t>
  </si>
  <si>
    <t>1034</t>
  </si>
  <si>
    <t>332213100</t>
  </si>
  <si>
    <t>1036</t>
  </si>
  <si>
    <t>1038</t>
  </si>
  <si>
    <t>1037</t>
  </si>
  <si>
    <t>332213500</t>
  </si>
  <si>
    <t>1039</t>
  </si>
  <si>
    <t>1041</t>
  </si>
  <si>
    <t>1040</t>
  </si>
  <si>
    <t>1042</t>
  </si>
  <si>
    <t>1043</t>
  </si>
  <si>
    <t>1046</t>
  </si>
  <si>
    <t>1048</t>
  </si>
  <si>
    <t>1047</t>
  </si>
  <si>
    <t>332310400</t>
  </si>
  <si>
    <t>1049</t>
  </si>
  <si>
    <t>1051</t>
  </si>
  <si>
    <t>1050</t>
  </si>
  <si>
    <t>1052</t>
  </si>
  <si>
    <t>1054</t>
  </si>
  <si>
    <t>1053</t>
  </si>
  <si>
    <t>332310500</t>
  </si>
  <si>
    <t>1055</t>
  </si>
  <si>
    <t>1057</t>
  </si>
  <si>
    <t>1056</t>
  </si>
  <si>
    <t>1058</t>
  </si>
  <si>
    <t>1059</t>
  </si>
  <si>
    <t>332310600</t>
  </si>
  <si>
    <t>1060</t>
  </si>
  <si>
    <t>1062</t>
  </si>
  <si>
    <t>1061</t>
  </si>
  <si>
    <t>1063</t>
  </si>
  <si>
    <t>1064</t>
  </si>
  <si>
    <t>332310700</t>
  </si>
  <si>
    <t>1065</t>
  </si>
  <si>
    <t>1067</t>
  </si>
  <si>
    <t>1066</t>
  </si>
  <si>
    <t>1068</t>
  </si>
  <si>
    <t>1069</t>
  </si>
  <si>
    <t>332310800</t>
  </si>
  <si>
    <t>1070</t>
  </si>
  <si>
    <t>1073</t>
  </si>
  <si>
    <t>1072</t>
  </si>
  <si>
    <t>1071</t>
  </si>
  <si>
    <t>332311000</t>
  </si>
  <si>
    <t>1074</t>
  </si>
  <si>
    <t>1075</t>
  </si>
  <si>
    <t>1076</t>
  </si>
  <si>
    <t>1077</t>
  </si>
  <si>
    <t>332311100</t>
  </si>
  <si>
    <t>1078</t>
  </si>
  <si>
    <t>1080</t>
  </si>
  <si>
    <t>1079</t>
  </si>
  <si>
    <t>1081</t>
  </si>
  <si>
    <t>1083</t>
  </si>
  <si>
    <t>1082</t>
  </si>
  <si>
    <t>332311200</t>
  </si>
  <si>
    <t>1084</t>
  </si>
  <si>
    <t>1086</t>
  </si>
  <si>
    <t>1085</t>
  </si>
  <si>
    <t>1087</t>
  </si>
  <si>
    <t>1088</t>
  </si>
  <si>
    <t>332311400</t>
  </si>
  <si>
    <t>1089</t>
  </si>
  <si>
    <t>1091</t>
  </si>
  <si>
    <t>1090</t>
  </si>
  <si>
    <t>1092</t>
  </si>
  <si>
    <t>1093</t>
  </si>
  <si>
    <t>332312200</t>
  </si>
  <si>
    <t>1094</t>
  </si>
  <si>
    <t>1095</t>
  </si>
  <si>
    <t>332312300</t>
  </si>
  <si>
    <t>1096</t>
  </si>
  <si>
    <t>1097</t>
  </si>
  <si>
    <t>332312400</t>
  </si>
  <si>
    <t>1098</t>
  </si>
  <si>
    <t>1099</t>
  </si>
  <si>
    <t>332312600</t>
  </si>
  <si>
    <t>1100</t>
  </si>
  <si>
    <t>1102</t>
  </si>
  <si>
    <t>1101</t>
  </si>
  <si>
    <t>332312900</t>
  </si>
  <si>
    <t>1103</t>
  </si>
  <si>
    <t>1105</t>
  </si>
  <si>
    <t>1104</t>
  </si>
  <si>
    <t>332313000</t>
  </si>
  <si>
    <t>1106</t>
  </si>
  <si>
    <t>1108</t>
  </si>
  <si>
    <t>1107</t>
  </si>
  <si>
    <t>1109</t>
  </si>
  <si>
    <t>1111</t>
  </si>
  <si>
    <t>1110</t>
  </si>
  <si>
    <t>1112</t>
  </si>
  <si>
    <t>1115</t>
  </si>
  <si>
    <t>1114</t>
  </si>
  <si>
    <t>1113</t>
  </si>
  <si>
    <t>332313100</t>
  </si>
  <si>
    <t>1116</t>
  </si>
  <si>
    <t>1118</t>
  </si>
  <si>
    <t>1117</t>
  </si>
  <si>
    <t>332313200</t>
  </si>
  <si>
    <t>1119</t>
  </si>
  <si>
    <t>1121</t>
  </si>
  <si>
    <t>1120</t>
  </si>
  <si>
    <t>332313400</t>
  </si>
  <si>
    <t>1124</t>
  </si>
  <si>
    <t>1125</t>
  </si>
  <si>
    <t>332313500</t>
  </si>
  <si>
    <t>1126</t>
  </si>
  <si>
    <t>1128</t>
  </si>
  <si>
    <t>1127</t>
  </si>
  <si>
    <t>332313600</t>
  </si>
  <si>
    <t>1129</t>
  </si>
  <si>
    <t>1130</t>
  </si>
  <si>
    <t>332314000</t>
  </si>
  <si>
    <t>1133</t>
  </si>
  <si>
    <t>1134</t>
  </si>
  <si>
    <t>332314600</t>
  </si>
  <si>
    <t>1135</t>
  </si>
  <si>
    <t>1136</t>
  </si>
  <si>
    <t>1137</t>
  </si>
  <si>
    <t>1139</t>
  </si>
  <si>
    <t>1138</t>
  </si>
  <si>
    <t>332315200</t>
  </si>
  <si>
    <t>1142</t>
  </si>
  <si>
    <t>1144</t>
  </si>
  <si>
    <t>1143</t>
  </si>
  <si>
    <t>332319900</t>
  </si>
  <si>
    <t>1145</t>
  </si>
  <si>
    <t>1147</t>
  </si>
  <si>
    <t>1146</t>
  </si>
  <si>
    <t>1148</t>
  </si>
  <si>
    <t>1150</t>
  </si>
  <si>
    <t>1149</t>
  </si>
  <si>
    <t>333110101</t>
  </si>
  <si>
    <t>1151</t>
  </si>
  <si>
    <t>1153</t>
  </si>
  <si>
    <t>1152</t>
  </si>
  <si>
    <t>1154</t>
  </si>
  <si>
    <t>1156</t>
  </si>
  <si>
    <t>1155</t>
  </si>
  <si>
    <t>333110102</t>
  </si>
  <si>
    <t>1157</t>
  </si>
  <si>
    <t>1159</t>
  </si>
  <si>
    <t>1158</t>
  </si>
  <si>
    <t>342410300</t>
  </si>
  <si>
    <t>1160</t>
  </si>
  <si>
    <t>1161</t>
  </si>
  <si>
    <t>342520299</t>
  </si>
  <si>
    <t>1162</t>
  </si>
  <si>
    <t>1163</t>
  </si>
  <si>
    <t>351120200</t>
  </si>
  <si>
    <t>1166</t>
  </si>
  <si>
    <t>1168</t>
  </si>
  <si>
    <t>1167</t>
  </si>
  <si>
    <t>352130000</t>
  </si>
  <si>
    <t>1169</t>
  </si>
  <si>
    <t>1170</t>
  </si>
  <si>
    <t>352240000</t>
  </si>
  <si>
    <t>1171</t>
  </si>
  <si>
    <t>1174</t>
  </si>
  <si>
    <t>1173</t>
  </si>
  <si>
    <t>1172</t>
  </si>
  <si>
    <t>352310000</t>
  </si>
  <si>
    <t>1175</t>
  </si>
  <si>
    <t>1177</t>
  </si>
  <si>
    <t>1176</t>
  </si>
  <si>
    <t>352330100</t>
  </si>
  <si>
    <t>1178</t>
  </si>
  <si>
    <t>1179</t>
  </si>
  <si>
    <t>353110100</t>
  </si>
  <si>
    <t>1180</t>
  </si>
  <si>
    <t>1182</t>
  </si>
  <si>
    <t>1181</t>
  </si>
  <si>
    <t>353110300</t>
  </si>
  <si>
    <t>1183</t>
  </si>
  <si>
    <t>1184</t>
  </si>
  <si>
    <t>361110103</t>
  </si>
  <si>
    <t>1185</t>
  </si>
  <si>
    <t>1186</t>
  </si>
  <si>
    <t>361110202</t>
  </si>
  <si>
    <t>1187</t>
  </si>
  <si>
    <t>1188</t>
  </si>
  <si>
    <t>361710100</t>
  </si>
  <si>
    <t>1191</t>
  </si>
  <si>
    <t>1193</t>
  </si>
  <si>
    <t>1192</t>
  </si>
  <si>
    <t>361710800</t>
  </si>
  <si>
    <t>363110103</t>
  </si>
  <si>
    <t>365110100</t>
  </si>
  <si>
    <t>1200</t>
  </si>
  <si>
    <t>1202</t>
  </si>
  <si>
    <t>1201</t>
  </si>
  <si>
    <t>365120000</t>
  </si>
  <si>
    <t>371210100</t>
  </si>
  <si>
    <t>1208</t>
  </si>
  <si>
    <t>1207</t>
  </si>
  <si>
    <t>371210200</t>
  </si>
  <si>
    <t>1209</t>
  </si>
  <si>
    <t>1211</t>
  </si>
  <si>
    <t>1210</t>
  </si>
  <si>
    <t>372130200</t>
  </si>
  <si>
    <t>1212</t>
  </si>
  <si>
    <t>1215</t>
  </si>
  <si>
    <t>1214</t>
  </si>
  <si>
    <t>1213</t>
  </si>
  <si>
    <t>391910000</t>
  </si>
  <si>
    <t>1216</t>
  </si>
  <si>
    <t>1218</t>
  </si>
  <si>
    <t>1217</t>
  </si>
  <si>
    <t>399610000</t>
  </si>
  <si>
    <t>1223</t>
  </si>
  <si>
    <t>1224</t>
  </si>
  <si>
    <t>1227</t>
  </si>
  <si>
    <t>1226</t>
  </si>
  <si>
    <t>1225</t>
  </si>
  <si>
    <t>399630000</t>
  </si>
  <si>
    <t>1228</t>
  </si>
  <si>
    <t>1229</t>
  </si>
  <si>
    <t>399730000</t>
  </si>
  <si>
    <t>1230</t>
  </si>
  <si>
    <t>1232</t>
  </si>
  <si>
    <t>1231</t>
  </si>
  <si>
    <t>399910000</t>
  </si>
  <si>
    <t>1233</t>
  </si>
  <si>
    <t>1235</t>
  </si>
  <si>
    <t>1234</t>
  </si>
  <si>
    <t>399920000</t>
  </si>
  <si>
    <t>1236</t>
  </si>
  <si>
    <t>1237</t>
  </si>
  <si>
    <t>411210200</t>
  </si>
  <si>
    <t>1238</t>
  </si>
  <si>
    <t>1239</t>
  </si>
  <si>
    <t>411210301</t>
  </si>
  <si>
    <t>1240</t>
  </si>
  <si>
    <t>1243</t>
  </si>
  <si>
    <t>411210400</t>
  </si>
  <si>
    <t>1246</t>
  </si>
  <si>
    <t>411310200</t>
  </si>
  <si>
    <t>1247</t>
  </si>
  <si>
    <t>1250</t>
  </si>
  <si>
    <t>412111101</t>
  </si>
  <si>
    <t>412111400</t>
  </si>
  <si>
    <t>1253</t>
  </si>
  <si>
    <t>1255</t>
  </si>
  <si>
    <t>1254</t>
  </si>
  <si>
    <t>412111501</t>
  </si>
  <si>
    <t>1256</t>
  </si>
  <si>
    <t>1258</t>
  </si>
  <si>
    <t>1257</t>
  </si>
  <si>
    <t>412219900</t>
  </si>
  <si>
    <t>1259</t>
  </si>
  <si>
    <t>1260</t>
  </si>
  <si>
    <t>421110201</t>
  </si>
  <si>
    <t>1261</t>
  </si>
  <si>
    <t>1263</t>
  </si>
  <si>
    <t>1262</t>
  </si>
  <si>
    <t>421120101</t>
  </si>
  <si>
    <t>1266</t>
  </si>
  <si>
    <t>421120199</t>
  </si>
  <si>
    <t>1269</t>
  </si>
  <si>
    <t>421120300</t>
  </si>
  <si>
    <t>1270</t>
  </si>
  <si>
    <t>1272</t>
  </si>
  <si>
    <t>1271</t>
  </si>
  <si>
    <t>423110100</t>
  </si>
  <si>
    <t>1273</t>
  </si>
  <si>
    <t>1275</t>
  </si>
  <si>
    <t>1274</t>
  </si>
  <si>
    <t>433110200</t>
  </si>
  <si>
    <t>1276</t>
  </si>
  <si>
    <t>1278</t>
  </si>
  <si>
    <t>1277</t>
  </si>
  <si>
    <t>433119900</t>
  </si>
  <si>
    <t>1279</t>
  </si>
  <si>
    <t>1281</t>
  </si>
  <si>
    <t>1280</t>
  </si>
  <si>
    <t>442410500</t>
  </si>
  <si>
    <t>1282</t>
  </si>
  <si>
    <t>1284</t>
  </si>
  <si>
    <t>1283</t>
  </si>
  <si>
    <t>442410700</t>
  </si>
  <si>
    <t>1285</t>
  </si>
  <si>
    <t>1287</t>
  </si>
  <si>
    <t>1286</t>
  </si>
  <si>
    <t>442410900</t>
  </si>
  <si>
    <t>1288</t>
  </si>
  <si>
    <t>1289</t>
  </si>
  <si>
    <t>442411000</t>
  </si>
  <si>
    <t>1290</t>
  </si>
  <si>
    <t>1291</t>
  </si>
  <si>
    <t>442411600</t>
  </si>
  <si>
    <t>1292</t>
  </si>
  <si>
    <t>1294</t>
  </si>
  <si>
    <t>1293</t>
  </si>
  <si>
    <t>442520199</t>
  </si>
  <si>
    <t>1295</t>
  </si>
  <si>
    <t>1296</t>
  </si>
  <si>
    <t>442910000</t>
  </si>
  <si>
    <t>444110000</t>
  </si>
  <si>
    <t>1304</t>
  </si>
  <si>
    <t>445110000</t>
  </si>
  <si>
    <t>1313</t>
  </si>
  <si>
    <t>451120200</t>
  </si>
  <si>
    <t>1314</t>
  </si>
  <si>
    <t>1316</t>
  </si>
  <si>
    <t>1315</t>
  </si>
  <si>
    <t>452130200</t>
  </si>
  <si>
    <t>1317</t>
  </si>
  <si>
    <t>1320</t>
  </si>
  <si>
    <t>1319</t>
  </si>
  <si>
    <t>1318</t>
  </si>
  <si>
    <t>452130300</t>
  </si>
  <si>
    <t>1321</t>
  </si>
  <si>
    <t>1323</t>
  </si>
  <si>
    <t>1322</t>
  </si>
  <si>
    <t>452130600</t>
  </si>
  <si>
    <t>1324</t>
  </si>
  <si>
    <t>1326</t>
  </si>
  <si>
    <t>1325</t>
  </si>
  <si>
    <t>452130700</t>
  </si>
  <si>
    <t>1327</t>
  </si>
  <si>
    <t>1329</t>
  </si>
  <si>
    <t>1328</t>
  </si>
  <si>
    <t>452130800</t>
  </si>
  <si>
    <t>1330</t>
  </si>
  <si>
    <t>1332</t>
  </si>
  <si>
    <t>1331</t>
  </si>
  <si>
    <t>452130900</t>
  </si>
  <si>
    <t>1333</t>
  </si>
  <si>
    <t>1335</t>
  </si>
  <si>
    <t>1334</t>
  </si>
  <si>
    <t>452139900</t>
  </si>
  <si>
    <t>452140100</t>
  </si>
  <si>
    <t>1343</t>
  </si>
  <si>
    <t>1342</t>
  </si>
  <si>
    <t>452140200</t>
  </si>
  <si>
    <t>452140300</t>
  </si>
  <si>
    <t>452140400</t>
  </si>
  <si>
    <t>1351</t>
  </si>
  <si>
    <t>1352</t>
  </si>
  <si>
    <t>452140600</t>
  </si>
  <si>
    <t>1353</t>
  </si>
  <si>
    <t>452149900</t>
  </si>
  <si>
    <t>1357</t>
  </si>
  <si>
    <t>452240000</t>
  </si>
  <si>
    <t>1361</t>
  </si>
  <si>
    <t>452340200</t>
  </si>
  <si>
    <t>1362</t>
  </si>
  <si>
    <t>1363</t>
  </si>
  <si>
    <t>452349900</t>
  </si>
  <si>
    <t>1364</t>
  </si>
  <si>
    <t>1366</t>
  </si>
  <si>
    <t>1365</t>
  </si>
  <si>
    <t>461110199</t>
  </si>
  <si>
    <t>1371</t>
  </si>
  <si>
    <t>1372</t>
  </si>
  <si>
    <t>461110202</t>
  </si>
  <si>
    <t>1373</t>
  </si>
  <si>
    <t>1374</t>
  </si>
  <si>
    <t>463910000</t>
  </si>
  <si>
    <t>1377</t>
  </si>
  <si>
    <t>1379</t>
  </si>
  <si>
    <t>1378</t>
  </si>
  <si>
    <t>464120000</t>
  </si>
  <si>
    <t>1380</t>
  </si>
  <si>
    <t>1382</t>
  </si>
  <si>
    <t>1381</t>
  </si>
  <si>
    <t>499610300</t>
  </si>
  <si>
    <t>1385</t>
  </si>
  <si>
    <t>499920000</t>
  </si>
  <si>
    <t>521110000</t>
  </si>
  <si>
    <t>PO:10131 NR:11130311 FR:1500</t>
  </si>
  <si>
    <t>PO:10131 NR:11130311 FR:1500 CO:1001</t>
  </si>
  <si>
    <t>PO:10131 NR:11130311 FR:1500 CO:1002</t>
  </si>
  <si>
    <t>PO:10131 NR:11125001 FR:1500</t>
  </si>
  <si>
    <t>PO:10131 NR:11125001 FR:1500 CO:1001</t>
  </si>
  <si>
    <t>PO:10131 NR:11125001 FR:1500 CO:1002</t>
  </si>
  <si>
    <t>PO:10131 NR:11125002 FR:1500</t>
  </si>
  <si>
    <t>PO:10131 NR:11125002 FR:1500 CO:1001</t>
  </si>
  <si>
    <t>1416</t>
  </si>
  <si>
    <t>1417</t>
  </si>
  <si>
    <t>PO:10131 NR:11125002 FR:1500 CO:1002</t>
  </si>
  <si>
    <t>1418</t>
  </si>
  <si>
    <t>1419</t>
  </si>
  <si>
    <t>PO:10131 NR:11125003 FR:1500</t>
  </si>
  <si>
    <t>1420</t>
  </si>
  <si>
    <t>1421</t>
  </si>
  <si>
    <t>PO:10131 NR:11125003 FR:1500 CO:1001</t>
  </si>
  <si>
    <t>1422</t>
  </si>
  <si>
    <t>1423</t>
  </si>
  <si>
    <t>PO:10131 NR:11125003 FR:1500 CO:1002</t>
  </si>
  <si>
    <t>1424</t>
  </si>
  <si>
    <t>1425</t>
  </si>
  <si>
    <t>PO:10131 NR:11125004 FR:1500</t>
  </si>
  <si>
    <t>1426</t>
  </si>
  <si>
    <t>1427</t>
  </si>
  <si>
    <t>PO:10131 NR:11125004 FR:1500 CO:1001</t>
  </si>
  <si>
    <t>1428</t>
  </si>
  <si>
    <t>1429</t>
  </si>
  <si>
    <t>PO:10131 NR:11125004 FR:1500 CO:1002</t>
  </si>
  <si>
    <t>1430</t>
  </si>
  <si>
    <t>1431</t>
  </si>
  <si>
    <t>PO:10131 NR:11125301 FR:1500</t>
  </si>
  <si>
    <t>1432</t>
  </si>
  <si>
    <t>1433</t>
  </si>
  <si>
    <t>PO:10131 NR:11125301 FR:1500 CO:1001</t>
  </si>
  <si>
    <t>1434</t>
  </si>
  <si>
    <t>1435</t>
  </si>
  <si>
    <t>PO:10131 NR:11125301 FR:1500 CO:1002</t>
  </si>
  <si>
    <t>1436</t>
  </si>
  <si>
    <t>1437</t>
  </si>
  <si>
    <t>PO:10131 NR:11145111 FR:1500</t>
  </si>
  <si>
    <t>1438</t>
  </si>
  <si>
    <t>1439</t>
  </si>
  <si>
    <t>PO:10131 NR:11145111 FR:1500 CO:1001</t>
  </si>
  <si>
    <t>1440</t>
  </si>
  <si>
    <t>1441</t>
  </si>
  <si>
    <t>PO:10131 NR:11145111 FR:1500 CO:1002</t>
  </si>
  <si>
    <t>1442</t>
  </si>
  <si>
    <t>1443</t>
  </si>
  <si>
    <t>PO:10131 NR:11145112 FR:1500</t>
  </si>
  <si>
    <t>1444</t>
  </si>
  <si>
    <t>1445</t>
  </si>
  <si>
    <t>PO:10131 NR:11145112 FR:1500 CO:1001</t>
  </si>
  <si>
    <t>1446</t>
  </si>
  <si>
    <t>1447</t>
  </si>
  <si>
    <t>PO:10131 NR:11145112 FR:1500 CO:1002</t>
  </si>
  <si>
    <t>1448</t>
  </si>
  <si>
    <t>1449</t>
  </si>
  <si>
    <t>PO:10131 NR:11145113 FR:1500</t>
  </si>
  <si>
    <t>1450</t>
  </si>
  <si>
    <t>1451</t>
  </si>
  <si>
    <t>PO:10131 NR:11145113 FR:1500 CO:1001</t>
  </si>
  <si>
    <t>PO:10131 NR:11145113 FR:1500 CO:1002</t>
  </si>
  <si>
    <t>PO:10131 NR:11145114 FR:1500</t>
  </si>
  <si>
    <t>PO:10131 NR:11145114 FR:1500 CO:1001</t>
  </si>
  <si>
    <t>PO:10131 NR:11145114 FR:1500 CO:1002</t>
  </si>
  <si>
    <t>PO:10131 NR:11215001 FR:1500</t>
  </si>
  <si>
    <t>PO:10131 NR:11215003 FR:1500</t>
  </si>
  <si>
    <t>PO:10131 NR:11215004 FR:1500</t>
  </si>
  <si>
    <t>PO:10131 NR:11210101 FR:1500</t>
  </si>
  <si>
    <t>1474</t>
  </si>
  <si>
    <t>1475</t>
  </si>
  <si>
    <t>PO:10131 NR:11210102 FR:1500</t>
  </si>
  <si>
    <t>PO:10131 NR:11210103 FR:1500</t>
  </si>
  <si>
    <t>PO:10131 NR:11210104 FR:1500</t>
  </si>
  <si>
    <t>1500</t>
  </si>
  <si>
    <t>1501</t>
  </si>
  <si>
    <t>PO:10132 NR:12150111 FR:1800</t>
  </si>
  <si>
    <t>PO:10132 NR:12150121 FR:1800</t>
  </si>
  <si>
    <t>PO:10132 NR:12150131 FR:1800</t>
  </si>
  <si>
    <t>PO:10131 NR:12415001 FR:1500</t>
  </si>
  <si>
    <t>1508</t>
  </si>
  <si>
    <t>1509</t>
  </si>
  <si>
    <t>PO:10131 NR:13110111 FR:1500</t>
  </si>
  <si>
    <t>1510</t>
  </si>
  <si>
    <t>1511</t>
  </si>
  <si>
    <t>PO:10131 NR:13110112 FR:1500</t>
  </si>
  <si>
    <t>1512</t>
  </si>
  <si>
    <t>1513</t>
  </si>
  <si>
    <t>PO:10131 NR:13110113 FR:1500</t>
  </si>
  <si>
    <t>1514</t>
  </si>
  <si>
    <t>1515</t>
  </si>
  <si>
    <t>PO:10131 NR:13110114 FR:1500</t>
  </si>
  <si>
    <t>1516</t>
  </si>
  <si>
    <t>1517</t>
  </si>
  <si>
    <t>PO:10131 NR:13210101 FR:1540 CO:1070</t>
  </si>
  <si>
    <t>1518</t>
  </si>
  <si>
    <t>1519</t>
  </si>
  <si>
    <t>1524</t>
  </si>
  <si>
    <t>1525</t>
  </si>
  <si>
    <t>1526</t>
  </si>
  <si>
    <t>1527</t>
  </si>
  <si>
    <t>PO:10131 NR:13210101 FR:1500</t>
  </si>
  <si>
    <t>PO:10132 NR:13210401 FR:1800</t>
  </si>
  <si>
    <t>PO:10131 NR:16110101 FR:1500</t>
  </si>
  <si>
    <t>PO:10131 NR:16110103 FR:1500</t>
  </si>
  <si>
    <t>PO:10131 NR:16110104 FR:1500</t>
  </si>
  <si>
    <t>PO:10131 NR:17115111 FR:1500</t>
  </si>
  <si>
    <t>PO:10131 NR:17115111 FR:1500 CO:1001</t>
  </si>
  <si>
    <t>1586</t>
  </si>
  <si>
    <t>1587</t>
  </si>
  <si>
    <t>PO:10131 NR:17115111 FR:1500 CO:1002</t>
  </si>
  <si>
    <t>1588</t>
  </si>
  <si>
    <t>1589</t>
  </si>
  <si>
    <t>PO:10131 NR:17115111 FR:1540 CO:1070</t>
  </si>
  <si>
    <t>PO:10131 NR:17115121 FR:1500</t>
  </si>
  <si>
    <t>PO:10131 NR:17115121 FR:1500 CO:1001</t>
  </si>
  <si>
    <t>1594</t>
  </si>
  <si>
    <t>1595</t>
  </si>
  <si>
    <t>PO:10131 NR:17115121 FR:1500 CO:1002</t>
  </si>
  <si>
    <t>1596</t>
  </si>
  <si>
    <t>1597</t>
  </si>
  <si>
    <t>PO:10131 NR:17115131 FR:1500</t>
  </si>
  <si>
    <t>PO:10131 NR:17115131 FR:1500 CO:1001</t>
  </si>
  <si>
    <t>PO:10131 NR:17115131 FR:1500 CO:1002</t>
  </si>
  <si>
    <t>PO:10131 NR:17115201 FR:1500</t>
  </si>
  <si>
    <t>PO:10131 NR:17115201 FR:1500 CO:1001</t>
  </si>
  <si>
    <t>1606</t>
  </si>
  <si>
    <t>1607</t>
  </si>
  <si>
    <t>PO:10131 NR:17115201 FR:1500 CO:1002</t>
  </si>
  <si>
    <t>PO:10131 NR:17115201 FR:1540 CO:1070</t>
  </si>
  <si>
    <t>1610</t>
  </si>
  <si>
    <t>1611</t>
  </si>
  <si>
    <t>PO:10131 NR:17125101 FR:1500</t>
  </si>
  <si>
    <t>PO:10131 NR:17125241 FR:1500</t>
  </si>
  <si>
    <t>PO:10131 NR:17195801 FR:1500</t>
  </si>
  <si>
    <t>1644</t>
  </si>
  <si>
    <t>1645</t>
  </si>
  <si>
    <t>PO:10131 NR:17215001 FR:1500</t>
  </si>
  <si>
    <t>PO:10131 NR:17215001 FR:1500 CO:1001</t>
  </si>
  <si>
    <t>PO:10131 NR:17215001 FR:1500 CO:1002</t>
  </si>
  <si>
    <t>PO:10131 NR:17215001 FR:1540 CO:1070</t>
  </si>
  <si>
    <t>1652</t>
  </si>
  <si>
    <t>1653</t>
  </si>
  <si>
    <t>PO:10131 NR:17215101 FR:1500</t>
  </si>
  <si>
    <t>1654</t>
  </si>
  <si>
    <t>1655</t>
  </si>
  <si>
    <t>PO:10131 NR:17215101 FR:1500 CO:1001</t>
  </si>
  <si>
    <t>1656</t>
  </si>
  <si>
    <t>1657</t>
  </si>
  <si>
    <t>PO:10131 NR:17215101 FR:1500 CO:1002</t>
  </si>
  <si>
    <t>1658</t>
  </si>
  <si>
    <t>1659</t>
  </si>
  <si>
    <t>PO:10131 NR:17215101 FR:1540 CO:1070</t>
  </si>
  <si>
    <t>1660</t>
  </si>
  <si>
    <t>1661</t>
  </si>
  <si>
    <t>PO:10131 NR:17215201 FR:1500</t>
  </si>
  <si>
    <t>1662</t>
  </si>
  <si>
    <t>1663</t>
  </si>
  <si>
    <t>PO:10131 NR:17215201 FR:1500 CO:1001</t>
  </si>
  <si>
    <t>1664</t>
  </si>
  <si>
    <t>1665</t>
  </si>
  <si>
    <t>PO:10131 NR:17215201 FR:1500 CO:1002</t>
  </si>
  <si>
    <t>1666</t>
  </si>
  <si>
    <t>1667</t>
  </si>
  <si>
    <t>PO:10131 NR:17215201 FR:1540 CO:1070</t>
  </si>
  <si>
    <t>1668</t>
  </si>
  <si>
    <t>1669</t>
  </si>
  <si>
    <t>1670</t>
  </si>
  <si>
    <t>1671</t>
  </si>
  <si>
    <t>PO:10131 NR:17515001 FR:1540 CO:1070</t>
  </si>
  <si>
    <t>PO:10131 NR:19220201 FR:1500</t>
  </si>
  <si>
    <t>PO:10131 NR:19220901 FR:1500</t>
  </si>
  <si>
    <t>PO:10131 NR:19220903 FR:1500</t>
  </si>
  <si>
    <t>PO:10131 NR:19220904 FR:1500</t>
  </si>
  <si>
    <t>PO:10131 NR:19999931 FR:1500</t>
  </si>
  <si>
    <t>1698</t>
  </si>
  <si>
    <t>1699</t>
  </si>
  <si>
    <t>PO:10132 NR:72150211 FR:1800</t>
  </si>
  <si>
    <t>PO:10132 NR:72155011 FR:1800</t>
  </si>
  <si>
    <t>PO:10132 NR:72155021 FR:1800</t>
  </si>
  <si>
    <t>1706</t>
  </si>
  <si>
    <t>1707</t>
  </si>
  <si>
    <t>PO:10132 NR:72155111 FR:1800</t>
  </si>
  <si>
    <t>521120101</t>
  </si>
  <si>
    <t>1712</t>
  </si>
  <si>
    <t>1713</t>
  </si>
  <si>
    <t>1714</t>
  </si>
  <si>
    <t>1715</t>
  </si>
  <si>
    <t>1716</t>
  </si>
  <si>
    <t>1717</t>
  </si>
  <si>
    <t>1718</t>
  </si>
  <si>
    <t>1719</t>
  </si>
  <si>
    <t>521129900</t>
  </si>
  <si>
    <t>1722</t>
  </si>
  <si>
    <t>1723</t>
  </si>
  <si>
    <t>1726</t>
  </si>
  <si>
    <t>1727</t>
  </si>
  <si>
    <t>1731</t>
  </si>
  <si>
    <t>1754</t>
  </si>
  <si>
    <t>522110100</t>
  </si>
  <si>
    <t>1768</t>
  </si>
  <si>
    <t>PO:10131 ND:31900400 FR:1500 FS:04129</t>
  </si>
  <si>
    <t>1769</t>
  </si>
  <si>
    <t>1770</t>
  </si>
  <si>
    <t>PO:10131 ND:31900400 FR:1500 FS:08244</t>
  </si>
  <si>
    <t>1771</t>
  </si>
  <si>
    <t>1772</t>
  </si>
  <si>
    <t>PO:10131 ND:31900400 FR:1500 CO:1002 FS:10301</t>
  </si>
  <si>
    <t>1773</t>
  </si>
  <si>
    <t>1774</t>
  </si>
  <si>
    <t>PO:10131 ND:31900400 FR:1500 CO:1002 FS:10302</t>
  </si>
  <si>
    <t>1775</t>
  </si>
  <si>
    <t>1776</t>
  </si>
  <si>
    <t>PO:10131 ND:31900700 FR:1500 FS:04122</t>
  </si>
  <si>
    <t>1777</t>
  </si>
  <si>
    <t>1778</t>
  </si>
  <si>
    <t>PO:10131 ND:31900700 FR:1500 FS:04123</t>
  </si>
  <si>
    <t>1779</t>
  </si>
  <si>
    <t>1780</t>
  </si>
  <si>
    <t>PO:10131 ND:31900700 FR:1500 FS:04124</t>
  </si>
  <si>
    <t>1781</t>
  </si>
  <si>
    <t>1782</t>
  </si>
  <si>
    <t>PO:10131 ND:31900700 FR:1500 FS:04126</t>
  </si>
  <si>
    <t>1783</t>
  </si>
  <si>
    <t>1784</t>
  </si>
  <si>
    <t>PO:10131 ND:31900700 FR:1500 FS:04129</t>
  </si>
  <si>
    <t>1785</t>
  </si>
  <si>
    <t>1786</t>
  </si>
  <si>
    <t>PO:10131 ND:31900700 FR:1500 FS:08243</t>
  </si>
  <si>
    <t>1787</t>
  </si>
  <si>
    <t>1788</t>
  </si>
  <si>
    <t>PO:10131 ND:31900700 FR:1500 FS:08244</t>
  </si>
  <si>
    <t>1789</t>
  </si>
  <si>
    <t>1790</t>
  </si>
  <si>
    <t>PO:10131 ND:31900700 FR:1500 FS:13392</t>
  </si>
  <si>
    <t>1791</t>
  </si>
  <si>
    <t>1792</t>
  </si>
  <si>
    <t>PO:20231 ND:31900700 FR:1500 FS:01031</t>
  </si>
  <si>
    <t>1793</t>
  </si>
  <si>
    <t>1794</t>
  </si>
  <si>
    <t>PO:20231 ND:31900700 FR:1500 FS:04122</t>
  </si>
  <si>
    <t>1795</t>
  </si>
  <si>
    <t>1796</t>
  </si>
  <si>
    <t>PO:10131 ND:31900700 FR:1500 CO:1001 FS:12361</t>
  </si>
  <si>
    <t>PO:10131 ND:31900700 FR:1500 CO:1001 FS:12365</t>
  </si>
  <si>
    <t>PO:10131 ND:31900700 FR:1500 CO:1001 FS:12782</t>
  </si>
  <si>
    <t>1801</t>
  </si>
  <si>
    <t>1802</t>
  </si>
  <si>
    <t>1803</t>
  </si>
  <si>
    <t>1804</t>
  </si>
  <si>
    <t>1805</t>
  </si>
  <si>
    <t>1806</t>
  </si>
  <si>
    <t>PO:10131 ND:31900700 FR:1500 CO:1002 FS:10122</t>
  </si>
  <si>
    <t>1807</t>
  </si>
  <si>
    <t>1808</t>
  </si>
  <si>
    <t>PO:10131 ND:31900700 FR:1500 CO:1002 FS:10301</t>
  </si>
  <si>
    <t>1809</t>
  </si>
  <si>
    <t>1810</t>
  </si>
  <si>
    <t>PO:10131 ND:31900700 FR:1500 CO:1002 FS:10302</t>
  </si>
  <si>
    <t>1811</t>
  </si>
  <si>
    <t>PO:10131 ND:31900700 FR:1500 CO:1002 FS:10304</t>
  </si>
  <si>
    <t>PO:10131 ND:31900700 FR:1500 CO:1002 FS:10305</t>
  </si>
  <si>
    <t>PO:10131 ND:31901100 FR:1500 FS:04122</t>
  </si>
  <si>
    <t>1818</t>
  </si>
  <si>
    <t>PO:10131 ND:31901100 FR:1500 FS:04123</t>
  </si>
  <si>
    <t>PO:10131 ND:31901100 FR:1500 FS:04124</t>
  </si>
  <si>
    <t>1821</t>
  </si>
  <si>
    <t>1822</t>
  </si>
  <si>
    <t>PO:10131 ND:31901100 FR:1500 FS:04126</t>
  </si>
  <si>
    <t>1823</t>
  </si>
  <si>
    <t>1824</t>
  </si>
  <si>
    <t>PO:10131 ND:31901100 FR:1500 FS:04129</t>
  </si>
  <si>
    <t>1825</t>
  </si>
  <si>
    <t>1826</t>
  </si>
  <si>
    <t>PO:10131 ND:31901100 FR:1500 FS:05122</t>
  </si>
  <si>
    <t>1827</t>
  </si>
  <si>
    <t>1828</t>
  </si>
  <si>
    <t>PO:10131 ND:31901100 FR:1500 FS:08243</t>
  </si>
  <si>
    <t>1829</t>
  </si>
  <si>
    <t>1830</t>
  </si>
  <si>
    <t>PO:10131 ND:31901100 FR:1500 FS:08244</t>
  </si>
  <si>
    <t>1831</t>
  </si>
  <si>
    <t>1832</t>
  </si>
  <si>
    <t>PO:10131 ND:31901100 FR:1500 FS:13392</t>
  </si>
  <si>
    <t>PO:20231 ND:31901100 FR:1500 FS:01031</t>
  </si>
  <si>
    <t>PO:20231 ND:31901100 FR:1500 FS:04122</t>
  </si>
  <si>
    <t>1837</t>
  </si>
  <si>
    <t>1838</t>
  </si>
  <si>
    <t>PO:10131 ND:31901100 FR:1500 CO:1001 FS:12361</t>
  </si>
  <si>
    <t>1839</t>
  </si>
  <si>
    <t>1840</t>
  </si>
  <si>
    <t>PO:10131 ND:31901100 FR:1500 CO:1001 FS:12365</t>
  </si>
  <si>
    <t>1841</t>
  </si>
  <si>
    <t>1842</t>
  </si>
  <si>
    <t>PO:10131 ND:31901100 FR:1500 CO:1001 FS:12782</t>
  </si>
  <si>
    <t>1843</t>
  </si>
  <si>
    <t>1844</t>
  </si>
  <si>
    <t>1845</t>
  </si>
  <si>
    <t>1846</t>
  </si>
  <si>
    <t>1847</t>
  </si>
  <si>
    <t>1848</t>
  </si>
  <si>
    <t>1849</t>
  </si>
  <si>
    <t>1850</t>
  </si>
  <si>
    <t>PO:10131 ND:31901100 FR:1500 CO:1002 FS:10301</t>
  </si>
  <si>
    <t>1851</t>
  </si>
  <si>
    <t>1852</t>
  </si>
  <si>
    <t>PO:10131 ND:31901100 FR:1500 CO:1002 FS:10302</t>
  </si>
  <si>
    <t>1853</t>
  </si>
  <si>
    <t>1854</t>
  </si>
  <si>
    <t>PO:10131 ND:31901100 FR:1500 CO:1002 FS:10304</t>
  </si>
  <si>
    <t>1855</t>
  </si>
  <si>
    <t>1856</t>
  </si>
  <si>
    <t>PO:10131 ND:31901100 FR:1500 CO:1002 FS:10305</t>
  </si>
  <si>
    <t>1857</t>
  </si>
  <si>
    <t>1858</t>
  </si>
  <si>
    <t>1859</t>
  </si>
  <si>
    <t>1860</t>
  </si>
  <si>
    <t>PO:10131 ND:31901100 FR:1660 FS:08244</t>
  </si>
  <si>
    <t>1861</t>
  </si>
  <si>
    <t>1862</t>
  </si>
  <si>
    <t>PO:10131 ND:31901100 FR:1701 FS:04129</t>
  </si>
  <si>
    <t>1863</t>
  </si>
  <si>
    <t>1864</t>
  </si>
  <si>
    <t>PO:10131 ND:31901100 FR:1621 FS:10301</t>
  </si>
  <si>
    <t>PO:10131 ND:31901100 FR:1621 FS:10302</t>
  </si>
  <si>
    <t>1867</t>
  </si>
  <si>
    <t>1868</t>
  </si>
  <si>
    <t>PO:10131 ND:31901100 FR:1600 FS:10301</t>
  </si>
  <si>
    <t>1873</t>
  </si>
  <si>
    <t>PO:10131 ND:31901100 FR:1600 FS:10305</t>
  </si>
  <si>
    <t>1876</t>
  </si>
  <si>
    <t>PO:10131 ND:31901300 FR:1500 FS:04122</t>
  </si>
  <si>
    <t>1877</t>
  </si>
  <si>
    <t>PO:10131 ND:31901300 FR:1500 FS:04123</t>
  </si>
  <si>
    <t>PO:10131 ND:31901300 FR:1500 FS:08243</t>
  </si>
  <si>
    <t>1882</t>
  </si>
  <si>
    <t>PO:10131 ND:31901300 FR:1500 FS:28846</t>
  </si>
  <si>
    <t>1883</t>
  </si>
  <si>
    <t>1884</t>
  </si>
  <si>
    <t>PO:20231 ND:31901300 FR:1500 FS:01031</t>
  </si>
  <si>
    <t>1885</t>
  </si>
  <si>
    <t>1886</t>
  </si>
  <si>
    <t>PO:20231 ND:31901300 FR:1500 FS:04122</t>
  </si>
  <si>
    <t>1887</t>
  </si>
  <si>
    <t>1888</t>
  </si>
  <si>
    <t>PO:10131 ND:31901300 FR:1500 CO:1001 FS:12361</t>
  </si>
  <si>
    <t>1889</t>
  </si>
  <si>
    <t>1890</t>
  </si>
  <si>
    <t>PO:10131 ND:31901300 FR:1500 CO:1002 FS:10122</t>
  </si>
  <si>
    <t>1891</t>
  </si>
  <si>
    <t>1892</t>
  </si>
  <si>
    <t>PO:10131 ND:31901300 FR:1500 CO:1002 FS:10301</t>
  </si>
  <si>
    <t>1893</t>
  </si>
  <si>
    <t>1894</t>
  </si>
  <si>
    <t>PO:10131 ND:31901300 FR:1500 CO:1002 FS:10305</t>
  </si>
  <si>
    <t>1895</t>
  </si>
  <si>
    <t>1896</t>
  </si>
  <si>
    <t>PO:10131 ND:31901600 FR:1500 FS:04122</t>
  </si>
  <si>
    <t>1897</t>
  </si>
  <si>
    <t>1898</t>
  </si>
  <si>
    <t>PO:10131 ND:31901600 FR:1500 FS:04123</t>
  </si>
  <si>
    <t>1899</t>
  </si>
  <si>
    <t>1900</t>
  </si>
  <si>
    <t>PO:10131 ND:31901600 FR:1500 FS:04124</t>
  </si>
  <si>
    <t>1901</t>
  </si>
  <si>
    <t>1902</t>
  </si>
  <si>
    <t>PO:10131 ND:31901600 FR:1500 FS:04126</t>
  </si>
  <si>
    <t>1903</t>
  </si>
  <si>
    <t>1904</t>
  </si>
  <si>
    <t>PO:10131 ND:31901600 FR:1500 FS:04129</t>
  </si>
  <si>
    <t>1905</t>
  </si>
  <si>
    <t>1906</t>
  </si>
  <si>
    <t>PO:10131 ND:31901600 FR:1500 FS:08243</t>
  </si>
  <si>
    <t>1907</t>
  </si>
  <si>
    <t>1908</t>
  </si>
  <si>
    <t>PO:10131 ND:31901600 FR:1500 FS:08244</t>
  </si>
  <si>
    <t>1909</t>
  </si>
  <si>
    <t>1910</t>
  </si>
  <si>
    <t>PO:10131 ND:31901600 FR:1500 FS:13392</t>
  </si>
  <si>
    <t>1911</t>
  </si>
  <si>
    <t>1912</t>
  </si>
  <si>
    <t>PO:20231 ND:31901600 FR:1500 FS:04122</t>
  </si>
  <si>
    <t>1913</t>
  </si>
  <si>
    <t>1914</t>
  </si>
  <si>
    <t>1915</t>
  </si>
  <si>
    <t>1916</t>
  </si>
  <si>
    <t>1917</t>
  </si>
  <si>
    <t>1918</t>
  </si>
  <si>
    <t>PO:10131 ND:31901600 FR:1500 CO:1001 FS:12782</t>
  </si>
  <si>
    <t>1919</t>
  </si>
  <si>
    <t>1920</t>
  </si>
  <si>
    <t>1921</t>
  </si>
  <si>
    <t>1922</t>
  </si>
  <si>
    <t>1923</t>
  </si>
  <si>
    <t>1924</t>
  </si>
  <si>
    <t>PO:10131 ND:31901600 FR:1500 CO:1002 FS:10122</t>
  </si>
  <si>
    <t>1925</t>
  </si>
  <si>
    <t>1926</t>
  </si>
  <si>
    <t>PO:10131 ND:31901600 FR:1500 CO:1002 FS:10301</t>
  </si>
  <si>
    <t>1927</t>
  </si>
  <si>
    <t>1928</t>
  </si>
  <si>
    <t>PO:10131 ND:31901600 FR:1500 CO:1002 FS:10302</t>
  </si>
  <si>
    <t>1929</t>
  </si>
  <si>
    <t>1930</t>
  </si>
  <si>
    <t>PO:10131 ND:31901600 FR:1500 CO:1002 FS:10304</t>
  </si>
  <si>
    <t>1931</t>
  </si>
  <si>
    <t>1932</t>
  </si>
  <si>
    <t>PO:10131 ND:31901600 FR:1500 CO:1002 FS:10305</t>
  </si>
  <si>
    <t>1933</t>
  </si>
  <si>
    <t>1934</t>
  </si>
  <si>
    <t>1935</t>
  </si>
  <si>
    <t>1936</t>
  </si>
  <si>
    <t>PO:10131 ND:31909400 FR:1500 FS:04122</t>
  </si>
  <si>
    <t>1937</t>
  </si>
  <si>
    <t>1938</t>
  </si>
  <si>
    <t>PO:10131 ND:31909400 FR:1500 FS:04123</t>
  </si>
  <si>
    <t>1939</t>
  </si>
  <si>
    <t>1940</t>
  </si>
  <si>
    <t>PO:10131 ND:31909400 FR:1500 FS:04124</t>
  </si>
  <si>
    <t>1941</t>
  </si>
  <si>
    <t>1942</t>
  </si>
  <si>
    <t>PO:10131 ND:31909400 FR:1500 FS:04126</t>
  </si>
  <si>
    <t>1943</t>
  </si>
  <si>
    <t>1944</t>
  </si>
  <si>
    <t>PO:10131 ND:31909400 FR:1500 FS:04129</t>
  </si>
  <si>
    <t>1945</t>
  </si>
  <si>
    <t>1946</t>
  </si>
  <si>
    <t>PO:10131 ND:31909400 FR:1500 FS:08243</t>
  </si>
  <si>
    <t>PO:10131 ND:31909400 FR:1500 FS:08244</t>
  </si>
  <si>
    <t>1949</t>
  </si>
  <si>
    <t>1950</t>
  </si>
  <si>
    <t>PO:10131 ND:31909400 FR:1500 FS:13392</t>
  </si>
  <si>
    <t>PO:20231 ND:31909400 FR:1500 FS:01031</t>
  </si>
  <si>
    <t>PO:20231 ND:31909400 FR:1500 FS:04122</t>
  </si>
  <si>
    <t>1955</t>
  </si>
  <si>
    <t>1956</t>
  </si>
  <si>
    <t>PO:10131 ND:31909400 FR:1500 CO:1001 FS:12361</t>
  </si>
  <si>
    <t>1957</t>
  </si>
  <si>
    <t>1958</t>
  </si>
  <si>
    <t>PO:10131 ND:31909400 FR:1500 CO:1001 FS:12365</t>
  </si>
  <si>
    <t>1959</t>
  </si>
  <si>
    <t>1960</t>
  </si>
  <si>
    <t>PO:10131 ND:31909400 FR:1500 CO:1001 FS:12782</t>
  </si>
  <si>
    <t>1961</t>
  </si>
  <si>
    <t>1962</t>
  </si>
  <si>
    <t>1963</t>
  </si>
  <si>
    <t>1964</t>
  </si>
  <si>
    <t>1965</t>
  </si>
  <si>
    <t>1966</t>
  </si>
  <si>
    <t>PO:10131 ND:31909400 FR:1500 CO:1002 FS:10122</t>
  </si>
  <si>
    <t>1967</t>
  </si>
  <si>
    <t>1968</t>
  </si>
  <si>
    <t>PO:10131 ND:31909400 FR:1500 CO:1002 FS:10301</t>
  </si>
  <si>
    <t>1969</t>
  </si>
  <si>
    <t>1970</t>
  </si>
  <si>
    <t>PO:10131 ND:31909400 FR:1500 CO:1002 FS:10302</t>
  </si>
  <si>
    <t>1971</t>
  </si>
  <si>
    <t>1972</t>
  </si>
  <si>
    <t>PO:10131 ND:31909400 FR:1500 CO:1002 FS:10304</t>
  </si>
  <si>
    <t>1973</t>
  </si>
  <si>
    <t>1974</t>
  </si>
  <si>
    <t>PO:10131 ND:31909400 FR:1500 CO:1002 FS:10305</t>
  </si>
  <si>
    <t>1975</t>
  </si>
  <si>
    <t>1976</t>
  </si>
  <si>
    <t>PO:10131 ND:31911300 FR:1500 FS:04122</t>
  </si>
  <si>
    <t>1977</t>
  </si>
  <si>
    <t>1978</t>
  </si>
  <si>
    <t>PO:10131 ND:31911300 FR:1500 FS:04123</t>
  </si>
  <si>
    <t>1979</t>
  </si>
  <si>
    <t>1980</t>
  </si>
  <si>
    <t>PO:10131 ND:31911300 FR:1500 FS:04124</t>
  </si>
  <si>
    <t>1981</t>
  </si>
  <si>
    <t>1982</t>
  </si>
  <si>
    <t>PO:10131 ND:31911300 FR:1500 FS:04126</t>
  </si>
  <si>
    <t>1983</t>
  </si>
  <si>
    <t>1984</t>
  </si>
  <si>
    <t>PO:10131 ND:31911300 FR:1500 FS:04129</t>
  </si>
  <si>
    <t>1985</t>
  </si>
  <si>
    <t>1986</t>
  </si>
  <si>
    <t>PO:10131 ND:31911300 FR:1500 FS:08244</t>
  </si>
  <si>
    <t>1987</t>
  </si>
  <si>
    <t>1988</t>
  </si>
  <si>
    <t>PO:10131 ND:31911300 FR:1500 FS:09272</t>
  </si>
  <si>
    <t>1989</t>
  </si>
  <si>
    <t>1990</t>
  </si>
  <si>
    <t>PO:10131 ND:31911300 FR:1500 FS:13392</t>
  </si>
  <si>
    <t>1991</t>
  </si>
  <si>
    <t>1992</t>
  </si>
  <si>
    <t>1993</t>
  </si>
  <si>
    <t>1994</t>
  </si>
  <si>
    <t>1995</t>
  </si>
  <si>
    <t>1996</t>
  </si>
  <si>
    <t>1997</t>
  </si>
  <si>
    <t>1998</t>
  </si>
  <si>
    <t>PO:10131 ND:31911300 FR:1500 CO:1001 FS:12361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</si>
  <si>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</si>
  <si>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</si>
  <si>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</si>
  <si>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</si>
  <si>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</si>
  <si>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</si>
  <si>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</si>
  <si>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</si>
  <si>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</si>
  <si>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</si>
  <si>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</si>
  <si>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</si>
  <si>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PO:10131 ND:31911300 FR:1500 CO:1002 FS:10122</t>
  </si>
  <si>
    <t>2011</t>
  </si>
  <si>
    <t>2012</t>
  </si>
  <si>
    <t>PO:10131 ND:31911300 FR:1500 CO:1002 FS:10301</t>
  </si>
  <si>
    <t>2013</t>
  </si>
  <si>
    <t>2014</t>
  </si>
  <si>
    <t>PO:10131 ND:31911300 FR:1500 CO:1002 FS:10302</t>
  </si>
  <si>
    <t>2015</t>
  </si>
  <si>
    <t>2016</t>
  </si>
  <si>
    <t>PO:10131 ND:31911300 FR:1500 CO:1002 FS:10304</t>
  </si>
  <si>
    <t>2017</t>
  </si>
  <si>
    <t>2018</t>
  </si>
  <si>
    <t>PO:10131 ND:31911300 FR:1500 CO:1002 FS:10305</t>
  </si>
  <si>
    <t>2019</t>
  </si>
  <si>
    <t>2020</t>
  </si>
  <si>
    <t>2021</t>
  </si>
  <si>
    <t>2022</t>
  </si>
  <si>
    <t>PO:10131 ND:33304100 FR:1500 FS:20608</t>
  </si>
  <si>
    <t>2023</t>
  </si>
  <si>
    <t>2024</t>
  </si>
  <si>
    <t>PO:10131 ND:33504100 FR:1500 FS:04122</t>
  </si>
  <si>
    <t>2025</t>
  </si>
  <si>
    <t>2026</t>
  </si>
  <si>
    <t>2027</t>
  </si>
  <si>
    <t>2028</t>
  </si>
  <si>
    <t>2029</t>
  </si>
  <si>
    <t>2030</t>
  </si>
  <si>
    <t>PO:10131 ND:33504100 FR:1500 CO:1002 FS:10302</t>
  </si>
  <si>
    <t>2031</t>
  </si>
  <si>
    <t>2032</t>
  </si>
  <si>
    <t>2033</t>
  </si>
  <si>
    <t>2034</t>
  </si>
  <si>
    <t>PO:10131 ND:33710000 FR:1500 FS:10122</t>
  </si>
  <si>
    <t>2035</t>
  </si>
  <si>
    <t>2036</t>
  </si>
  <si>
    <t>2037</t>
  </si>
  <si>
    <t>2038</t>
  </si>
  <si>
    <t>PO:10131 ND:33710000 FR:1500 CO:1002 FS:10303</t>
  </si>
  <si>
    <t>2039</t>
  </si>
  <si>
    <t>2040</t>
  </si>
  <si>
    <t>PO:10131 ND:33900800 FR:1500 FS:04122</t>
  </si>
  <si>
    <t>2041</t>
  </si>
  <si>
    <t>2042</t>
  </si>
  <si>
    <t>PO:10131 ND:33900800 FR:1500 FS:04123</t>
  </si>
  <si>
    <t>2043</t>
  </si>
  <si>
    <t>2044</t>
  </si>
  <si>
    <t>PO:10131 ND:33900800 FR:1500 FS:04124</t>
  </si>
  <si>
    <t>2045</t>
  </si>
  <si>
    <t>2046</t>
  </si>
  <si>
    <t>PO:10131 ND:33900800 FR:1500 FS:04126</t>
  </si>
  <si>
    <t>2047</t>
  </si>
  <si>
    <t>2048</t>
  </si>
  <si>
    <t>PO:10131 ND:33900800 FR:1500 FS:04129</t>
  </si>
  <si>
    <t>2049</t>
  </si>
  <si>
    <t>2050</t>
  </si>
  <si>
    <t>PO:10131 ND:33900800 FR:1500 FS:08243</t>
  </si>
  <si>
    <t>2051</t>
  </si>
  <si>
    <t>2052</t>
  </si>
  <si>
    <t>PO:10131 ND:33900800 FR:1500 FS:08244</t>
  </si>
  <si>
    <t>2053</t>
  </si>
  <si>
    <t>2054</t>
  </si>
  <si>
    <t>PO:10131 ND:33900800 FR:1500 FS:13392</t>
  </si>
  <si>
    <t>2055</t>
  </si>
  <si>
    <t>2056</t>
  </si>
  <si>
    <t>PO:20231 ND:33900800 FR:1500 FS:01031</t>
  </si>
  <si>
    <t>2057</t>
  </si>
  <si>
    <t>2058</t>
  </si>
  <si>
    <t>PO:20231 ND:33900800 FR:1500 FS:04122</t>
  </si>
  <si>
    <t>2059</t>
  </si>
  <si>
    <t>2060</t>
  </si>
  <si>
    <t>PO:10131 ND:33900800 FR:1500 CO:1001 FS:12361</t>
  </si>
  <si>
    <t>2061</t>
  </si>
  <si>
    <t>2062</t>
  </si>
  <si>
    <t>PO:10131 ND:33900800 FR:1500 CO:1001 FS:12365</t>
  </si>
  <si>
    <t>2063</t>
  </si>
  <si>
    <t>2064</t>
  </si>
  <si>
    <t>PO:10131 ND:33900800 FR:1500 CO:1001 FS:12782</t>
  </si>
  <si>
    <t>2065</t>
  </si>
  <si>
    <t>2066</t>
  </si>
  <si>
    <t>2067</t>
  </si>
  <si>
    <t>2068</t>
  </si>
  <si>
    <t>2069</t>
  </si>
  <si>
    <t>2070</t>
  </si>
  <si>
    <t>PO:10131 ND:33900800 FR:1500 CO:1002 FS:10122</t>
  </si>
  <si>
    <t>2071</t>
  </si>
  <si>
    <t>2072</t>
  </si>
  <si>
    <t>PO:10131 ND:33900800 FR:1500 CO:1002 FS:10301</t>
  </si>
  <si>
    <t>2073</t>
  </si>
  <si>
    <t>2074</t>
  </si>
  <si>
    <t>PO:10131 ND:33900800 FR:1500 CO:1002 FS:10302</t>
  </si>
  <si>
    <t>2075</t>
  </si>
  <si>
    <t>2076</t>
  </si>
  <si>
    <t>PO:10131 ND:33900800 FR:1500 CO:1002 FS:10304</t>
  </si>
  <si>
    <t>2077</t>
  </si>
  <si>
    <t>2078</t>
  </si>
  <si>
    <t>PO:10131 ND:33900800 FR:1500 CO:1002 FS:10305</t>
  </si>
  <si>
    <t>2079</t>
  </si>
  <si>
    <t>2080</t>
  </si>
  <si>
    <t>PO:10131 ND:33901400 FR:1500 FS:04122</t>
  </si>
  <si>
    <t>2081</t>
  </si>
  <si>
    <t>2082</t>
  </si>
  <si>
    <t>PO:10131 ND:33901400 FR:1500 FS:04123</t>
  </si>
  <si>
    <t>2083</t>
  </si>
  <si>
    <t>2084</t>
  </si>
  <si>
    <t>PO:10131 ND:33901400 FR:1500 FS:04124</t>
  </si>
  <si>
    <t>2085</t>
  </si>
  <si>
    <t>2086</t>
  </si>
  <si>
    <t>PO:10131 ND:33901400 FR:1500 FS:04126</t>
  </si>
  <si>
    <t>2087</t>
  </si>
  <si>
    <t>2088</t>
  </si>
  <si>
    <t>2089</t>
  </si>
  <si>
    <t>2090</t>
  </si>
  <si>
    <t>PO:10131 ND:33901400 FR:1500 FS:04243</t>
  </si>
  <si>
    <t>2091</t>
  </si>
  <si>
    <t>2092</t>
  </si>
  <si>
    <t>PO:10131 ND:33901400 FR:1500 FS:05122</t>
  </si>
  <si>
    <t>2093</t>
  </si>
  <si>
    <t>2094</t>
  </si>
  <si>
    <t>PO:10131 ND:33901400 FR:1500 FS:08243</t>
  </si>
  <si>
    <t>2095</t>
  </si>
  <si>
    <t>2096</t>
  </si>
  <si>
    <t>PO:10131 ND:33901400 FR:1500 FS:12122</t>
  </si>
  <si>
    <t>2097</t>
  </si>
  <si>
    <t>2098</t>
  </si>
  <si>
    <t>2099</t>
  </si>
  <si>
    <t>2100</t>
  </si>
  <si>
    <t>PO:10131 ND:33901400 FR:1500 FS:26782</t>
  </si>
  <si>
    <t>2101</t>
  </si>
  <si>
    <t>2102</t>
  </si>
  <si>
    <t>PO:20231 ND:33901400 FR:1500 FS:01031</t>
  </si>
  <si>
    <t>2103</t>
  </si>
  <si>
    <t>2104</t>
  </si>
  <si>
    <t>PO:20231 ND:33901400 FR:1500 FS:04122</t>
  </si>
  <si>
    <t>2105</t>
  </si>
  <si>
    <t>2106</t>
  </si>
  <si>
    <t>PO:10131 ND:33901400 FR:1500 CO:1001 FS:12128</t>
  </si>
  <si>
    <t>2107</t>
  </si>
  <si>
    <t>2108</t>
  </si>
  <si>
    <t>PO:10131 ND:33901400 FR:1500 CO:1001 FS:12361</t>
  </si>
  <si>
    <t>2109</t>
  </si>
  <si>
    <t>2110</t>
  </si>
  <si>
    <t>PO:10131 ND:33901400 FR:1500 CO:1002 FS:10122</t>
  </si>
  <si>
    <t>2111</t>
  </si>
  <si>
    <t>2112</t>
  </si>
  <si>
    <t>PO:10131 ND:33901400 FR:1500 CO:1002 FS:10301</t>
  </si>
  <si>
    <t>2113</t>
  </si>
  <si>
    <t>2114</t>
  </si>
  <si>
    <t>PO:10131 ND:33901400 FR:1500 CO:1002 FS:10303</t>
  </si>
  <si>
    <t>2115</t>
  </si>
  <si>
    <t>2116</t>
  </si>
  <si>
    <t>PO:10131 ND:33901400 FR:1500 CO:1002 FS:10304</t>
  </si>
  <si>
    <t>2117</t>
  </si>
  <si>
    <t>2118</t>
  </si>
  <si>
    <t>PO:10131 ND:33901400 FR:1500 CO:1002 FS:10305</t>
  </si>
  <si>
    <t>2119</t>
  </si>
  <si>
    <t>2120</t>
  </si>
  <si>
    <t>PO:10132 ND:33901400 FR:1800 FS:09122</t>
  </si>
  <si>
    <t>2121</t>
  </si>
  <si>
    <t>2122</t>
  </si>
  <si>
    <t>PO:10131 ND:33901400 FR:1660 FS:08244</t>
  </si>
  <si>
    <t>2123</t>
  </si>
  <si>
    <t>2124</t>
  </si>
  <si>
    <t>PO:10131 ND:33903000 FR:1500 FS:02061</t>
  </si>
  <si>
    <t>2125</t>
  </si>
  <si>
    <t>2126</t>
  </si>
  <si>
    <t>PO:10131 ND:33903000 FR:1500 FS:04122</t>
  </si>
  <si>
    <t>2127</t>
  </si>
  <si>
    <t>2128</t>
  </si>
  <si>
    <t>PO:10131 ND:33903000 FR:1500 FS:04123</t>
  </si>
  <si>
    <t>2129</t>
  </si>
  <si>
    <t>2130</t>
  </si>
  <si>
    <t>PO:10131 ND:33903000 FR:1500 FS:04124</t>
  </si>
  <si>
    <t>2131</t>
  </si>
  <si>
    <t>2132</t>
  </si>
  <si>
    <t>PO:10131 ND:33903000 FR:1500 FS:04126</t>
  </si>
  <si>
    <t>2133</t>
  </si>
  <si>
    <t>2134</t>
  </si>
  <si>
    <t>2135</t>
  </si>
  <si>
    <t>2136</t>
  </si>
  <si>
    <t>PO:10131 ND:33903000 FR:1500 FS:04131</t>
  </si>
  <si>
    <t>2137</t>
  </si>
  <si>
    <t>2138</t>
  </si>
  <si>
    <t>PO:10131 ND:33903000 FR:1500 FS:04243</t>
  </si>
  <si>
    <t>2139</t>
  </si>
  <si>
    <t>2140</t>
  </si>
  <si>
    <t>PO:10131 ND:33903000 FR:1500 FS:05122</t>
  </si>
  <si>
    <t>2141</t>
  </si>
  <si>
    <t>2142</t>
  </si>
  <si>
    <t>PO:10131 ND:33903000 FR:1500 FS:06182</t>
  </si>
  <si>
    <t>2143</t>
  </si>
  <si>
    <t>2144</t>
  </si>
  <si>
    <t>PO:10131 ND:33903000 FR:1500 FS:08241</t>
  </si>
  <si>
    <t>2145</t>
  </si>
  <si>
    <t>2146</t>
  </si>
  <si>
    <t>PO:10131 ND:33903000 FR:1500 FS:08242</t>
  </si>
  <si>
    <t>2147</t>
  </si>
  <si>
    <t>2148</t>
  </si>
  <si>
    <t>PO:10131 ND:33903000 FR:1500 FS:08243</t>
  </si>
  <si>
    <t>2149</t>
  </si>
  <si>
    <t>2150</t>
  </si>
  <si>
    <t>PO:10131 ND:33903000 FR:1500 FS:08244</t>
  </si>
  <si>
    <t>2151</t>
  </si>
  <si>
    <t>2152</t>
  </si>
  <si>
    <t>PO:10131 ND:33903000 FR:1500 FS:08334</t>
  </si>
  <si>
    <t>2153</t>
  </si>
  <si>
    <t>2154</t>
  </si>
  <si>
    <t>PO:10131 ND:33903000 FR:1500 FS:12361</t>
  </si>
  <si>
    <t>2155</t>
  </si>
  <si>
    <t>2156</t>
  </si>
  <si>
    <t>PO:10131 ND:33903000 FR:1500 FS:12365</t>
  </si>
  <si>
    <t>2157</t>
  </si>
  <si>
    <t>2158</t>
  </si>
  <si>
    <t>PO:10131 ND:33903000 FR:1500 FS:13392</t>
  </si>
  <si>
    <t>2159</t>
  </si>
  <si>
    <t>2160</t>
  </si>
  <si>
    <t>PO:10131 ND:33903000 FR:1500 FS:15451</t>
  </si>
  <si>
    <t>2161</t>
  </si>
  <si>
    <t>2162</t>
  </si>
  <si>
    <t>2163</t>
  </si>
  <si>
    <t>2164</t>
  </si>
  <si>
    <t>PO:10131 ND:33903000 FR:1500 FS:16482</t>
  </si>
  <si>
    <t>2165</t>
  </si>
  <si>
    <t>2166</t>
  </si>
  <si>
    <t>PO:10131 ND:33903000 FR:1500 FS:17511</t>
  </si>
  <si>
    <t>2167</t>
  </si>
  <si>
    <t>2168</t>
  </si>
  <si>
    <t>PO:10131 ND:33903000 FR:1500 FS:17512</t>
  </si>
  <si>
    <t>2169</t>
  </si>
  <si>
    <t>2170</t>
  </si>
  <si>
    <t>PO:10131 ND:33903000 FR:1500 FS:18541</t>
  </si>
  <si>
    <t>2171</t>
  </si>
  <si>
    <t>2172</t>
  </si>
  <si>
    <t>PO:10131 ND:33903000 FR:1500 FS:18543</t>
  </si>
  <si>
    <t>2173</t>
  </si>
  <si>
    <t>2174</t>
  </si>
  <si>
    <t>PO:10131 ND:33903000 FR:1500 FS:20128</t>
  </si>
  <si>
    <t>2175</t>
  </si>
  <si>
    <t>2176</t>
  </si>
  <si>
    <t>PO:10131 ND:33903000 FR:1500 FS:20608</t>
  </si>
  <si>
    <t>2177</t>
  </si>
  <si>
    <t>2178</t>
  </si>
  <si>
    <t>PO:10131 ND:33903000 FR:1500 FS:22661</t>
  </si>
  <si>
    <t>2179</t>
  </si>
  <si>
    <t>2180</t>
  </si>
  <si>
    <t>PO:10131 ND:33903000 FR:1500 FS:23691</t>
  </si>
  <si>
    <t>2181</t>
  </si>
  <si>
    <t>2182</t>
  </si>
  <si>
    <t>PO:10131 ND:33903000 FR:1500 FS:23695</t>
  </si>
  <si>
    <t>2183</t>
  </si>
  <si>
    <t>2184</t>
  </si>
  <si>
    <t>PO:10131 ND:33903000 FR:1500 FS:26782</t>
  </si>
  <si>
    <t>2185</t>
  </si>
  <si>
    <t>2186</t>
  </si>
  <si>
    <t>PO:10131 ND:33903000 FR:1500 FS:27812</t>
  </si>
  <si>
    <t>2187</t>
  </si>
  <si>
    <t>2188</t>
  </si>
  <si>
    <t>PO:20231 ND:33903000 FR:1500 FS:01031</t>
  </si>
  <si>
    <t>2189</t>
  </si>
  <si>
    <t>2190</t>
  </si>
  <si>
    <t>PO:20231 ND:33903000 FR:1500 FS:04122</t>
  </si>
  <si>
    <t>2191</t>
  </si>
  <si>
    <t>2192</t>
  </si>
  <si>
    <t>PO:20231 ND:33903000 FR:1500 FS:04131</t>
  </si>
  <si>
    <t>2193</t>
  </si>
  <si>
    <t>2194</t>
  </si>
  <si>
    <t>PO:10131 ND:33903000 FR:1500 CO:1001 FS:12128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</si>
  <si>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</si>
  <si>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</si>
  <si>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</si>
  <si>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</si>
  <si>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</si>
  <si>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</si>
  <si>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</si>
  <si>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</si>
  <si>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</si>
  <si>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</si>
  <si>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2205</t>
  </si>
  <si>
    <t>2206</t>
  </si>
  <si>
    <t>PO:10131 ND:33903000 FR:1500 CO:1002 FS:10302</t>
  </si>
  <si>
    <t>2207</t>
  </si>
  <si>
    <t>2208</t>
  </si>
  <si>
    <t>PO:10131 ND:33903000 FR:1500 CO:1002 FS:10303</t>
  </si>
  <si>
    <t>2209</t>
  </si>
  <si>
    <t>2210</t>
  </si>
  <si>
    <t>PO:10131 ND:33903000 FR:1500 CO:1002 FS:10304</t>
  </si>
  <si>
    <t>2211</t>
  </si>
  <si>
    <t>2212</t>
  </si>
  <si>
    <t>PO:10131 ND:33903000 FR:1500 CO:1002 FS:10305</t>
  </si>
  <si>
    <t>2213</t>
  </si>
  <si>
    <t>2214</t>
  </si>
  <si>
    <t>PO:10132 ND:33903000 FR:1800 FS:09122</t>
  </si>
  <si>
    <t>2215</t>
  </si>
  <si>
    <t>2216</t>
  </si>
  <si>
    <t>PO:10131 ND:33903000 FR:1552 FS:12361</t>
  </si>
  <si>
    <t>PO:10131 ND:33903000 FR:1799 FS:18541</t>
  </si>
  <si>
    <t>2219</t>
  </si>
  <si>
    <t>2220</t>
  </si>
  <si>
    <t>PO:10131 ND:33903000 FR:1550 FS:12782</t>
  </si>
  <si>
    <t>2221</t>
  </si>
  <si>
    <t>2222</t>
  </si>
  <si>
    <t>2223</t>
  </si>
  <si>
    <t>2224</t>
  </si>
  <si>
    <t>2225</t>
  </si>
  <si>
    <t>2228</t>
  </si>
  <si>
    <t>PO:10131 ND:33903000 FR:1660 FS:08244</t>
  </si>
  <si>
    <t>PO:10131 ND:33903000 FR:1552 FS:12365</t>
  </si>
  <si>
    <t>PO:10131 ND:33903000 FR:1665 FS:08244</t>
  </si>
  <si>
    <t>PO:10131 ND:33903000 FR:1701 FS:04129</t>
  </si>
  <si>
    <t>PO:10131 ND:33903000 FR:1752 FS:26782</t>
  </si>
  <si>
    <t>PO:10131 ND:33903000 FR:1621 FS:10301</t>
  </si>
  <si>
    <t>PO:10131 ND:33903000 FR:1600 FS:10301</t>
  </si>
  <si>
    <t>2252</t>
  </si>
  <si>
    <t>PO:10131 ND:33903100 FR:1500 FS:04129</t>
  </si>
  <si>
    <t>2253</t>
  </si>
  <si>
    <t>2254</t>
  </si>
  <si>
    <t>PO:10131 ND:33903100 FR:1500 FS:08241</t>
  </si>
  <si>
    <t>2255</t>
  </si>
  <si>
    <t>2256</t>
  </si>
  <si>
    <t>2257</t>
  </si>
  <si>
    <t>2258</t>
  </si>
  <si>
    <t>2259</t>
  </si>
  <si>
    <t>2260</t>
  </si>
  <si>
    <t>PO:10131 ND:33903100 FR:1500 FS:23695</t>
  </si>
  <si>
    <t>2261</t>
  </si>
  <si>
    <t>2262</t>
  </si>
  <si>
    <t>PO:10131 ND:33903100 FR:1500 FS:26782</t>
  </si>
  <si>
    <t>2263</t>
  </si>
  <si>
    <t>2264</t>
  </si>
  <si>
    <t>PO:10131 ND:33903100 FR:1500 FS:27812</t>
  </si>
  <si>
    <t>2265</t>
  </si>
  <si>
    <t>2266</t>
  </si>
  <si>
    <t>PO:10131 ND:33903100 FR:1500 CO:1002 FS:10301</t>
  </si>
  <si>
    <t>2267</t>
  </si>
  <si>
    <t>2268</t>
  </si>
  <si>
    <t>PO:10131 ND:33903200 FR:1500 FS:04129</t>
  </si>
  <si>
    <t>2269</t>
  </si>
  <si>
    <t>2270</t>
  </si>
  <si>
    <t>PO:10131 ND:33903200 FR:1500 FS:06182</t>
  </si>
  <si>
    <t>2271</t>
  </si>
  <si>
    <t>2272</t>
  </si>
  <si>
    <t>PO:10131 ND:33903200 FR:1500 FS:08241</t>
  </si>
  <si>
    <t>2273</t>
  </si>
  <si>
    <t>2274</t>
  </si>
  <si>
    <t>PO:10131 ND:33903200 FR:1500 FS:08242</t>
  </si>
  <si>
    <t>2275</t>
  </si>
  <si>
    <t>2276</t>
  </si>
  <si>
    <t>PO:10131 ND:33903200 FR:1500 FS:08243</t>
  </si>
  <si>
    <t>2277</t>
  </si>
  <si>
    <t>2278</t>
  </si>
  <si>
    <t>PO:10131 ND:33903200 FR:1500 FS:08244</t>
  </si>
  <si>
    <t>2279</t>
  </si>
  <si>
    <t>2280</t>
  </si>
  <si>
    <t>PO:10131 ND:33903200 FR:1500 FS:08334</t>
  </si>
  <si>
    <t>2281</t>
  </si>
  <si>
    <t>2282</t>
  </si>
  <si>
    <t>PO:10131 ND:33903200 FR:1500 FS:13392</t>
  </si>
  <si>
    <t>2283</t>
  </si>
  <si>
    <t>2284</t>
  </si>
  <si>
    <t>PO:10131 ND:33903200 FR:1500 FS:16244</t>
  </si>
  <si>
    <t>2285</t>
  </si>
  <si>
    <t>2286</t>
  </si>
  <si>
    <t>PO:10131 ND:33903200 FR:1500 FS:16481</t>
  </si>
  <si>
    <t>2287</t>
  </si>
  <si>
    <t>2288</t>
  </si>
  <si>
    <t>PO:10131 ND:33903200 FR:1500 FS:16482</t>
  </si>
  <si>
    <t>2289</t>
  </si>
  <si>
    <t>2290</t>
  </si>
  <si>
    <t>PO:10131 ND:33903200 FR:1500 FS:18541</t>
  </si>
  <si>
    <t>2291</t>
  </si>
  <si>
    <t>2292</t>
  </si>
  <si>
    <t>PO:10131 ND:33903200 FR:1500 FS:20128</t>
  </si>
  <si>
    <t>2293</t>
  </si>
  <si>
    <t>2294</t>
  </si>
  <si>
    <t>PO:10131 ND:33903200 FR:1500 FS:20608</t>
  </si>
  <si>
    <t>2295</t>
  </si>
  <si>
    <t>2296</t>
  </si>
  <si>
    <t>PO:10131 ND:33903200 FR:1500 FS:23691</t>
  </si>
  <si>
    <t>2297</t>
  </si>
  <si>
    <t>2298</t>
  </si>
  <si>
    <t>PO:10131 ND:33903200 FR:1500 FS:26782</t>
  </si>
  <si>
    <t>PO:10131 ND:33903200 FR:1500 FS:27812</t>
  </si>
  <si>
    <t>2301</t>
  </si>
  <si>
    <t>2302</t>
  </si>
  <si>
    <t>PO:10131 ND:33903200 FR:1500 CO:1002 FS:10301</t>
  </si>
  <si>
    <t>2303</t>
  </si>
  <si>
    <t>2304</t>
  </si>
  <si>
    <t>2305</t>
  </si>
  <si>
    <t>2306</t>
  </si>
  <si>
    <t>PO:10131 ND:33903200 FR:1500 CO:1002 FS:10304</t>
  </si>
  <si>
    <t>2307</t>
  </si>
  <si>
    <t>2308</t>
  </si>
  <si>
    <t>PO:10131 ND:33903200 FR:1500 CO:1002 FS:10305</t>
  </si>
  <si>
    <t>2309</t>
  </si>
  <si>
    <t>2310</t>
  </si>
  <si>
    <t>PO:10131 ND:33903300 FR:1500 FS:08244</t>
  </si>
  <si>
    <t>PO:10131 ND:33903300 FR:1500 FS:08334</t>
  </si>
  <si>
    <t>PO:10131 ND:33903300 FR:1500 CO:1002 FS:10301</t>
  </si>
  <si>
    <t>PO:10131 ND:33903500 FR:1500 FS:04122</t>
  </si>
  <si>
    <t>PO:10131 ND:33903500 FR:1500 FS:04123</t>
  </si>
  <si>
    <t>PO:10131 ND:33903500 FR:1500 FS:04126</t>
  </si>
  <si>
    <t>PO:10131 ND:33903500 FR:1500 FS:04129</t>
  </si>
  <si>
    <t>PO:20231 ND:33903500 FR:1500 FS:04122</t>
  </si>
  <si>
    <t>2325</t>
  </si>
  <si>
    <t>2326</t>
  </si>
  <si>
    <t>PO:10131 ND:33903500 FR:1500 CO:1001 FS:12361</t>
  </si>
  <si>
    <t>2327</t>
  </si>
  <si>
    <t>2328</t>
  </si>
  <si>
    <t>2329</t>
  </si>
  <si>
    <t>2330</t>
  </si>
  <si>
    <t>PO:10131 ND:33903600 FR:1500 FS:04122</t>
  </si>
  <si>
    <t>2331</t>
  </si>
  <si>
    <t>2332</t>
  </si>
  <si>
    <t>PO:10131 ND:33903600 FR:1500 FS:04123</t>
  </si>
  <si>
    <t>2333</t>
  </si>
  <si>
    <t>2334</t>
  </si>
  <si>
    <t>PO:10131 ND:33903600 FR:1500 FS:04124</t>
  </si>
  <si>
    <t>2335</t>
  </si>
  <si>
    <t>2336</t>
  </si>
  <si>
    <t>PO:10131 ND:33903600 FR:1500 FS:04126</t>
  </si>
  <si>
    <t>2337</t>
  </si>
  <si>
    <t>2338</t>
  </si>
  <si>
    <t>PO:10131 ND:33903600 FR:1500 FS:04129</t>
  </si>
  <si>
    <t>2339</t>
  </si>
  <si>
    <t>2340</t>
  </si>
  <si>
    <t>PO:10131 ND:33903600 FR:1500 FS:04243</t>
  </si>
  <si>
    <t>2341</t>
  </si>
  <si>
    <t>2342</t>
  </si>
  <si>
    <t>PO:10131 ND:33903600 FR:1500 FS:05122</t>
  </si>
  <si>
    <t>2343</t>
  </si>
  <si>
    <t>2344</t>
  </si>
  <si>
    <t>PO:10131 ND:33903600 FR:1500 FS:08241</t>
  </si>
  <si>
    <t>2345</t>
  </si>
  <si>
    <t>2346</t>
  </si>
  <si>
    <t>PO:10131 ND:33903600 FR:1500 FS:08242</t>
  </si>
  <si>
    <t>2347</t>
  </si>
  <si>
    <t>2348</t>
  </si>
  <si>
    <t>PO:10131 ND:33903600 FR:1500 FS:08243</t>
  </si>
  <si>
    <t>2349</t>
  </si>
  <si>
    <t>2350</t>
  </si>
  <si>
    <t>PO:10131 ND:33903600 FR:1500 FS:08244</t>
  </si>
  <si>
    <t>2351</t>
  </si>
  <si>
    <t>2352</t>
  </si>
  <si>
    <t>PO:10131 ND:33903600 FR:1500 FS:08334</t>
  </si>
  <si>
    <t>2353</t>
  </si>
  <si>
    <t>2354</t>
  </si>
  <si>
    <t>PO:10131 ND:33903600 FR:1500 FS:13392</t>
  </si>
  <si>
    <t>2355</t>
  </si>
  <si>
    <t>2356</t>
  </si>
  <si>
    <t>PO:10131 ND:33903600 FR:1500 FS:15452</t>
  </si>
  <si>
    <t>2357</t>
  </si>
  <si>
    <t>2358</t>
  </si>
  <si>
    <t>PO:10131 ND:33903600 FR:1500 FS:16482</t>
  </si>
  <si>
    <t>2359</t>
  </si>
  <si>
    <t>2360</t>
  </si>
  <si>
    <t>PO:10131 ND:33903600 FR:1500 FS:18541</t>
  </si>
  <si>
    <t>2361</t>
  </si>
  <si>
    <t>2362</t>
  </si>
  <si>
    <t>PO:10131 ND:33903600 FR:1500 FS:23691</t>
  </si>
  <si>
    <t>2363</t>
  </si>
  <si>
    <t>2364</t>
  </si>
  <si>
    <t>PO:10131 ND:33903600 FR:1500 FS:23695</t>
  </si>
  <si>
    <t>2365</t>
  </si>
  <si>
    <t>2366</t>
  </si>
  <si>
    <t>PO:10131 ND:33903600 FR:1500 FS:26782</t>
  </si>
  <si>
    <t>2367</t>
  </si>
  <si>
    <t>2368</t>
  </si>
  <si>
    <t>PO:10131 ND:33903600 FR:1500 FS:27812</t>
  </si>
  <si>
    <t>2369</t>
  </si>
  <si>
    <t>2370</t>
  </si>
  <si>
    <t>PO:20231 ND:33903600 FR:1500 FS:01031</t>
  </si>
  <si>
    <t>2371</t>
  </si>
  <si>
    <t>2372</t>
  </si>
  <si>
    <t>PO:20231 ND:33903600 FR:1500 FS:04122</t>
  </si>
  <si>
    <t>2373</t>
  </si>
  <si>
    <t>2374</t>
  </si>
  <si>
    <t>PO:10131 ND:33903600 FR:1500 CO:1001 FS:12128</t>
  </si>
  <si>
    <t>2375</t>
  </si>
  <si>
    <t>2376</t>
  </si>
  <si>
    <t>PO:10131 ND:33903600 FR:1500 CO:1001 FS:12361</t>
  </si>
  <si>
    <t>2377</t>
  </si>
  <si>
    <t>2378</t>
  </si>
  <si>
    <t>PO:10131 ND:33903600 FR:1500 CO:1001 FS:12365</t>
  </si>
  <si>
    <t>2379</t>
  </si>
  <si>
    <t>2380</t>
  </si>
  <si>
    <t>PO:10131 ND:33903600 FR:1500 CO:1001 FS:12782</t>
  </si>
  <si>
    <t>2381</t>
  </si>
  <si>
    <t>2382</t>
  </si>
  <si>
    <t>PO:10131 ND:33903600 FR:1500 CO:1002 FS:10122</t>
  </si>
  <si>
    <t>2383</t>
  </si>
  <si>
    <t>2384</t>
  </si>
  <si>
    <t>PO:10131 ND:33903600 FR:1500 CO:1002 FS:10301</t>
  </si>
  <si>
    <t>2385</t>
  </si>
  <si>
    <t>2386</t>
  </si>
  <si>
    <t>PO:10131 ND:33903600 FR:1500 CO:1002 FS:10302</t>
  </si>
  <si>
    <t>2387</t>
  </si>
  <si>
    <t>2388</t>
  </si>
  <si>
    <t>PO:10131 ND:33903600 FR:1500 CO:1002 FS:10303</t>
  </si>
  <si>
    <t>2389</t>
  </si>
  <si>
    <t>2390</t>
  </si>
  <si>
    <t>PO:10131 ND:33903600 FR:1500 CO:1002 FS:10304</t>
  </si>
  <si>
    <t>2391</t>
  </si>
  <si>
    <t>2392</t>
  </si>
  <si>
    <t>PO:10131 ND:33903600 FR:1500 CO:1002 FS:10305</t>
  </si>
  <si>
    <t>2393</t>
  </si>
  <si>
    <t>2394</t>
  </si>
  <si>
    <t>PO:10132 ND:33903600 FR:1800 FS:09122</t>
  </si>
  <si>
    <t>2395</t>
  </si>
  <si>
    <t>2396</t>
  </si>
  <si>
    <t>PO:10131 ND:33903900 FR:1500 FS:02061</t>
  </si>
  <si>
    <t>2397</t>
  </si>
  <si>
    <t>2398</t>
  </si>
  <si>
    <t>PO:10131 ND:33903900 FR:1500 FS:04122</t>
  </si>
  <si>
    <t>2399</t>
  </si>
  <si>
    <t>2400</t>
  </si>
  <si>
    <t>PO:10131 ND:33903900 FR:1500 FS:04123</t>
  </si>
  <si>
    <t>2401</t>
  </si>
  <si>
    <t>2402</t>
  </si>
  <si>
    <t>PO:10131 ND:33903900 FR:1500 FS:04124</t>
  </si>
  <si>
    <t>2403</t>
  </si>
  <si>
    <t>2404</t>
  </si>
  <si>
    <t>2405</t>
  </si>
  <si>
    <t>2406</t>
  </si>
  <si>
    <t>PO:10131 ND:33903900 FR:1500 FS:04129</t>
  </si>
  <si>
    <t>2407</t>
  </si>
  <si>
    <t>2408</t>
  </si>
  <si>
    <t>PO:10131 ND:33903900 FR:1500 FS:04131</t>
  </si>
  <si>
    <t>2409</t>
  </si>
  <si>
    <t>2410</t>
  </si>
  <si>
    <t>PO:10131 ND:33903900 FR:1500 FS:04243</t>
  </si>
  <si>
    <t>2411</t>
  </si>
  <si>
    <t>2412</t>
  </si>
  <si>
    <t>PO:10131 ND:33903900 FR:1500 FS:05122</t>
  </si>
  <si>
    <t>2413</t>
  </si>
  <si>
    <t>2414</t>
  </si>
  <si>
    <t>PO:10131 ND:33903900 FR:1500 FS:06182</t>
  </si>
  <si>
    <t>2415</t>
  </si>
  <si>
    <t>2416</t>
  </si>
  <si>
    <t>PO:10131 ND:33903900 FR:1500 FS:08241</t>
  </si>
  <si>
    <t>2417</t>
  </si>
  <si>
    <t>2418</t>
  </si>
  <si>
    <t>PO:10131 ND:33903900 FR:1500 FS:08242</t>
  </si>
  <si>
    <t>2419</t>
  </si>
  <si>
    <t>2420</t>
  </si>
  <si>
    <t>PO:10131 ND:33903900 FR:1500 FS:08243</t>
  </si>
  <si>
    <t>2421</t>
  </si>
  <si>
    <t>2422</t>
  </si>
  <si>
    <t>PO:10131 ND:33903900 FR:1500 FS:08244</t>
  </si>
  <si>
    <t>2423</t>
  </si>
  <si>
    <t>2424</t>
  </si>
  <si>
    <t>PO:10131 ND:33903900 FR:1500 FS:08334</t>
  </si>
  <si>
    <t>2425</t>
  </si>
  <si>
    <t>2426</t>
  </si>
  <si>
    <t>2427</t>
  </si>
  <si>
    <t>2428</t>
  </si>
  <si>
    <t>PO:10131 ND:33903900 FR:1500 FS:12122</t>
  </si>
  <si>
    <t>2429</t>
  </si>
  <si>
    <t>2430</t>
  </si>
  <si>
    <t>PO:10131 ND:33903900 FR:1500 FS:13392</t>
  </si>
  <si>
    <t>2431</t>
  </si>
  <si>
    <t>2432</t>
  </si>
  <si>
    <t>PO:10131 ND:33903900 FR:1500 FS:15451</t>
  </si>
  <si>
    <t>2433</t>
  </si>
  <si>
    <t>2434</t>
  </si>
  <si>
    <t>PO:10131 ND:33903900 FR:1500 FS:15452</t>
  </si>
  <si>
    <t>2435</t>
  </si>
  <si>
    <t>2436</t>
  </si>
  <si>
    <t>PO:10131 ND:33903900 FR:1500 FS:16482</t>
  </si>
  <si>
    <t>2437</t>
  </si>
  <si>
    <t>2438</t>
  </si>
  <si>
    <t>PO:10131 ND:33903900 FR:1500 FS:17511</t>
  </si>
  <si>
    <t>2439</t>
  </si>
  <si>
    <t>2440</t>
  </si>
  <si>
    <t>PO:10131 ND:33903900 FR:1500 FS:17512</t>
  </si>
  <si>
    <t>2441</t>
  </si>
  <si>
    <t>2442</t>
  </si>
  <si>
    <t>2443</t>
  </si>
  <si>
    <t>2444</t>
  </si>
  <si>
    <t>PO:10131 ND:33903900 FR:1500 FS:18543</t>
  </si>
  <si>
    <t>2445</t>
  </si>
  <si>
    <t>2446</t>
  </si>
  <si>
    <t>PO:10131 ND:33903900 FR:1500 FS:20128</t>
  </si>
  <si>
    <t>2447</t>
  </si>
  <si>
    <t>2448</t>
  </si>
  <si>
    <t>PO:10131 ND:33903900 FR:1500 FS:20608</t>
  </si>
  <si>
    <t>2449</t>
  </si>
  <si>
    <t>2450</t>
  </si>
  <si>
    <t>PO:10131 ND:33903900 FR:1500 FS:22661</t>
  </si>
  <si>
    <t>2451</t>
  </si>
  <si>
    <t>2452</t>
  </si>
  <si>
    <t>PO:10131 ND:33903900 FR:1500 FS:23691</t>
  </si>
  <si>
    <t>2453</t>
  </si>
  <si>
    <t>2454</t>
  </si>
  <si>
    <t>PO:10131 ND:33903900 FR:1500 FS:23695</t>
  </si>
  <si>
    <t>2455</t>
  </si>
  <si>
    <t>2456</t>
  </si>
  <si>
    <t>PO:10131 ND:33903900 FR:1500 FS:26782</t>
  </si>
  <si>
    <t>2457</t>
  </si>
  <si>
    <t>2458</t>
  </si>
  <si>
    <t>PO:10131 ND:33903900 FR:1500 FS:27812</t>
  </si>
  <si>
    <t>2459</t>
  </si>
  <si>
    <t>2460</t>
  </si>
  <si>
    <t>PO:20231 ND:33903900 FR:1500 FS:01031</t>
  </si>
  <si>
    <t>2461</t>
  </si>
  <si>
    <t>2462</t>
  </si>
  <si>
    <t>PO:20231 ND:33903900 FR:1500 FS:04122</t>
  </si>
  <si>
    <t>2463</t>
  </si>
  <si>
    <t>2464</t>
  </si>
  <si>
    <t>PO:20231 ND:33903900 FR:1500 FS:04131</t>
  </si>
  <si>
    <t>2465</t>
  </si>
  <si>
    <t>2466</t>
  </si>
  <si>
    <t>2467</t>
  </si>
  <si>
    <t>2468</t>
  </si>
  <si>
    <t>2469</t>
  </si>
  <si>
    <t>2470</t>
  </si>
  <si>
    <t>PO:10131 ND:33903900 FR:1500 CO:1001 FS:12365</t>
  </si>
  <si>
    <t>2471</t>
  </si>
  <si>
    <t>2472</t>
  </si>
  <si>
    <t>2473</t>
  </si>
  <si>
    <t>2474</t>
  </si>
  <si>
    <t>2475</t>
  </si>
  <si>
    <t>2476</t>
  </si>
  <si>
    <t>PO:10131 ND:33903900 FR:1500 CO:1002 FS:10301</t>
  </si>
  <si>
    <t>2477</t>
  </si>
  <si>
    <t>2478</t>
  </si>
  <si>
    <t>PO:10131 ND:33903900 FR:1500 CO:1002 FS:10302</t>
  </si>
  <si>
    <t>2479</t>
  </si>
  <si>
    <t>2480</t>
  </si>
  <si>
    <t>PO:10131 ND:33903900 FR:1500 CO:1002 FS:10303</t>
  </si>
  <si>
    <t>2481</t>
  </si>
  <si>
    <t>2482</t>
  </si>
  <si>
    <t>PO:10131 ND:33903900 FR:1500 CO:1002 FS:10304</t>
  </si>
  <si>
    <t>2483</t>
  </si>
  <si>
    <t>2484</t>
  </si>
  <si>
    <t>PO:10131 ND:33903900 FR:1500 CO:1002 FS:10305</t>
  </si>
  <si>
    <t>2485</t>
  </si>
  <si>
    <t>2486</t>
  </si>
  <si>
    <t>2487</t>
  </si>
  <si>
    <t>2488</t>
  </si>
  <si>
    <t>PO:10131 ND:33903900 FR:1550 FS:12361</t>
  </si>
  <si>
    <t>2489</t>
  </si>
  <si>
    <t>2490</t>
  </si>
  <si>
    <t>PO:10131 ND:33903900 FR:1550 FS:12365</t>
  </si>
  <si>
    <t>2491</t>
  </si>
  <si>
    <t>2492</t>
  </si>
  <si>
    <t>PO:10131 ND:33903900 FR:1550 FS:12782</t>
  </si>
  <si>
    <t>2493</t>
  </si>
  <si>
    <t>2494</t>
  </si>
  <si>
    <t>PO:10131 ND:33903900 FR:1553 FS:12782</t>
  </si>
  <si>
    <t>2495</t>
  </si>
  <si>
    <t>2496</t>
  </si>
  <si>
    <t>2497</t>
  </si>
  <si>
    <t>2498</t>
  </si>
  <si>
    <t>PO:10131 ND:33903900 FR:1660 FS:08244</t>
  </si>
  <si>
    <t>PO:10131 ND:33903900 FR:1660 FS:08241</t>
  </si>
  <si>
    <t>2501</t>
  </si>
  <si>
    <t>2502</t>
  </si>
  <si>
    <t>PO:10131 ND:33903900 FR:1665 FS:08244</t>
  </si>
  <si>
    <t>2505</t>
  </si>
  <si>
    <t>2506</t>
  </si>
  <si>
    <t>2507</t>
  </si>
  <si>
    <t>PO:10131 ND:33903900 FR:1600 FS:10303</t>
  </si>
  <si>
    <t>2510</t>
  </si>
  <si>
    <t>PO:10131 ND:33904000 FR:1500 FS:02061</t>
  </si>
  <si>
    <t>2511</t>
  </si>
  <si>
    <t>PO:10131 ND:33904000 FR:1500 FS:04122</t>
  </si>
  <si>
    <t>2514</t>
  </si>
  <si>
    <t>PO:10131 ND:33904000 FR:1500 FS:04123</t>
  </si>
  <si>
    <t>2515</t>
  </si>
  <si>
    <t>2516</t>
  </si>
  <si>
    <t>PO:10131 ND:33904000 FR:1500 FS:04124</t>
  </si>
  <si>
    <t>2517</t>
  </si>
  <si>
    <t>2518</t>
  </si>
  <si>
    <t>PO:10131 ND:33904000 FR:1500 FS:04126</t>
  </si>
  <si>
    <t>2519</t>
  </si>
  <si>
    <t>2520</t>
  </si>
  <si>
    <t>PO:10131 ND:33904000 FR:1500 FS:04129</t>
  </si>
  <si>
    <t>2521</t>
  </si>
  <si>
    <t>2522</t>
  </si>
  <si>
    <t>PO:10131 ND:33904000 FR:1500 FS:04131</t>
  </si>
  <si>
    <t>2523</t>
  </si>
  <si>
    <t>2524</t>
  </si>
  <si>
    <t>PO:10131 ND:33904000 FR:1500 FS:05122</t>
  </si>
  <si>
    <t>2525</t>
  </si>
  <si>
    <t>2526</t>
  </si>
  <si>
    <t>PO:10131 ND:33904000 FR:1500 FS:08243</t>
  </si>
  <si>
    <t>2527</t>
  </si>
  <si>
    <t>2528</t>
  </si>
  <si>
    <t>PO:10131 ND:33904000 FR:1500 FS:13392</t>
  </si>
  <si>
    <t>2529</t>
  </si>
  <si>
    <t>2530</t>
  </si>
  <si>
    <t>PO:10131 ND:33904000 FR:1500 FS:26782</t>
  </si>
  <si>
    <t>2531</t>
  </si>
  <si>
    <t>2532</t>
  </si>
  <si>
    <t>PO:20231 ND:33904000 FR:1500 FS:01031</t>
  </si>
  <si>
    <t>2533</t>
  </si>
  <si>
    <t>2534</t>
  </si>
  <si>
    <t>2535</t>
  </si>
  <si>
    <t>2536</t>
  </si>
  <si>
    <t>PO:20231 ND:33904000 FR:1500 FS:04131</t>
  </si>
  <si>
    <t>2537</t>
  </si>
  <si>
    <t>2538</t>
  </si>
  <si>
    <t>PO:10131 ND:33904000 FR:1500 CO:1001 FS:12361</t>
  </si>
  <si>
    <t>2539</t>
  </si>
  <si>
    <t>2540</t>
  </si>
  <si>
    <t>PO:10131 ND:33904000 FR:1500 CO:1001 FS:12365</t>
  </si>
  <si>
    <t>2541</t>
  </si>
  <si>
    <t>2542</t>
  </si>
  <si>
    <t>2543</t>
  </si>
  <si>
    <t>2544</t>
  </si>
  <si>
    <t>PO:10131 ND:33904000 FR:1500 CO:1002 FS:10122</t>
  </si>
  <si>
    <t>2545</t>
  </si>
  <si>
    <t>2546</t>
  </si>
  <si>
    <t>PO:10131 ND:33904000 FR:1500 CO:1002 FS:10301</t>
  </si>
  <si>
    <t>2547</t>
  </si>
  <si>
    <t>2548</t>
  </si>
  <si>
    <t>PO:10131 ND:33904000 FR:1500 CO:1002 FS:10302</t>
  </si>
  <si>
    <t>2549</t>
  </si>
  <si>
    <t>2550</t>
  </si>
  <si>
    <t>PO:10131 ND:33904000 FR:1500 CO:1002 FS:10304</t>
  </si>
  <si>
    <t>2551</t>
  </si>
  <si>
    <t>2552</t>
  </si>
  <si>
    <t>PO:10131 ND:33904000 FR:1500 CO:1002 FS:10305</t>
  </si>
  <si>
    <t>2553</t>
  </si>
  <si>
    <t>2554</t>
  </si>
  <si>
    <t>PO:10131 ND:33904600 FR:1500 FS:04122</t>
  </si>
  <si>
    <t>2555</t>
  </si>
  <si>
    <t>2556</t>
  </si>
  <si>
    <t>PO:10131 ND:33904600 FR:1500 FS:04123</t>
  </si>
  <si>
    <t>2557</t>
  </si>
  <si>
    <t>2558</t>
  </si>
  <si>
    <t>PO:10131 ND:33904600 FR:1500 FS:04124</t>
  </si>
  <si>
    <t>2559</t>
  </si>
  <si>
    <t>2560</t>
  </si>
  <si>
    <t>PO:10131 ND:33904600 FR:1500 FS:04126</t>
  </si>
  <si>
    <t>2561</t>
  </si>
  <si>
    <t>2562</t>
  </si>
  <si>
    <t>PO:10131 ND:33904600 FR:1500 FS:04129</t>
  </si>
  <si>
    <t>2563</t>
  </si>
  <si>
    <t>2564</t>
  </si>
  <si>
    <t>PO:10131 ND:33904600 FR:1500 FS:08243</t>
  </si>
  <si>
    <t>2565</t>
  </si>
  <si>
    <t>2566</t>
  </si>
  <si>
    <t>PO:10131 ND:33904600 FR:1500 FS:08244</t>
  </si>
  <si>
    <t>2567</t>
  </si>
  <si>
    <t>2568</t>
  </si>
  <si>
    <t>PO:10131 ND:33904600 FR:1500 FS:13392</t>
  </si>
  <si>
    <t>2569</t>
  </si>
  <si>
    <t>2570</t>
  </si>
  <si>
    <t>2571</t>
  </si>
  <si>
    <t>2572</t>
  </si>
  <si>
    <t>PO:10131 ND:33904600 FR:1500 CO:1001 FS:12361</t>
  </si>
  <si>
    <t>2573</t>
  </si>
  <si>
    <t>2574</t>
  </si>
  <si>
    <t>PO:10131 ND:33904600 FR:1500 CO:1001 FS:12365</t>
  </si>
  <si>
    <t>2575</t>
  </si>
  <si>
    <t>2576</t>
  </si>
  <si>
    <t>PO:10131 ND:33904600 FR:1500 CO:1001 FS:12782</t>
  </si>
  <si>
    <t>2577</t>
  </si>
  <si>
    <t>2578</t>
  </si>
  <si>
    <t>PO:10131 ND:33904600 FR:1500 CO:1002 FS:10122</t>
  </si>
  <si>
    <t>2579</t>
  </si>
  <si>
    <t>2580</t>
  </si>
  <si>
    <t>PO:10131 ND:33904600 FR:1500 CO:1002 FS:10301</t>
  </si>
  <si>
    <t>PO:10131 ND:33904600 FR:1500 CO:1002 FS:10302</t>
  </si>
  <si>
    <t>2583</t>
  </si>
  <si>
    <t>2584</t>
  </si>
  <si>
    <t>PO:10131 ND:33904600 FR:1500 CO:1002 FS:10304</t>
  </si>
  <si>
    <t>PO:10131 ND:33904600 FR:1500 CO:1002 FS:10305</t>
  </si>
  <si>
    <t>2587</t>
  </si>
  <si>
    <t>2588</t>
  </si>
  <si>
    <t>PO:10131 ND:33904700 FR:1500 FS:28846</t>
  </si>
  <si>
    <t>2589</t>
  </si>
  <si>
    <t>2590</t>
  </si>
  <si>
    <t>2591</t>
  </si>
  <si>
    <t>2592</t>
  </si>
  <si>
    <t>PO:10131 ND:33906700 FR:1500 FS:28846</t>
  </si>
  <si>
    <t>2593</t>
  </si>
  <si>
    <t>2594</t>
  </si>
  <si>
    <t>2595</t>
  </si>
  <si>
    <t>2596</t>
  </si>
  <si>
    <t>PO:10131 ND:33909300 FR:1500 FS:04122</t>
  </si>
  <si>
    <t>2597</t>
  </si>
  <si>
    <t>2598</t>
  </si>
  <si>
    <t>PO:10131 ND:33909300 FR:1500 FS:04123</t>
  </si>
  <si>
    <t>2599</t>
  </si>
  <si>
    <t>2600</t>
  </si>
  <si>
    <t>PO:10131 ND:33909300 FR:1500 FS:04124</t>
  </si>
  <si>
    <t>2601</t>
  </si>
  <si>
    <t>2602</t>
  </si>
  <si>
    <t>PO:10131 ND:33909300 FR:1500 FS:04126</t>
  </si>
  <si>
    <t>2603</t>
  </si>
  <si>
    <t>2604</t>
  </si>
  <si>
    <t>PO:10131 ND:33909300 FR:1500 FS:04129</t>
  </si>
  <si>
    <t>2605</t>
  </si>
  <si>
    <t>2606</t>
  </si>
  <si>
    <t>PO:10131 ND:33909300 FR:1500 FS:04243</t>
  </si>
  <si>
    <t>2607</t>
  </si>
  <si>
    <t>2608</t>
  </si>
  <si>
    <t>PO:10131 ND:33909300 FR:1500 FS:05122</t>
  </si>
  <si>
    <t>2609</t>
  </si>
  <si>
    <t>2610</t>
  </si>
  <si>
    <t>PO:10131 ND:33909300 FR:1500 FS:08243</t>
  </si>
  <si>
    <t>2611</t>
  </si>
  <si>
    <t>2612</t>
  </si>
  <si>
    <t>PO:10131 ND:33909300 FR:1500 FS:08244</t>
  </si>
  <si>
    <t>2613</t>
  </si>
  <si>
    <t>2614</t>
  </si>
  <si>
    <t>PO:10131 ND:33909300 FR:1500 FS:26782</t>
  </si>
  <si>
    <t>2615</t>
  </si>
  <si>
    <t>2616</t>
  </si>
  <si>
    <t>PO:10131 ND:33909300 FR:1500 FS:28845</t>
  </si>
  <si>
    <t>2617</t>
  </si>
  <si>
    <t>2618</t>
  </si>
  <si>
    <t>PO:20231 ND:33909300 FR:1500 FS:01031</t>
  </si>
  <si>
    <t>2619</t>
  </si>
  <si>
    <t>2620</t>
  </si>
  <si>
    <t>PO:20231 ND:33909300 FR:1500 FS:04122</t>
  </si>
  <si>
    <t>2621</t>
  </si>
  <si>
    <t>2622</t>
  </si>
  <si>
    <t>PO:10131 ND:33909300 FR:1500 CO:1001 FS:12361</t>
  </si>
  <si>
    <t>2623</t>
  </si>
  <si>
    <t>2624</t>
  </si>
  <si>
    <t>PO:10131 ND:33909300 FR:1500 CO:1001 FS:12365</t>
  </si>
  <si>
    <t>2625</t>
  </si>
  <si>
    <t>2626</t>
  </si>
  <si>
    <t>PO:10131 ND:33909300 FR:1500 CO:1001 FS:12782</t>
  </si>
  <si>
    <t>2627</t>
  </si>
  <si>
    <t>2628</t>
  </si>
  <si>
    <t>PO:10131 ND:33909300 FR:1500 CO:1002 FS:10122</t>
  </si>
  <si>
    <t>2629</t>
  </si>
  <si>
    <t>2630</t>
  </si>
  <si>
    <t>PO:10131 ND:33909300 FR:1500 CO:1002 FS:10301</t>
  </si>
  <si>
    <t>2631</t>
  </si>
  <si>
    <t>2632</t>
  </si>
  <si>
    <t>PO:10131 ND:33909300 FR:1500 CO:1002 FS:10302</t>
  </si>
  <si>
    <t>2633</t>
  </si>
  <si>
    <t>2634</t>
  </si>
  <si>
    <t>PO:10131 ND:33909300 FR:1500 CO:1002 FS:10303</t>
  </si>
  <si>
    <t>2635</t>
  </si>
  <si>
    <t>2636</t>
  </si>
  <si>
    <t>PO:10131 ND:33909300 FR:1500 CO:1002 FS:10304</t>
  </si>
  <si>
    <t>2637</t>
  </si>
  <si>
    <t>2638</t>
  </si>
  <si>
    <t>PO:10131 ND:33909300 FR:1500 CO:1002 FS:10305</t>
  </si>
  <si>
    <t>2639</t>
  </si>
  <si>
    <t>2640</t>
  </si>
  <si>
    <t>PO:10132 ND:33909300 FR:1800 FS:09122</t>
  </si>
  <si>
    <t>2641</t>
  </si>
  <si>
    <t>2642</t>
  </si>
  <si>
    <t>2643</t>
  </si>
  <si>
    <t>2644</t>
  </si>
  <si>
    <t>2645</t>
  </si>
  <si>
    <t>2646</t>
  </si>
  <si>
    <t>2647</t>
  </si>
  <si>
    <t>2648</t>
  </si>
  <si>
    <t>PO:10131 ND:44903000 FR:1500 FS:17511</t>
  </si>
  <si>
    <t>2649</t>
  </si>
  <si>
    <t>2650</t>
  </si>
  <si>
    <t>PO:10131 ND:44903000 FR:1500 FS:20608</t>
  </si>
  <si>
    <t>2651</t>
  </si>
  <si>
    <t>2652</t>
  </si>
  <si>
    <t>PO:10131 ND:44903000 FR:1500 FS:26782</t>
  </si>
  <si>
    <t>2653</t>
  </si>
  <si>
    <t>2654</t>
  </si>
  <si>
    <t>2655</t>
  </si>
  <si>
    <t>2656</t>
  </si>
  <si>
    <t>PO:10131 ND:44903900 FR:1500 FS:17511</t>
  </si>
  <si>
    <t>2657</t>
  </si>
  <si>
    <t>2658</t>
  </si>
  <si>
    <t>PO:10131 ND:44903900 FR:1500 FS:20608</t>
  </si>
  <si>
    <t>2659</t>
  </si>
  <si>
    <t>2660</t>
  </si>
  <si>
    <t>PO:10131 ND:44903900 FR:1500 FS:26782</t>
  </si>
  <si>
    <t>2661</t>
  </si>
  <si>
    <t>2662</t>
  </si>
  <si>
    <t>PO:10131 ND:44904000 FR:1500 FS:04122</t>
  </si>
  <si>
    <t>2663</t>
  </si>
  <si>
    <t>2664</t>
  </si>
  <si>
    <t>PO:10131 ND:44904000 FR:1500 FS:04123</t>
  </si>
  <si>
    <t>2665</t>
  </si>
  <si>
    <t>2666</t>
  </si>
  <si>
    <t>PO:10131 ND:44904000 FR:1500 FS:04124</t>
  </si>
  <si>
    <t>2667</t>
  </si>
  <si>
    <t>2668</t>
  </si>
  <si>
    <t>2669</t>
  </si>
  <si>
    <t>2670</t>
  </si>
  <si>
    <t>PO:10131 ND:44904000 FR:1500 FS:04129</t>
  </si>
  <si>
    <t>2671</t>
  </si>
  <si>
    <t>2672</t>
  </si>
  <si>
    <t>PO:10131 ND:44904000 FR:1500 FS:05122</t>
  </si>
  <si>
    <t>2673</t>
  </si>
  <si>
    <t>2674</t>
  </si>
  <si>
    <t>PO:10131 ND:44904000 FR:1500 FS:08243</t>
  </si>
  <si>
    <t>2675</t>
  </si>
  <si>
    <t>2676</t>
  </si>
  <si>
    <t>PO:10131 ND:44904000 FR:1500 FS:13392</t>
  </si>
  <si>
    <t>2677</t>
  </si>
  <si>
    <t>2678</t>
  </si>
  <si>
    <t>PO:10131 ND:44904000 FR:1500 FS:26782</t>
  </si>
  <si>
    <t>2679</t>
  </si>
  <si>
    <t>2680</t>
  </si>
  <si>
    <t>PO:20231 ND:44904000 FR:1500 FS:01031</t>
  </si>
  <si>
    <t>2681</t>
  </si>
  <si>
    <t>2682</t>
  </si>
  <si>
    <t>PO:20231 ND:44904000 FR:1500 FS:04122</t>
  </si>
  <si>
    <t>2683</t>
  </si>
  <si>
    <t>2684</t>
  </si>
  <si>
    <t>PO:10131 ND:44904000 FR:1500 CO:1001 FS:12361</t>
  </si>
  <si>
    <t>2685</t>
  </si>
  <si>
    <t>2686</t>
  </si>
  <si>
    <t>PO:10131 ND:44904000 FR:1500 CO:1001 FS:12365</t>
  </si>
  <si>
    <t>2687</t>
  </si>
  <si>
    <t>2688</t>
  </si>
  <si>
    <t>PO:10131 ND:44904000 FR:1500 CO:1001 FS:12782</t>
  </si>
  <si>
    <t>2689</t>
  </si>
  <si>
    <t>2690</t>
  </si>
  <si>
    <t>PO:10131 ND:44904000 FR:1500 CO:1002 FS:10122</t>
  </si>
  <si>
    <t>2691</t>
  </si>
  <si>
    <t>2692</t>
  </si>
  <si>
    <t>PO:10131 ND:44904000 FR:1500 CO:1002 FS:10301</t>
  </si>
  <si>
    <t>2693</t>
  </si>
  <si>
    <t>2694</t>
  </si>
  <si>
    <t>PO:10131 ND:44904000 FR:1500 CO:1002 FS:10302</t>
  </si>
  <si>
    <t>2695</t>
  </si>
  <si>
    <t>2696</t>
  </si>
  <si>
    <t>PO:10131 ND:44904000 FR:1500 CO:1002 FS:10304</t>
  </si>
  <si>
    <t>2697</t>
  </si>
  <si>
    <t>2698</t>
  </si>
  <si>
    <t>PO:10131 ND:44904000 FR:1500 CO:1002 FS:10305</t>
  </si>
  <si>
    <t>2699</t>
  </si>
  <si>
    <t>2700</t>
  </si>
  <si>
    <t>2701</t>
  </si>
  <si>
    <t>2702</t>
  </si>
  <si>
    <t>PO:10131 ND:44905100 FR:1500 FS:13392</t>
  </si>
  <si>
    <t>2703</t>
  </si>
  <si>
    <t>2704</t>
  </si>
  <si>
    <t>PO:10131 ND:44905100 FR:1500 FS:15452</t>
  </si>
  <si>
    <t>2705</t>
  </si>
  <si>
    <t>2706</t>
  </si>
  <si>
    <t>PO:10131 ND:44905100 FR:1500 FS:17511</t>
  </si>
  <si>
    <t>2707</t>
  </si>
  <si>
    <t>2708</t>
  </si>
  <si>
    <t>PO:10131 ND:44905100 FR:1500 FS:17512</t>
  </si>
  <si>
    <t>2709</t>
  </si>
  <si>
    <t>2710</t>
  </si>
  <si>
    <t>PO:10131 ND:44905100 FR:1500 FS:26782</t>
  </si>
  <si>
    <t>2711</t>
  </si>
  <si>
    <t>2712</t>
  </si>
  <si>
    <t>PO:10131 ND:44905100 FR:1500 FS:27812</t>
  </si>
  <si>
    <t>2713</t>
  </si>
  <si>
    <t>2714</t>
  </si>
  <si>
    <t>PO:10131 ND:44905100 FR:1500 FS:27813</t>
  </si>
  <si>
    <t>2715</t>
  </si>
  <si>
    <t>2716</t>
  </si>
  <si>
    <t>2717</t>
  </si>
  <si>
    <t>2718</t>
  </si>
  <si>
    <t>2719</t>
  </si>
  <si>
    <t>2720</t>
  </si>
  <si>
    <t>PO:10131 ND:44905200 FR:1500 FS:04122</t>
  </si>
  <si>
    <t>2721</t>
  </si>
  <si>
    <t>2722</t>
  </si>
  <si>
    <t>PO:10131 ND:44905200 FR:1500 FS:04123</t>
  </si>
  <si>
    <t>2723</t>
  </si>
  <si>
    <t>2724</t>
  </si>
  <si>
    <t>2725</t>
  </si>
  <si>
    <t>2726</t>
  </si>
  <si>
    <t>PO:10131 ND:44905200 FR:1500 FS:04126</t>
  </si>
  <si>
    <t>2727</t>
  </si>
  <si>
    <t>2728</t>
  </si>
  <si>
    <t>PO:10131 ND:44905200 FR:1500 FS:04129</t>
  </si>
  <si>
    <t>2729</t>
  </si>
  <si>
    <t>2730</t>
  </si>
  <si>
    <t>PO:10131 ND:44905200 FR:1500 FS:05122</t>
  </si>
  <si>
    <t>2731</t>
  </si>
  <si>
    <t>2732</t>
  </si>
  <si>
    <t>PO:10131 ND:44905200 FR:1500 FS:08241</t>
  </si>
  <si>
    <t>2733</t>
  </si>
  <si>
    <t>2734</t>
  </si>
  <si>
    <t>PO:10131 ND:44905200 FR:1500 FS:08242</t>
  </si>
  <si>
    <t>2735</t>
  </si>
  <si>
    <t>2736</t>
  </si>
  <si>
    <t>PO:10131 ND:44905200 FR:1500 FS:08243</t>
  </si>
  <si>
    <t>2737</t>
  </si>
  <si>
    <t>2738</t>
  </si>
  <si>
    <t>PO:10131 ND:44905200 FR:1500 FS:08244</t>
  </si>
  <si>
    <t>2739</t>
  </si>
  <si>
    <t>2740</t>
  </si>
  <si>
    <t>PO:10131 ND:44905200 FR:1500 FS:13392</t>
  </si>
  <si>
    <t>2741</t>
  </si>
  <si>
    <t>2742</t>
  </si>
  <si>
    <t>PO:10131 ND:44905200 FR:1500 FS:15452</t>
  </si>
  <si>
    <t>2743</t>
  </si>
  <si>
    <t>2744</t>
  </si>
  <si>
    <t>2745</t>
  </si>
  <si>
    <t>2746</t>
  </si>
  <si>
    <t>2747</t>
  </si>
  <si>
    <t>2748</t>
  </si>
  <si>
    <t>PO:10131 ND:44905200 FR:1500 FS:26782</t>
  </si>
  <si>
    <t>2749</t>
  </si>
  <si>
    <t>2750</t>
  </si>
  <si>
    <t>PO:10131 ND:44905200 FR:1500 FS:27812</t>
  </si>
  <si>
    <t>2751</t>
  </si>
  <si>
    <t>2752</t>
  </si>
  <si>
    <t>PO:20231 ND:44905200 FR:1500 FS:01031</t>
  </si>
  <si>
    <t>2753</t>
  </si>
  <si>
    <t>2754</t>
  </si>
  <si>
    <t>PO:20231 ND:44905200 FR:1500 FS:04122</t>
  </si>
  <si>
    <t>2755</t>
  </si>
  <si>
    <t>2756</t>
  </si>
  <si>
    <t>PO:10131 ND:44905200 FR:1500 CO:1001 FS:12361</t>
  </si>
  <si>
    <t>2757</t>
  </si>
  <si>
    <t>2758</t>
  </si>
  <si>
    <t>2759</t>
  </si>
  <si>
    <t>2760</t>
  </si>
  <si>
    <t>2761</t>
  </si>
  <si>
    <t>2762</t>
  </si>
  <si>
    <t>2763</t>
  </si>
  <si>
    <t>2764</t>
  </si>
  <si>
    <t>PO:10131 ND:44905200 FR:1500 CO:1002 FS:10301</t>
  </si>
  <si>
    <t>2765</t>
  </si>
  <si>
    <t>2766</t>
  </si>
  <si>
    <t>2767</t>
  </si>
  <si>
    <t>2768</t>
  </si>
  <si>
    <t>PO:10131 ND:44905200 FR:1500 CO:1002 FS:10304</t>
  </si>
  <si>
    <t>2769</t>
  </si>
  <si>
    <t>2770</t>
  </si>
  <si>
    <t>PO:10131 ND:44905200 FR:1500 CO:1002 FS:10305</t>
  </si>
  <si>
    <t>2771</t>
  </si>
  <si>
    <t>2772</t>
  </si>
  <si>
    <t>PO:10131 ND:44905200 FR:1665 FS:08244</t>
  </si>
  <si>
    <t>2773</t>
  </si>
  <si>
    <t>2774</t>
  </si>
  <si>
    <t>PO:10131 ND:46910000 FR:1500 FS:28843</t>
  </si>
  <si>
    <t>2775</t>
  </si>
  <si>
    <t>2776</t>
  </si>
  <si>
    <t>PO:10131 ND:99999999 FR:1500 FS:99999</t>
  </si>
  <si>
    <t>PO:10131 ND:99999999 FR:1799 FS:99999</t>
  </si>
  <si>
    <t>2779</t>
  </si>
  <si>
    <t>2780</t>
  </si>
  <si>
    <t>PO:10132 ND:99999999 FR:1800 FS:99997</t>
  </si>
  <si>
    <t>2781</t>
  </si>
  <si>
    <t>2782</t>
  </si>
  <si>
    <t>2785</t>
  </si>
  <si>
    <t>2788</t>
  </si>
  <si>
    <t>2789</t>
  </si>
  <si>
    <t>2790</t>
  </si>
  <si>
    <t>2791</t>
  </si>
  <si>
    <t>2800</t>
  </si>
  <si>
    <t>2796</t>
  </si>
  <si>
    <t>2797</t>
  </si>
  <si>
    <t>2801</t>
  </si>
  <si>
    <t>2802</t>
  </si>
  <si>
    <t>2803</t>
  </si>
  <si>
    <t>2805</t>
  </si>
  <si>
    <t>2804</t>
  </si>
  <si>
    <t>PO:10131 ND:31901300 FR:1500 FS:04129</t>
  </si>
  <si>
    <t>2806</t>
  </si>
  <si>
    <t>2807</t>
  </si>
  <si>
    <t>2808</t>
  </si>
  <si>
    <t>2809</t>
  </si>
  <si>
    <t>2810</t>
  </si>
  <si>
    <t>2814</t>
  </si>
  <si>
    <t>2815</t>
  </si>
  <si>
    <t>PO:10131 ND:31901300 FR:1500 CO:1002 FS:10302</t>
  </si>
  <si>
    <t>2823</t>
  </si>
  <si>
    <t>2825</t>
  </si>
  <si>
    <t>2824</t>
  </si>
  <si>
    <t>2826</t>
  </si>
  <si>
    <t>2827</t>
  </si>
  <si>
    <t>2828</t>
  </si>
  <si>
    <t>2829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</si>
  <si>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</si>
  <si>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</si>
  <si>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</si>
  <si>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</si>
  <si>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</si>
  <si>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</si>
  <si>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</si>
  <si>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</si>
  <si>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</si>
  <si>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</si>
  <si>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</si>
  <si>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</si>
  <si>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</si>
  <si>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</si>
  <si>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</si>
  <si>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</si>
  <si>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</si>
  <si>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</si>
  <si>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</si>
  <si>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</si>
  <si>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</si>
  <si>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2854</t>
  </si>
  <si>
    <t>2853</t>
  </si>
  <si>
    <t>2855</t>
  </si>
  <si>
    <t>2856</t>
  </si>
  <si>
    <t>2857</t>
  </si>
  <si>
    <t>2858</t>
  </si>
  <si>
    <t>2861</t>
  </si>
  <si>
    <t>2862</t>
  </si>
  <si>
    <t>2863</t>
  </si>
  <si>
    <t>2864</t>
  </si>
  <si>
    <t>2868</t>
  </si>
  <si>
    <t>2869</t>
  </si>
  <si>
    <t>2870</t>
  </si>
  <si>
    <t>2872</t>
  </si>
  <si>
    <t>2871</t>
  </si>
  <si>
    <t>2873</t>
  </si>
  <si>
    <t>2874</t>
  </si>
  <si>
    <t>2875</t>
  </si>
  <si>
    <t>2876</t>
  </si>
  <si>
    <t>PO:10131 ND:33900800 FR:1500 FS:12361</t>
  </si>
  <si>
    <t>2877</t>
  </si>
  <si>
    <t>2878</t>
  </si>
  <si>
    <t>PO:10131 ND:33900800 FR:1500 FS:12365</t>
  </si>
  <si>
    <t>2879</t>
  </si>
  <si>
    <t>2880</t>
  </si>
  <si>
    <t>PO:10131 ND:33900800 FR:1500 FS:12782</t>
  </si>
  <si>
    <t>2881</t>
  </si>
  <si>
    <t>2882</t>
  </si>
  <si>
    <t>2883</t>
  </si>
  <si>
    <t>2884</t>
  </si>
  <si>
    <t>2885</t>
  </si>
  <si>
    <t>2886</t>
  </si>
  <si>
    <t>2887</t>
  </si>
  <si>
    <t>2891</t>
  </si>
  <si>
    <t>2892</t>
  </si>
  <si>
    <t>2898</t>
  </si>
  <si>
    <t>2900</t>
  </si>
  <si>
    <t>2899</t>
  </si>
  <si>
    <t>2901</t>
  </si>
  <si>
    <t>2902</t>
  </si>
  <si>
    <t>2903</t>
  </si>
  <si>
    <t>2904</t>
  </si>
  <si>
    <t>2905</t>
  </si>
  <si>
    <t>2907</t>
  </si>
  <si>
    <t>2906</t>
  </si>
  <si>
    <t>2908</t>
  </si>
  <si>
    <t>2909</t>
  </si>
  <si>
    <t>2910</t>
  </si>
  <si>
    <t>2912</t>
  </si>
  <si>
    <t>2911</t>
  </si>
  <si>
    <t>PO:10131 ND:33903000 FR:1569 FS:12365</t>
  </si>
  <si>
    <t>2921</t>
  </si>
  <si>
    <t>2922</t>
  </si>
  <si>
    <t>2923</t>
  </si>
  <si>
    <t>2924</t>
  </si>
  <si>
    <t>2925</t>
  </si>
  <si>
    <t>2927</t>
  </si>
  <si>
    <t>2926</t>
  </si>
  <si>
    <t>2928</t>
  </si>
  <si>
    <t>2930</t>
  </si>
  <si>
    <t>2929</t>
  </si>
  <si>
    <t>2931</t>
  </si>
  <si>
    <t>2932</t>
  </si>
  <si>
    <t>2939</t>
  </si>
  <si>
    <t>2940</t>
  </si>
  <si>
    <t>2941</t>
  </si>
  <si>
    <t>2942</t>
  </si>
  <si>
    <t>PO:10131 ND:33903200 FR:1621 FS:10303</t>
  </si>
  <si>
    <t>2943</t>
  </si>
  <si>
    <t>2944</t>
  </si>
  <si>
    <t>PO:10131 ND:33903200 FR:1600 FS:10303</t>
  </si>
  <si>
    <t>2945</t>
  </si>
  <si>
    <t>2946</t>
  </si>
  <si>
    <t>2947</t>
  </si>
  <si>
    <t>2948</t>
  </si>
  <si>
    <t>2949</t>
  </si>
  <si>
    <t>2951</t>
  </si>
  <si>
    <t>2950</t>
  </si>
  <si>
    <t>2952</t>
  </si>
  <si>
    <t>2953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</si>
  <si>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</si>
  <si>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</si>
  <si>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</si>
  <si>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</si>
  <si>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</si>
  <si>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</si>
  <si>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</si>
  <si>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</si>
  <si>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</si>
  <si>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</si>
  <si>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</si>
  <si>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</si>
  <si>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</si>
  <si>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</si>
  <si>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</si>
  <si>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</si>
  <si>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</si>
  <si>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</si>
  <si>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</si>
  <si>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</si>
  <si>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</si>
  <si>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2978</t>
  </si>
  <si>
    <t>2977</t>
  </si>
  <si>
    <t>2979</t>
  </si>
  <si>
    <t>2980</t>
  </si>
  <si>
    <t>2984</t>
  </si>
  <si>
    <t>2988</t>
  </si>
  <si>
    <t>2989</t>
  </si>
  <si>
    <t>2991</t>
  </si>
  <si>
    <t>2993</t>
  </si>
  <si>
    <t>2992</t>
  </si>
  <si>
    <t>PO:10131 ND:33903900 FR:1621 FS:10301</t>
  </si>
  <si>
    <t>2996</t>
  </si>
  <si>
    <t>2997</t>
  </si>
  <si>
    <t>3002</t>
  </si>
  <si>
    <t>3003</t>
  </si>
  <si>
    <t>3004</t>
  </si>
  <si>
    <t>3007</t>
  </si>
  <si>
    <t>3008</t>
  </si>
  <si>
    <t>3009</t>
  </si>
  <si>
    <t>3010</t>
  </si>
  <si>
    <t>3011</t>
  </si>
  <si>
    <t>3012</t>
  </si>
  <si>
    <t>3013</t>
  </si>
  <si>
    <t>3015</t>
  </si>
  <si>
    <t>3014</t>
  </si>
  <si>
    <t>3016</t>
  </si>
  <si>
    <t>3017</t>
  </si>
  <si>
    <t>3018</t>
  </si>
  <si>
    <t>3020</t>
  </si>
  <si>
    <t>3019</t>
  </si>
  <si>
    <t>3021</t>
  </si>
  <si>
    <t>3023</t>
  </si>
  <si>
    <t>3022</t>
  </si>
  <si>
    <t>3024</t>
  </si>
  <si>
    <t>3026</t>
  </si>
  <si>
    <t>3025</t>
  </si>
  <si>
    <t>3027</t>
  </si>
  <si>
    <t>3029</t>
  </si>
  <si>
    <t>3028</t>
  </si>
  <si>
    <t>3034</t>
  </si>
  <si>
    <t>3036</t>
  </si>
  <si>
    <t>3035</t>
  </si>
  <si>
    <t>3037</t>
  </si>
  <si>
    <t>3038</t>
  </si>
  <si>
    <t>3039</t>
  </si>
  <si>
    <t>3040</t>
  </si>
  <si>
    <t>3041</t>
  </si>
  <si>
    <t>3042</t>
  </si>
  <si>
    <t>PO:10131 ND:33909300 FR:1700 FS:28845</t>
  </si>
  <si>
    <t>3043</t>
  </si>
  <si>
    <t>3044</t>
  </si>
  <si>
    <t>3047</t>
  </si>
  <si>
    <t>3048</t>
  </si>
  <si>
    <t>3049</t>
  </si>
  <si>
    <t>3051</t>
  </si>
  <si>
    <t>3050</t>
  </si>
  <si>
    <t>3052</t>
  </si>
  <si>
    <t>3053</t>
  </si>
  <si>
    <t>3056</t>
  </si>
  <si>
    <t>3057</t>
  </si>
  <si>
    <t>3058</t>
  </si>
  <si>
    <t>3059</t>
  </si>
  <si>
    <t>3060</t>
  </si>
  <si>
    <t>3062</t>
  </si>
  <si>
    <t>3061</t>
  </si>
  <si>
    <t>3063</t>
  </si>
  <si>
    <t>3068</t>
  </si>
  <si>
    <t>3069</t>
  </si>
  <si>
    <t>3070</t>
  </si>
  <si>
    <t>3072</t>
  </si>
  <si>
    <t>3071</t>
  </si>
  <si>
    <t>PO:10131 ND:44905200 FR:1015 FS:12782</t>
  </si>
  <si>
    <t>3075</t>
  </si>
  <si>
    <t>3076</t>
  </si>
  <si>
    <t>PO:10131 ND:44905200 FR:1700 FS:20608</t>
  </si>
  <si>
    <t>PO:10131 ND:31900400 FR:1500 FS:13392</t>
  </si>
  <si>
    <t>3086</t>
  </si>
  <si>
    <t>PO:10131 ND:31900400 FR:1500 CO:1001 FS:12361</t>
  </si>
  <si>
    <t>3087</t>
  </si>
  <si>
    <t>3088</t>
  </si>
  <si>
    <t>PO:10131 ND:31900400 FR:1500 CO:1001 FS:12365</t>
  </si>
  <si>
    <t>3089</t>
  </si>
  <si>
    <t>3090</t>
  </si>
  <si>
    <t>3091</t>
  </si>
  <si>
    <t>3093</t>
  </si>
  <si>
    <t>3092</t>
  </si>
  <si>
    <t>PO:10131 ND:31900400 FR:1500 CO:1002 FS:10305</t>
  </si>
  <si>
    <t>3094</t>
  </si>
  <si>
    <t>3095</t>
  </si>
  <si>
    <t>PO:10131 ND:31911300 FR:1500 CO:1002 FS:10272</t>
  </si>
  <si>
    <t>3099</t>
  </si>
  <si>
    <t>3100</t>
  </si>
  <si>
    <t>PO:10131 ND:33900800 FR:1500 FS:10122</t>
  </si>
  <si>
    <t>PO:10131 ND:33900800 FR:1500 FS:10301</t>
  </si>
  <si>
    <t>3107</t>
  </si>
  <si>
    <t>PO:10131 ND:33900800 FR:1500 FS:10302</t>
  </si>
  <si>
    <t>3108</t>
  </si>
  <si>
    <t>3109</t>
  </si>
  <si>
    <t>PO:10131 ND:33900800 FR:1500 FS:10304</t>
  </si>
  <si>
    <t>3110</t>
  </si>
  <si>
    <t>3111</t>
  </si>
  <si>
    <t>PO:10131 ND:33900800 FR:1500 FS:10305</t>
  </si>
  <si>
    <t>3112</t>
  </si>
  <si>
    <t>3113</t>
  </si>
  <si>
    <t>PO:10131 ND:33903000 FR:1500 FS:10301</t>
  </si>
  <si>
    <t>3114</t>
  </si>
  <si>
    <t>3115</t>
  </si>
  <si>
    <t>3116</t>
  </si>
  <si>
    <t>3117</t>
  </si>
  <si>
    <t>PO:10131 ND:33903000 FR:1701 FS:26782</t>
  </si>
  <si>
    <t>3118</t>
  </si>
  <si>
    <t>3119</t>
  </si>
  <si>
    <t>PO:10131 ND:33903200 FR:1500 FS:10301</t>
  </si>
  <si>
    <t>3120</t>
  </si>
  <si>
    <t>3121</t>
  </si>
  <si>
    <t>PO:10131 ND:33903600 FR:1500 FS:10301</t>
  </si>
  <si>
    <t>3122</t>
  </si>
  <si>
    <t>3123</t>
  </si>
  <si>
    <t>PO:10131 ND:33903900 FR:1500 FS:10301</t>
  </si>
  <si>
    <t>3124</t>
  </si>
  <si>
    <t>3125</t>
  </si>
  <si>
    <t>3126</t>
  </si>
  <si>
    <t>3127</t>
  </si>
  <si>
    <t>PO:10131 ND:33903900 FR:1025 FS:20607</t>
  </si>
  <si>
    <t>3128</t>
  </si>
  <si>
    <t>3129</t>
  </si>
  <si>
    <t>PO:10131 ND:33903900 FR:1701 FS:26782</t>
  </si>
  <si>
    <t>3130</t>
  </si>
  <si>
    <t>3131</t>
  </si>
  <si>
    <t>PO:10132 ND:33908600 FR:1800 FS:28845</t>
  </si>
  <si>
    <t>3132</t>
  </si>
  <si>
    <t>3133</t>
  </si>
  <si>
    <t>3134</t>
  </si>
  <si>
    <t>3135</t>
  </si>
  <si>
    <t>3136</t>
  </si>
  <si>
    <t>3137</t>
  </si>
  <si>
    <t>3138</t>
  </si>
  <si>
    <t>3140</t>
  </si>
  <si>
    <t>3139</t>
  </si>
  <si>
    <t>PO:10131 ND:44905100 FR:1701 FS:26782</t>
  </si>
  <si>
    <t>3145</t>
  </si>
  <si>
    <t>3146</t>
  </si>
  <si>
    <t>3147</t>
  </si>
  <si>
    <t>3148</t>
  </si>
  <si>
    <t>522120202</t>
  </si>
  <si>
    <t>3149</t>
  </si>
  <si>
    <t>3150</t>
  </si>
  <si>
    <t>3151</t>
  </si>
  <si>
    <t>3152</t>
  </si>
  <si>
    <t>3159</t>
  </si>
  <si>
    <t>3155</t>
  </si>
  <si>
    <t>3156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</si>
  <si>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</si>
  <si>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</si>
  <si>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</si>
  <si>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</si>
  <si>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</si>
  <si>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</si>
  <si>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</si>
  <si>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</si>
  <si>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</si>
  <si>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</si>
  <si>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</si>
  <si>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</si>
  <si>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</si>
  <si>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</si>
  <si>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</si>
  <si>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</si>
  <si>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</si>
  <si>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</si>
  <si>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</si>
  <si>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</si>
  <si>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</si>
  <si>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</si>
  <si>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</si>
  <si>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</si>
  <si>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3194</t>
  </si>
  <si>
    <t>3195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</si>
  <si>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</si>
  <si>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</si>
  <si>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</si>
  <si>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</si>
  <si>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</si>
  <si>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</si>
  <si>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</si>
  <si>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</si>
  <si>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</si>
  <si>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</si>
  <si>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</si>
  <si>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</si>
  <si>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</si>
  <si>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</si>
  <si>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</si>
  <si>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</si>
  <si>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</si>
  <si>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</si>
  <si>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</si>
  <si>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</si>
  <si>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</si>
  <si>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</si>
  <si>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</si>
  <si>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</si>
  <si>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</si>
  <si>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</si>
  <si>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</si>
  <si>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</si>
  <si>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</si>
  <si>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</si>
  <si>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</si>
  <si>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</si>
  <si>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</si>
  <si>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</si>
  <si>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</si>
  <si>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</si>
  <si>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</si>
  <si>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</si>
  <si>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</si>
  <si>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</si>
  <si>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</si>
  <si>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</si>
  <si>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</si>
  <si>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3244</t>
  </si>
  <si>
    <t>3243</t>
  </si>
  <si>
    <t>3245</t>
  </si>
  <si>
    <t>3246</t>
  </si>
  <si>
    <t>3253</t>
  </si>
  <si>
    <t>3254</t>
  </si>
  <si>
    <t>3257</t>
  </si>
  <si>
    <t>3258</t>
  </si>
  <si>
    <t>3259</t>
  </si>
  <si>
    <t>3260</t>
  </si>
  <si>
    <t>3261</t>
  </si>
  <si>
    <t>3262</t>
  </si>
  <si>
    <t>3269</t>
  </si>
  <si>
    <t>3270</t>
  </si>
  <si>
    <t>3273</t>
  </si>
  <si>
    <t>3274</t>
  </si>
  <si>
    <t>3283</t>
  </si>
  <si>
    <t>3284</t>
  </si>
  <si>
    <t>3285</t>
  </si>
  <si>
    <t>3286</t>
  </si>
  <si>
    <t>3287</t>
  </si>
  <si>
    <t>3288</t>
  </si>
  <si>
    <t>3289</t>
  </si>
  <si>
    <t>3291</t>
  </si>
  <si>
    <t>3290</t>
  </si>
  <si>
    <t>3292</t>
  </si>
  <si>
    <t>3294</t>
  </si>
  <si>
    <t>3293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</si>
  <si>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</si>
  <si>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</si>
  <si>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</si>
  <si>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</si>
  <si>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</si>
  <si>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</si>
  <si>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</si>
  <si>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</si>
  <si>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</si>
  <si>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</si>
  <si>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</si>
  <si>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</si>
  <si>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</si>
  <si>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3309</t>
  </si>
  <si>
    <t>3308</t>
  </si>
  <si>
    <t>3310</t>
  </si>
  <si>
    <t>3311</t>
  </si>
  <si>
    <t>3312</t>
  </si>
  <si>
    <t>3313</t>
  </si>
  <si>
    <t>3314</t>
  </si>
  <si>
    <t>3316</t>
  </si>
  <si>
    <t>3315</t>
  </si>
  <si>
    <t>3317</t>
  </si>
  <si>
    <t>3318</t>
  </si>
  <si>
    <t>3319</t>
  </si>
  <si>
    <t>3329</t>
  </si>
  <si>
    <t>3328</t>
  </si>
  <si>
    <t>3330</t>
  </si>
  <si>
    <t>3331</t>
  </si>
  <si>
    <t>3332</t>
  </si>
  <si>
    <t>3333</t>
  </si>
  <si>
    <t>3338</t>
  </si>
  <si>
    <t>3339</t>
  </si>
  <si>
    <t>3340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</si>
  <si>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</si>
  <si>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</si>
  <si>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</si>
  <si>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</si>
  <si>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</si>
  <si>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</si>
  <si>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</si>
  <si>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</si>
  <si>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</si>
  <si>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</si>
  <si>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</si>
  <si>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</si>
  <si>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3358</t>
  </si>
  <si>
    <t>3357</t>
  </si>
  <si>
    <t>3359</t>
  </si>
  <si>
    <t>3360</t>
  </si>
  <si>
    <t>3361</t>
  </si>
  <si>
    <t>3363</t>
  </si>
  <si>
    <t>3362</t>
  </si>
  <si>
    <t>3364</t>
  </si>
  <si>
    <t>3365</t>
  </si>
  <si>
    <t>3366</t>
  </si>
  <si>
    <t>3367</t>
  </si>
  <si>
    <t>3368</t>
  </si>
  <si>
    <t>3369</t>
  </si>
  <si>
    <t>3370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</si>
  <si>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</si>
  <si>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</si>
  <si>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</si>
  <si>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</si>
  <si>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</si>
  <si>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</si>
  <si>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</si>
  <si>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</si>
  <si>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</si>
  <si>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</si>
  <si>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</si>
  <si>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</si>
  <si>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</si>
  <si>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</si>
  <si>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</si>
  <si>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</si>
  <si>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</si>
  <si>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</si>
  <si>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</si>
  <si>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</si>
  <si>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</si>
  <si>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</si>
  <si>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</si>
  <si>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3404</t>
  </si>
  <si>
    <t>3403</t>
  </si>
  <si>
    <t>3405</t>
  </si>
  <si>
    <t>3406</t>
  </si>
  <si>
    <t>3412</t>
  </si>
  <si>
    <t>3416</t>
  </si>
  <si>
    <t>3417</t>
  </si>
  <si>
    <t>3418</t>
  </si>
  <si>
    <t>3420</t>
  </si>
  <si>
    <t>3419</t>
  </si>
  <si>
    <t>3431</t>
  </si>
  <si>
    <t>3432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</si>
  <si>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</si>
  <si>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</si>
  <si>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</si>
  <si>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</si>
  <si>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</si>
  <si>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</si>
  <si>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</si>
  <si>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</si>
  <si>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</si>
  <si>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</si>
  <si>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</si>
  <si>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3449</t>
  </si>
  <si>
    <t>3448</t>
  </si>
  <si>
    <t>3450</t>
  </si>
  <si>
    <t>3451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</si>
  <si>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</si>
  <si>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</si>
  <si>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</si>
  <si>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</si>
  <si>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</si>
  <si>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</si>
  <si>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</si>
  <si>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</si>
  <si>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</si>
  <si>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</si>
  <si>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</si>
  <si>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</si>
  <si>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</si>
  <si>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</si>
  <si>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</si>
  <si>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</si>
  <si>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</si>
  <si>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</si>
  <si>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</si>
  <si>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</si>
  <si>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</si>
  <si>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</si>
  <si>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</si>
  <si>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3478</t>
  </si>
  <si>
    <t>3477</t>
  </si>
  <si>
    <t>3479</t>
  </si>
  <si>
    <t>3481</t>
  </si>
  <si>
    <t>3480</t>
  </si>
  <si>
    <t>3484</t>
  </si>
  <si>
    <t>3485</t>
  </si>
  <si>
    <t>3486</t>
  </si>
  <si>
    <t>3488</t>
  </si>
  <si>
    <t>3487</t>
  </si>
  <si>
    <t>3489</t>
  </si>
  <si>
    <t>3490</t>
  </si>
  <si>
    <t>3493</t>
  </si>
  <si>
    <t>3495</t>
  </si>
  <si>
    <t>3494</t>
  </si>
  <si>
    <t>3496</t>
  </si>
  <si>
    <t>3497</t>
  </si>
  <si>
    <t>3498</t>
  </si>
  <si>
    <t>3499</t>
  </si>
  <si>
    <t>3500</t>
  </si>
  <si>
    <t>3501</t>
  </si>
  <si>
    <t>3502</t>
  </si>
  <si>
    <t>3504</t>
  </si>
  <si>
    <t>3503</t>
  </si>
  <si>
    <t>3505</t>
  </si>
  <si>
    <t>3507</t>
  </si>
  <si>
    <t>3506</t>
  </si>
  <si>
    <t>3508</t>
  </si>
  <si>
    <t>3510</t>
  </si>
  <si>
    <t>3509</t>
  </si>
  <si>
    <t>3511</t>
  </si>
  <si>
    <t>3513</t>
  </si>
  <si>
    <t>3512</t>
  </si>
  <si>
    <t>3514</t>
  </si>
  <si>
    <t>3516</t>
  </si>
  <si>
    <t>3515</t>
  </si>
  <si>
    <t>3521</t>
  </si>
  <si>
    <t>3523</t>
  </si>
  <si>
    <t>3522</t>
  </si>
  <si>
    <t>3524</t>
  </si>
  <si>
    <t>3525</t>
  </si>
  <si>
    <t>3526</t>
  </si>
  <si>
    <t>3527</t>
  </si>
  <si>
    <t>3528</t>
  </si>
  <si>
    <t>3529</t>
  </si>
  <si>
    <t>3532</t>
  </si>
  <si>
    <t>3534</t>
  </si>
  <si>
    <t>3533</t>
  </si>
  <si>
    <t>3535</t>
  </si>
  <si>
    <t>3537</t>
  </si>
  <si>
    <t>3536</t>
  </si>
  <si>
    <t>3538</t>
  </si>
  <si>
    <t>3539</t>
  </si>
  <si>
    <t>3542</t>
  </si>
  <si>
    <t>3543</t>
  </si>
  <si>
    <t>3544</t>
  </si>
  <si>
    <t>3545</t>
  </si>
  <si>
    <t>3546</t>
  </si>
  <si>
    <t>3548</t>
  </si>
  <si>
    <t>3547</t>
  </si>
  <si>
    <t>3549</t>
  </si>
  <si>
    <t>3551</t>
  </si>
  <si>
    <t>3550</t>
  </si>
  <si>
    <t>3554</t>
  </si>
  <si>
    <t>3555</t>
  </si>
  <si>
    <t>3556</t>
  </si>
  <si>
    <t>3557</t>
  </si>
  <si>
    <t>522130600</t>
  </si>
  <si>
    <t>3566</t>
  </si>
  <si>
    <t>3567</t>
  </si>
  <si>
    <t>3568</t>
  </si>
  <si>
    <t>3569</t>
  </si>
  <si>
    <t>3571</t>
  </si>
  <si>
    <t>3570</t>
  </si>
  <si>
    <t>3572</t>
  </si>
  <si>
    <t>3574</t>
  </si>
  <si>
    <t>3573</t>
  </si>
  <si>
    <t>3575</t>
  </si>
  <si>
    <t>3576</t>
  </si>
  <si>
    <t>3577</t>
  </si>
  <si>
    <t>3578</t>
  </si>
  <si>
    <t>3579</t>
  </si>
  <si>
    <t>3580</t>
  </si>
  <si>
    <t>3581</t>
  </si>
  <si>
    <t>3582</t>
  </si>
  <si>
    <t>3589</t>
  </si>
  <si>
    <t>3585</t>
  </si>
  <si>
    <t>3586</t>
  </si>
  <si>
    <t>3590</t>
  </si>
  <si>
    <t>3591</t>
  </si>
  <si>
    <t>3592</t>
  </si>
  <si>
    <t>3594</t>
  </si>
  <si>
    <t>3593</t>
  </si>
  <si>
    <t>3595</t>
  </si>
  <si>
    <t>3596</t>
  </si>
  <si>
    <t>3597</t>
  </si>
  <si>
    <t>3598</t>
  </si>
  <si>
    <t>3599</t>
  </si>
  <si>
    <t>3600</t>
  </si>
  <si>
    <t>3604</t>
  </si>
  <si>
    <t>3605</t>
  </si>
  <si>
    <t>3612</t>
  </si>
  <si>
    <t>3614</t>
  </si>
  <si>
    <t>3613</t>
  </si>
  <si>
    <t>3615</t>
  </si>
  <si>
    <t>3616</t>
  </si>
  <si>
    <t>3617</t>
  </si>
  <si>
    <t>3618</t>
  </si>
  <si>
    <t>3623</t>
  </si>
  <si>
    <t>3624</t>
  </si>
  <si>
    <t>3625</t>
  </si>
  <si>
    <t>3626</t>
  </si>
  <si>
    <t>3627</t>
  </si>
  <si>
    <t>3628</t>
  </si>
  <si>
    <t>3629</t>
  </si>
  <si>
    <t>3630</t>
  </si>
  <si>
    <t>3631</t>
  </si>
  <si>
    <t>3632</t>
  </si>
  <si>
    <t>3633</t>
  </si>
  <si>
    <t>3634</t>
  </si>
  <si>
    <t>3635</t>
  </si>
  <si>
    <t>3636</t>
  </si>
  <si>
    <t>3637</t>
  </si>
  <si>
    <t>3638</t>
  </si>
  <si>
    <t>3639</t>
  </si>
  <si>
    <t>3640</t>
  </si>
  <si>
    <t>3641</t>
  </si>
  <si>
    <t>3642</t>
  </si>
  <si>
    <t>3643</t>
  </si>
  <si>
    <t>3645</t>
  </si>
  <si>
    <t>3644</t>
  </si>
  <si>
    <t>3646</t>
  </si>
  <si>
    <t>3647</t>
  </si>
  <si>
    <t>3648</t>
  </si>
  <si>
    <t>3650</t>
  </si>
  <si>
    <t>3649</t>
  </si>
  <si>
    <t>3651</t>
  </si>
  <si>
    <t>3652</t>
  </si>
  <si>
    <t>3653</t>
  </si>
  <si>
    <t>3654</t>
  </si>
  <si>
    <t>3655</t>
  </si>
  <si>
    <t>3656</t>
  </si>
  <si>
    <t>3657</t>
  </si>
  <si>
    <t>3658</t>
  </si>
  <si>
    <t>3661</t>
  </si>
  <si>
    <t>3662</t>
  </si>
  <si>
    <t>3663</t>
  </si>
  <si>
    <t>3664</t>
  </si>
  <si>
    <t>3665</t>
  </si>
  <si>
    <t>3666</t>
  </si>
  <si>
    <t>3667</t>
  </si>
  <si>
    <t>3669</t>
  </si>
  <si>
    <t>3668</t>
  </si>
  <si>
    <t>3670</t>
  </si>
  <si>
    <t>3671</t>
  </si>
  <si>
    <t>3672</t>
  </si>
  <si>
    <t>3673</t>
  </si>
  <si>
    <t>3674</t>
  </si>
  <si>
    <t>3675</t>
  </si>
  <si>
    <t>3676</t>
  </si>
  <si>
    <t>3677</t>
  </si>
  <si>
    <t>3678</t>
  </si>
  <si>
    <t>3679</t>
  </si>
  <si>
    <t>3680</t>
  </si>
  <si>
    <t>3681</t>
  </si>
  <si>
    <t>3682</t>
  </si>
  <si>
    <t>3683</t>
  </si>
  <si>
    <t>3684</t>
  </si>
  <si>
    <t>3685</t>
  </si>
  <si>
    <t>3686</t>
  </si>
  <si>
    <t>3687</t>
  </si>
  <si>
    <t>3688</t>
  </si>
  <si>
    <t>3689</t>
  </si>
  <si>
    <t>3690</t>
  </si>
  <si>
    <t>3691</t>
  </si>
  <si>
    <t>3692</t>
  </si>
  <si>
    <t>3693</t>
  </si>
  <si>
    <t>3694</t>
  </si>
  <si>
    <t>3695</t>
  </si>
  <si>
    <t>3696</t>
  </si>
  <si>
    <t>3697</t>
  </si>
  <si>
    <t>3698</t>
  </si>
  <si>
    <t>3700</t>
  </si>
  <si>
    <t>3699</t>
  </si>
  <si>
    <t>3701</t>
  </si>
  <si>
    <t>3702</t>
  </si>
  <si>
    <t>3705</t>
  </si>
  <si>
    <t>3707</t>
  </si>
  <si>
    <t>3706</t>
  </si>
  <si>
    <t>3708</t>
  </si>
  <si>
    <t>3709</t>
  </si>
  <si>
    <t>3710</t>
  </si>
  <si>
    <t>3711</t>
  </si>
  <si>
    <t>3712</t>
  </si>
  <si>
    <t>3713</t>
  </si>
  <si>
    <t>3714</t>
  </si>
  <si>
    <t>3716</t>
  </si>
  <si>
    <t>3715</t>
  </si>
  <si>
    <t>3717</t>
  </si>
  <si>
    <t>3718</t>
  </si>
  <si>
    <t>3719</t>
  </si>
  <si>
    <t>3721</t>
  </si>
  <si>
    <t>3720</t>
  </si>
  <si>
    <t>3726</t>
  </si>
  <si>
    <t>3728</t>
  </si>
  <si>
    <t>3727</t>
  </si>
  <si>
    <t>3731</t>
  </si>
  <si>
    <t>3732</t>
  </si>
  <si>
    <t>3733</t>
  </si>
  <si>
    <t>3734</t>
  </si>
  <si>
    <t>3735</t>
  </si>
  <si>
    <t>3737</t>
  </si>
  <si>
    <t>3736</t>
  </si>
  <si>
    <t>3738</t>
  </si>
  <si>
    <t>3740</t>
  </si>
  <si>
    <t>3739</t>
  </si>
  <si>
    <t>3741</t>
  </si>
  <si>
    <t>3742</t>
  </si>
  <si>
    <t>3743</t>
  </si>
  <si>
    <t>3744</t>
  </si>
  <si>
    <t>3751</t>
  </si>
  <si>
    <t>3752</t>
  </si>
  <si>
    <t>3753</t>
  </si>
  <si>
    <t>3754</t>
  </si>
  <si>
    <t>3755</t>
  </si>
  <si>
    <t>3756</t>
  </si>
  <si>
    <t>3757</t>
  </si>
  <si>
    <t>3758</t>
  </si>
  <si>
    <t>3759</t>
  </si>
  <si>
    <t>3760</t>
  </si>
  <si>
    <t>3761</t>
  </si>
  <si>
    <t>3762</t>
  </si>
  <si>
    <t>3763</t>
  </si>
  <si>
    <t>3764</t>
  </si>
  <si>
    <t>3765</t>
  </si>
  <si>
    <t>3767</t>
  </si>
  <si>
    <t>3766</t>
  </si>
  <si>
    <t>3768</t>
  </si>
  <si>
    <t>3769</t>
  </si>
  <si>
    <t>3772</t>
  </si>
  <si>
    <t>3773</t>
  </si>
  <si>
    <t>3774</t>
  </si>
  <si>
    <t>3778</t>
  </si>
  <si>
    <t>3779</t>
  </si>
  <si>
    <t>3783</t>
  </si>
  <si>
    <t>3784</t>
  </si>
  <si>
    <t>3785</t>
  </si>
  <si>
    <t>3786</t>
  </si>
  <si>
    <t>3787</t>
  </si>
  <si>
    <t>3788</t>
  </si>
  <si>
    <t>3789</t>
  </si>
  <si>
    <t>3790</t>
  </si>
  <si>
    <t>3791</t>
  </si>
  <si>
    <t>3792</t>
  </si>
  <si>
    <t>3793</t>
  </si>
  <si>
    <t>3794</t>
  </si>
  <si>
    <t>3795</t>
  </si>
  <si>
    <t>3796</t>
  </si>
  <si>
    <t>3798</t>
  </si>
  <si>
    <t>3797</t>
  </si>
  <si>
    <t>3799</t>
  </si>
  <si>
    <t>3801</t>
  </si>
  <si>
    <t>3800</t>
  </si>
  <si>
    <t>3802</t>
  </si>
  <si>
    <t>3804</t>
  </si>
  <si>
    <t>3803</t>
  </si>
  <si>
    <t>3805</t>
  </si>
  <si>
    <t>3806</t>
  </si>
  <si>
    <t>3807</t>
  </si>
  <si>
    <t>3812</t>
  </si>
  <si>
    <t>3814</t>
  </si>
  <si>
    <t>3813</t>
  </si>
  <si>
    <t>3817</t>
  </si>
  <si>
    <t>3818</t>
  </si>
  <si>
    <t>3819</t>
  </si>
  <si>
    <t>3820</t>
  </si>
  <si>
    <t>3821</t>
  </si>
  <si>
    <t>3822</t>
  </si>
  <si>
    <t>3827</t>
  </si>
  <si>
    <t>3828</t>
  </si>
  <si>
    <t>3829</t>
  </si>
  <si>
    <t>3832</t>
  </si>
  <si>
    <t>3833</t>
  </si>
  <si>
    <t>3834</t>
  </si>
  <si>
    <t>3835</t>
  </si>
  <si>
    <t>3836</t>
  </si>
  <si>
    <t>3837</t>
  </si>
  <si>
    <t>3838</t>
  </si>
  <si>
    <t>3840</t>
  </si>
  <si>
    <t>3839</t>
  </si>
  <si>
    <t>3841</t>
  </si>
  <si>
    <t>3842</t>
  </si>
  <si>
    <t>3843</t>
  </si>
  <si>
    <t>3845</t>
  </si>
  <si>
    <t>3844</t>
  </si>
  <si>
    <t>3846</t>
  </si>
  <si>
    <t>3848</t>
  </si>
  <si>
    <t>3847</t>
  </si>
  <si>
    <t>3849</t>
  </si>
  <si>
    <t>3851</t>
  </si>
  <si>
    <t>3850</t>
  </si>
  <si>
    <t>3852</t>
  </si>
  <si>
    <t>3854</t>
  </si>
  <si>
    <t>3853</t>
  </si>
  <si>
    <t>3857</t>
  </si>
  <si>
    <t>3858</t>
  </si>
  <si>
    <t>3861</t>
  </si>
  <si>
    <t>3863</t>
  </si>
  <si>
    <t>3862</t>
  </si>
  <si>
    <t>3864</t>
  </si>
  <si>
    <t>3865</t>
  </si>
  <si>
    <t>3866</t>
  </si>
  <si>
    <t>3867</t>
  </si>
  <si>
    <t>3868</t>
  </si>
  <si>
    <t>3869</t>
  </si>
  <si>
    <t>3870</t>
  </si>
  <si>
    <t>3871</t>
  </si>
  <si>
    <t>3874</t>
  </si>
  <si>
    <t>3875</t>
  </si>
  <si>
    <t>3876</t>
  </si>
  <si>
    <t>3877</t>
  </si>
  <si>
    <t>3878</t>
  </si>
  <si>
    <t>3880</t>
  </si>
  <si>
    <t>3879</t>
  </si>
  <si>
    <t>3885</t>
  </si>
  <si>
    <t>3886</t>
  </si>
  <si>
    <t>3887</t>
  </si>
  <si>
    <t>3889</t>
  </si>
  <si>
    <t>3888</t>
  </si>
  <si>
    <t>3890</t>
  </si>
  <si>
    <t>3891</t>
  </si>
  <si>
    <t>3894</t>
  </si>
  <si>
    <t>3895</t>
  </si>
  <si>
    <t>3896</t>
  </si>
  <si>
    <t>3897</t>
  </si>
  <si>
    <t>3898</t>
  </si>
  <si>
    <t>3900</t>
  </si>
  <si>
    <t>3899</t>
  </si>
  <si>
    <t>3901</t>
  </si>
  <si>
    <t>3903</t>
  </si>
  <si>
    <t>3902</t>
  </si>
  <si>
    <t>3906</t>
  </si>
  <si>
    <t>3907</t>
  </si>
  <si>
    <t>3908</t>
  </si>
  <si>
    <t>3910</t>
  </si>
  <si>
    <t>3909</t>
  </si>
  <si>
    <t>3913</t>
  </si>
  <si>
    <t>3914</t>
  </si>
  <si>
    <t>3923</t>
  </si>
  <si>
    <t>3924</t>
  </si>
  <si>
    <t>3925</t>
  </si>
  <si>
    <t>3926</t>
  </si>
  <si>
    <t>3927</t>
  </si>
  <si>
    <t>3928</t>
  </si>
  <si>
    <t>3929</t>
  </si>
  <si>
    <t>3931</t>
  </si>
  <si>
    <t>3930</t>
  </si>
  <si>
    <t>3932</t>
  </si>
  <si>
    <t>3933</t>
  </si>
  <si>
    <t>3934</t>
  </si>
  <si>
    <t>3935</t>
  </si>
  <si>
    <t>3936</t>
  </si>
  <si>
    <t>3937</t>
  </si>
  <si>
    <t>3938</t>
  </si>
  <si>
    <t>3939</t>
  </si>
  <si>
    <t>3940</t>
  </si>
  <si>
    <t>3941</t>
  </si>
  <si>
    <t>3942</t>
  </si>
  <si>
    <t>3944</t>
  </si>
  <si>
    <t>3943</t>
  </si>
  <si>
    <t>3945</t>
  </si>
  <si>
    <t>3946</t>
  </si>
  <si>
    <t>3949</t>
  </si>
  <si>
    <t>3951</t>
  </si>
  <si>
    <t>3950</t>
  </si>
  <si>
    <t>3952</t>
  </si>
  <si>
    <t>3954</t>
  </si>
  <si>
    <t>3953</t>
  </si>
  <si>
    <t>3955</t>
  </si>
  <si>
    <t>3956</t>
  </si>
  <si>
    <t>3957</t>
  </si>
  <si>
    <t>3958</t>
  </si>
  <si>
    <t>3959</t>
  </si>
  <si>
    <t>3960</t>
  </si>
  <si>
    <t>3961</t>
  </si>
  <si>
    <t>3962</t>
  </si>
  <si>
    <t>3963</t>
  </si>
  <si>
    <t>3964</t>
  </si>
  <si>
    <t>3965</t>
  </si>
  <si>
    <t>3966</t>
  </si>
  <si>
    <t>3969</t>
  </si>
  <si>
    <t>3970</t>
  </si>
  <si>
    <t>3971</t>
  </si>
  <si>
    <t>3974</t>
  </si>
  <si>
    <t>3975</t>
  </si>
  <si>
    <t>3979</t>
  </si>
  <si>
    <t>3980</t>
  </si>
  <si>
    <t>3982</t>
  </si>
  <si>
    <t>3983</t>
  </si>
  <si>
    <t>3984</t>
  </si>
  <si>
    <t>3985</t>
  </si>
  <si>
    <t>3986</t>
  </si>
  <si>
    <t>3987</t>
  </si>
  <si>
    <t>3988</t>
  </si>
  <si>
    <t>3989</t>
  </si>
  <si>
    <t>3990</t>
  </si>
  <si>
    <t>3991</t>
  </si>
  <si>
    <t>3992</t>
  </si>
  <si>
    <t>3993</t>
  </si>
  <si>
    <t>3994</t>
  </si>
  <si>
    <t>3995</t>
  </si>
  <si>
    <t>3996</t>
  </si>
  <si>
    <t>3997</t>
  </si>
  <si>
    <t>3998</t>
  </si>
  <si>
    <t>3999</t>
  </si>
  <si>
    <t>4000</t>
  </si>
  <si>
    <t>4001</t>
  </si>
  <si>
    <t>4003</t>
  </si>
  <si>
    <t>4002</t>
  </si>
  <si>
    <t>4004</t>
  </si>
  <si>
    <t>4005</t>
  </si>
  <si>
    <t>4008</t>
  </si>
  <si>
    <t>4009</t>
  </si>
  <si>
    <t>4010</t>
  </si>
  <si>
    <t>4012</t>
  </si>
  <si>
    <t>4011</t>
  </si>
  <si>
    <t>4013</t>
  </si>
  <si>
    <t>4015</t>
  </si>
  <si>
    <t>4014</t>
  </si>
  <si>
    <t>4016</t>
  </si>
  <si>
    <t>4018</t>
  </si>
  <si>
    <t>4017</t>
  </si>
  <si>
    <t>4019</t>
  </si>
  <si>
    <t>4020</t>
  </si>
  <si>
    <t>4023</t>
  </si>
  <si>
    <t>4024</t>
  </si>
  <si>
    <t>4027</t>
  </si>
  <si>
    <t>4028</t>
  </si>
  <si>
    <t>4031</t>
  </si>
  <si>
    <t>4033</t>
  </si>
  <si>
    <t>4032</t>
  </si>
  <si>
    <t>4034</t>
  </si>
  <si>
    <t>4035</t>
  </si>
  <si>
    <t>4036</t>
  </si>
  <si>
    <t>4038</t>
  </si>
  <si>
    <t>4037</t>
  </si>
  <si>
    <t>4039</t>
  </si>
  <si>
    <t>4040</t>
  </si>
  <si>
    <t>4041</t>
  </si>
  <si>
    <t>4043</t>
  </si>
  <si>
    <t>4042</t>
  </si>
  <si>
    <t>4047</t>
  </si>
  <si>
    <t>4048</t>
  </si>
  <si>
    <t>4052</t>
  </si>
  <si>
    <t>4053</t>
  </si>
  <si>
    <t>4054</t>
  </si>
  <si>
    <t>4061</t>
  </si>
  <si>
    <t>4062</t>
  </si>
  <si>
    <t>4063</t>
  </si>
  <si>
    <t>4064</t>
  </si>
  <si>
    <t>4065</t>
  </si>
  <si>
    <t>4068</t>
  </si>
  <si>
    <t>4069</t>
  </si>
  <si>
    <t>4072</t>
  </si>
  <si>
    <t>4073</t>
  </si>
  <si>
    <t>4076</t>
  </si>
  <si>
    <t>4078</t>
  </si>
  <si>
    <t>4077</t>
  </si>
  <si>
    <t>4079</t>
  </si>
  <si>
    <t>4080</t>
  </si>
  <si>
    <t>4081</t>
  </si>
  <si>
    <t>4082</t>
  </si>
  <si>
    <t>4083</t>
  </si>
  <si>
    <t>4084</t>
  </si>
  <si>
    <t>4093</t>
  </si>
  <si>
    <t>4094</t>
  </si>
  <si>
    <t>4095</t>
  </si>
  <si>
    <t>4096</t>
  </si>
  <si>
    <t>4097</t>
  </si>
  <si>
    <t>4099</t>
  </si>
  <si>
    <t>4098</t>
  </si>
  <si>
    <t>4102</t>
  </si>
  <si>
    <t>4104</t>
  </si>
  <si>
    <t>4103</t>
  </si>
  <si>
    <t>4105</t>
  </si>
  <si>
    <t>4106</t>
  </si>
  <si>
    <t>4107</t>
  </si>
  <si>
    <t>4108</t>
  </si>
  <si>
    <t>4109</t>
  </si>
  <si>
    <t>4110</t>
  </si>
  <si>
    <t>4115</t>
  </si>
  <si>
    <t>4117</t>
  </si>
  <si>
    <t>4116</t>
  </si>
  <si>
    <t>4120</t>
  </si>
  <si>
    <t>4121</t>
  </si>
  <si>
    <t>4122</t>
  </si>
  <si>
    <t>4123</t>
  </si>
  <si>
    <t>4126</t>
  </si>
  <si>
    <t>4127</t>
  </si>
  <si>
    <t>4128</t>
  </si>
  <si>
    <t>4129</t>
  </si>
  <si>
    <t>4130</t>
  </si>
  <si>
    <t>4131</t>
  </si>
  <si>
    <t>4132</t>
  </si>
  <si>
    <t>4133</t>
  </si>
  <si>
    <t>522920101</t>
  </si>
  <si>
    <t>4134</t>
  </si>
  <si>
    <t>4136</t>
  </si>
  <si>
    <t>4135</t>
  </si>
  <si>
    <t>4137</t>
  </si>
  <si>
    <t>4139</t>
  </si>
  <si>
    <t>4138</t>
  </si>
  <si>
    <t>4140</t>
  </si>
  <si>
    <t>4142</t>
  </si>
  <si>
    <t>4141</t>
  </si>
  <si>
    <t>522920102</t>
  </si>
  <si>
    <t>4143</t>
  </si>
  <si>
    <t>4145</t>
  </si>
  <si>
    <t>4144</t>
  </si>
  <si>
    <t>4146</t>
  </si>
  <si>
    <t>4147</t>
  </si>
  <si>
    <t>522920103</t>
  </si>
  <si>
    <t>4148</t>
  </si>
  <si>
    <t>4150</t>
  </si>
  <si>
    <t>4149</t>
  </si>
  <si>
    <t>4151</t>
  </si>
  <si>
    <t>4152</t>
  </si>
  <si>
    <t>4153</t>
  </si>
  <si>
    <t>4155</t>
  </si>
  <si>
    <t>4154</t>
  </si>
  <si>
    <t>531100000</t>
  </si>
  <si>
    <t>4156</t>
  </si>
  <si>
    <t>4157</t>
  </si>
  <si>
    <t>4158</t>
  </si>
  <si>
    <t>4159</t>
  </si>
  <si>
    <t>531200000</t>
  </si>
  <si>
    <t>4160</t>
  </si>
  <si>
    <t>4161</t>
  </si>
  <si>
    <t>532100000</t>
  </si>
  <si>
    <t>4162</t>
  </si>
  <si>
    <t>4163</t>
  </si>
  <si>
    <t>532200000</t>
  </si>
  <si>
    <t>4164</t>
  </si>
  <si>
    <t>4165</t>
  </si>
  <si>
    <t>4166</t>
  </si>
  <si>
    <t>PO:10131 NR:11130341 FR:1500 CO:1002</t>
  </si>
  <si>
    <t>PO:10131 NR:11130341 FR:1500 CO:1001</t>
  </si>
  <si>
    <t>4200</t>
  </si>
  <si>
    <t>4220</t>
  </si>
  <si>
    <t>4226</t>
  </si>
  <si>
    <t>4227</t>
  </si>
  <si>
    <t>4233</t>
  </si>
  <si>
    <t>4235</t>
  </si>
  <si>
    <t>4234</t>
  </si>
  <si>
    <t>4242</t>
  </si>
  <si>
    <t>4244</t>
  </si>
  <si>
    <t>4243</t>
  </si>
  <si>
    <t>4251</t>
  </si>
  <si>
    <t>4253</t>
  </si>
  <si>
    <t>4252</t>
  </si>
  <si>
    <t>4261</t>
  </si>
  <si>
    <t>4264</t>
  </si>
  <si>
    <t>4263</t>
  </si>
  <si>
    <t>4262</t>
  </si>
  <si>
    <t>4272</t>
  </si>
  <si>
    <t>4274</t>
  </si>
  <si>
    <t>4273</t>
  </si>
  <si>
    <t>4283</t>
  </si>
  <si>
    <t>4292</t>
  </si>
  <si>
    <t>4291</t>
  </si>
  <si>
    <t>4296</t>
  </si>
  <si>
    <t>4297</t>
  </si>
  <si>
    <t>4298</t>
  </si>
  <si>
    <t>4299</t>
  </si>
  <si>
    <t>4300</t>
  </si>
  <si>
    <t>4301</t>
  </si>
  <si>
    <t>4311</t>
  </si>
  <si>
    <t>4313</t>
  </si>
  <si>
    <t>4312</t>
  </si>
  <si>
    <t>4331</t>
  </si>
  <si>
    <t>4332</t>
  </si>
  <si>
    <t>4339</t>
  </si>
  <si>
    <t>4340</t>
  </si>
  <si>
    <t>4343</t>
  </si>
  <si>
    <t>4346</t>
  </si>
  <si>
    <t>4348</t>
  </si>
  <si>
    <t>4347</t>
  </si>
  <si>
    <t>4349</t>
  </si>
  <si>
    <t>4351</t>
  </si>
  <si>
    <t>4350</t>
  </si>
  <si>
    <t>4352</t>
  </si>
  <si>
    <t>4354</t>
  </si>
  <si>
    <t>4353</t>
  </si>
  <si>
    <t>4355</t>
  </si>
  <si>
    <t>4357</t>
  </si>
  <si>
    <t>4356</t>
  </si>
  <si>
    <t>4358</t>
  </si>
  <si>
    <t>4360</t>
  </si>
  <si>
    <t>4359</t>
  </si>
  <si>
    <t>4361</t>
  </si>
  <si>
    <t>4362</t>
  </si>
  <si>
    <t>4363</t>
  </si>
  <si>
    <t>4364</t>
  </si>
  <si>
    <t>4365</t>
  </si>
  <si>
    <t>4366</t>
  </si>
  <si>
    <t>4367</t>
  </si>
  <si>
    <t>4369</t>
  </si>
  <si>
    <t>4368</t>
  </si>
  <si>
    <t>4410</t>
  </si>
  <si>
    <t>4412</t>
  </si>
  <si>
    <t>4411</t>
  </si>
  <si>
    <t>4434</t>
  </si>
  <si>
    <t>4436</t>
  </si>
  <si>
    <t>4435</t>
  </si>
  <si>
    <t>4446</t>
  </si>
  <si>
    <t>4447</t>
  </si>
  <si>
    <t>4448</t>
  </si>
  <si>
    <t>4450</t>
  </si>
  <si>
    <t>4449</t>
  </si>
  <si>
    <t>4451</t>
  </si>
  <si>
    <t>4453</t>
  </si>
  <si>
    <t>4452</t>
  </si>
  <si>
    <t>4457</t>
  </si>
  <si>
    <t>4459</t>
  </si>
  <si>
    <t>4458</t>
  </si>
  <si>
    <t>4460</t>
  </si>
  <si>
    <t>4462</t>
  </si>
  <si>
    <t>4461</t>
  </si>
  <si>
    <t>4472</t>
  </si>
  <si>
    <t>4473</t>
  </si>
  <si>
    <t>4477</t>
  </si>
  <si>
    <t>4479</t>
  </si>
  <si>
    <t>4478</t>
  </si>
  <si>
    <t>4488</t>
  </si>
  <si>
    <t>4489</t>
  </si>
  <si>
    <t>4490</t>
  </si>
  <si>
    <t>4492</t>
  </si>
  <si>
    <t>4491</t>
  </si>
  <si>
    <t>4591</t>
  </si>
  <si>
    <t>4600</t>
  </si>
  <si>
    <t>4601</t>
  </si>
  <si>
    <t>4602</t>
  </si>
  <si>
    <t>4664</t>
  </si>
  <si>
    <t>4892</t>
  </si>
  <si>
    <t>4895</t>
  </si>
  <si>
    <t>4894</t>
  </si>
  <si>
    <t>4903</t>
  </si>
  <si>
    <t>4904</t>
  </si>
  <si>
    <t>4912</t>
  </si>
  <si>
    <t>4928</t>
  </si>
  <si>
    <t>4938</t>
  </si>
  <si>
    <t>4940</t>
  </si>
  <si>
    <t>4939</t>
  </si>
  <si>
    <t>4958</t>
  </si>
  <si>
    <t>5057</t>
  </si>
  <si>
    <t>5064</t>
  </si>
  <si>
    <t>5063</t>
  </si>
  <si>
    <t>5070</t>
  </si>
  <si>
    <t>5071</t>
  </si>
  <si>
    <t>5088</t>
  </si>
  <si>
    <t>5090</t>
  </si>
  <si>
    <t>5089</t>
  </si>
  <si>
    <t>5273</t>
  </si>
  <si>
    <t>5272</t>
  </si>
  <si>
    <t>5318</t>
  </si>
  <si>
    <t>5317</t>
  </si>
  <si>
    <t>621310100</t>
  </si>
  <si>
    <t>621320000</t>
  </si>
  <si>
    <t>621390000</t>
  </si>
  <si>
    <t>PO:10131 NR:13210101 FR:1700</t>
  </si>
  <si>
    <t>5381</t>
  </si>
  <si>
    <t>5382</t>
  </si>
  <si>
    <t>5422</t>
  </si>
  <si>
    <t>5520</t>
  </si>
  <si>
    <t>5530</t>
  </si>
  <si>
    <t>5535</t>
  </si>
  <si>
    <t>5605</t>
  </si>
  <si>
    <t>5616</t>
  </si>
  <si>
    <t>5672</t>
  </si>
  <si>
    <t>5682</t>
  </si>
  <si>
    <t>5755</t>
  </si>
  <si>
    <t>5781</t>
  </si>
  <si>
    <t>5802</t>
  </si>
  <si>
    <t>5849</t>
  </si>
  <si>
    <t>5850</t>
  </si>
  <si>
    <t>5866</t>
  </si>
  <si>
    <t>5997</t>
  </si>
  <si>
    <t>6092</t>
  </si>
  <si>
    <t>6093</t>
  </si>
  <si>
    <t>6103</t>
  </si>
  <si>
    <t>6152</t>
  </si>
  <si>
    <t>6164</t>
  </si>
  <si>
    <t>6174</t>
  </si>
  <si>
    <t>6188</t>
  </si>
  <si>
    <t>6256</t>
  </si>
  <si>
    <t>6321</t>
  </si>
  <si>
    <t>6364, 6365</t>
  </si>
  <si>
    <t>6414</t>
  </si>
  <si>
    <t>6430</t>
  </si>
  <si>
    <t>6431</t>
  </si>
  <si>
    <t>6432</t>
  </si>
  <si>
    <t>6435</t>
  </si>
  <si>
    <t>6488</t>
  </si>
  <si>
    <t>6494</t>
  </si>
  <si>
    <t>6505</t>
  </si>
  <si>
    <t>6525, 6526</t>
  </si>
  <si>
    <t>6629</t>
  </si>
  <si>
    <t>6722</t>
  </si>
  <si>
    <t>6733</t>
  </si>
  <si>
    <t>6734</t>
  </si>
  <si>
    <t>6820, 6821</t>
  </si>
  <si>
    <t>6822, 6823</t>
  </si>
  <si>
    <t>6834</t>
  </si>
  <si>
    <t>6863</t>
  </si>
  <si>
    <t>6895</t>
  </si>
  <si>
    <t>6896, 6897</t>
  </si>
  <si>
    <t>6898, 6899</t>
  </si>
  <si>
    <t>6912</t>
  </si>
  <si>
    <t>6927</t>
  </si>
  <si>
    <t>6989, 6990</t>
  </si>
  <si>
    <t>7018</t>
  </si>
  <si>
    <t>7024</t>
  </si>
  <si>
    <t>7032, 7033</t>
  </si>
  <si>
    <t>7124, 7125</t>
  </si>
  <si>
    <t>7158</t>
  </si>
  <si>
    <t>7163</t>
  </si>
  <si>
    <t>7164</t>
  </si>
  <si>
    <t>7165</t>
  </si>
  <si>
    <t>7185</t>
  </si>
  <si>
    <t>7438, 7439</t>
  </si>
  <si>
    <t>7447</t>
  </si>
  <si>
    <t>7489</t>
  </si>
  <si>
    <t>7593</t>
  </si>
  <si>
    <t>7654</t>
  </si>
  <si>
    <t>7793</t>
  </si>
  <si>
    <t>8232, 8233</t>
  </si>
  <si>
    <t>8293</t>
  </si>
  <si>
    <t>8299</t>
  </si>
  <si>
    <t>8335</t>
  </si>
  <si>
    <t>8585, 8586</t>
  </si>
  <si>
    <t>8998</t>
  </si>
  <si>
    <t>9051, 9052</t>
  </si>
  <si>
    <t>9315</t>
  </si>
  <si>
    <t>9541</t>
  </si>
  <si>
    <t>9594</t>
  </si>
  <si>
    <t>9623</t>
  </si>
  <si>
    <t>9957</t>
  </si>
  <si>
    <t>9963</t>
  </si>
  <si>
    <t>10204</t>
  </si>
  <si>
    <t>10570</t>
  </si>
  <si>
    <t>10591</t>
  </si>
  <si>
    <t>10623</t>
  </si>
  <si>
    <t>10791</t>
  </si>
  <si>
    <t>10801</t>
  </si>
  <si>
    <t>10800</t>
  </si>
  <si>
    <t>10810</t>
  </si>
  <si>
    <t>10820</t>
  </si>
  <si>
    <t>10825</t>
  </si>
  <si>
    <t>10830</t>
  </si>
  <si>
    <t>10832</t>
  </si>
  <si>
    <t>10831</t>
  </si>
  <si>
    <t>10833</t>
  </si>
  <si>
    <t>10834</t>
  </si>
  <si>
    <t>10847</t>
  </si>
  <si>
    <t>10867</t>
  </si>
  <si>
    <t>10872</t>
  </si>
  <si>
    <t>10877</t>
  </si>
  <si>
    <t>10876</t>
  </si>
  <si>
    <t>10933</t>
  </si>
  <si>
    <t>622920101</t>
  </si>
  <si>
    <t>10983</t>
  </si>
  <si>
    <t>10984</t>
  </si>
  <si>
    <t>622920103</t>
  </si>
  <si>
    <t>622920104</t>
  </si>
  <si>
    <t>631100000</t>
  </si>
  <si>
    <t>631400000</t>
  </si>
  <si>
    <t>631990000</t>
  </si>
  <si>
    <t>632100000</t>
  </si>
  <si>
    <t>11032</t>
  </si>
  <si>
    <t>632200000</t>
  </si>
  <si>
    <t>711310300</t>
  </si>
  <si>
    <t>711910000</t>
  </si>
  <si>
    <t>712210100</t>
  </si>
  <si>
    <t>712310100</t>
  </si>
  <si>
    <t>712310200</t>
  </si>
  <si>
    <t>712310400</t>
  </si>
  <si>
    <t>712319900</t>
  </si>
  <si>
    <t>721110000</t>
  </si>
  <si>
    <t>721120000</t>
  </si>
  <si>
    <t>721130000</t>
  </si>
  <si>
    <t>11197</t>
  </si>
  <si>
    <t>741120000</t>
  </si>
  <si>
    <t>753100000</t>
  </si>
  <si>
    <t>791130000</t>
  </si>
  <si>
    <t>791210000</t>
  </si>
  <si>
    <t>11210</t>
  </si>
  <si>
    <t>11211</t>
  </si>
  <si>
    <t>792000000</t>
  </si>
  <si>
    <t>799000000</t>
  </si>
  <si>
    <t>811310301</t>
  </si>
  <si>
    <t>811910000</t>
  </si>
  <si>
    <t>812210101</t>
  </si>
  <si>
    <t>812210102</t>
  </si>
  <si>
    <t>812210104</t>
  </si>
  <si>
    <t>812210112</t>
  </si>
  <si>
    <t>812310102</t>
  </si>
  <si>
    <t>11284</t>
  </si>
  <si>
    <t>812310201</t>
  </si>
  <si>
    <t>11289</t>
  </si>
  <si>
    <t>812310202</t>
  </si>
  <si>
    <t>11295</t>
  </si>
  <si>
    <t>812310401</t>
  </si>
  <si>
    <t>11306</t>
  </si>
  <si>
    <t>812310402</t>
  </si>
  <si>
    <t>11311</t>
  </si>
  <si>
    <t>812319901</t>
  </si>
  <si>
    <t>812319903</t>
  </si>
  <si>
    <t>11316</t>
  </si>
  <si>
    <t>PO:10131 FR:1500</t>
  </si>
  <si>
    <t>PO:20231 FR:1500</t>
  </si>
  <si>
    <t>PO:10131 FR:1500 CO:1001</t>
  </si>
  <si>
    <t>PO:10131 FR:1500 CO:1002</t>
  </si>
  <si>
    <t>11356</t>
  </si>
  <si>
    <t>PO:10132 FR:1800</t>
  </si>
  <si>
    <t>PO:10131 FR:1015</t>
  </si>
  <si>
    <t>PO:10131 FR:1553</t>
  </si>
  <si>
    <t>PO:10131 FR:1019</t>
  </si>
  <si>
    <t>PO:10131 FR:1037</t>
  </si>
  <si>
    <t>PO:10131 FR:1752</t>
  </si>
  <si>
    <t>11432</t>
  </si>
  <si>
    <t>PO:10131 FR:1700</t>
  </si>
  <si>
    <t>PO:10131 FR:1213</t>
  </si>
  <si>
    <t>PO:10131 FR:1621</t>
  </si>
  <si>
    <t>PO:10131 FR:1632</t>
  </si>
  <si>
    <t>11459</t>
  </si>
  <si>
    <t>PO:10131 FR:1601</t>
  </si>
  <si>
    <t>11481</t>
  </si>
  <si>
    <t>11486</t>
  </si>
  <si>
    <t>11518</t>
  </si>
  <si>
    <t>PO:10131 FR:1869</t>
  </si>
  <si>
    <t>PO:10131 FR:1569</t>
  </si>
  <si>
    <t>11685</t>
  </si>
  <si>
    <t>11707</t>
  </si>
  <si>
    <t>11706</t>
  </si>
  <si>
    <t>841120000</t>
  </si>
  <si>
    <t>853100000</t>
  </si>
  <si>
    <t>891190000</t>
  </si>
  <si>
    <t>891210100</t>
  </si>
  <si>
    <t>891210300</t>
  </si>
  <si>
    <t>892500000</t>
  </si>
  <si>
    <t>892919900</t>
  </si>
  <si>
    <t>899000000</t>
  </si>
  <si>
    <t>orgao</t>
  </si>
  <si>
    <t>uniorcam</t>
  </si>
  <si>
    <t>funcao</t>
  </si>
  <si>
    <t>subfuncao</t>
  </si>
  <si>
    <t>programa</t>
  </si>
  <si>
    <t>obsoleto1</t>
  </si>
  <si>
    <t>projativ</t>
  </si>
  <si>
    <t>elemento</t>
  </si>
  <si>
    <t>recurso_vinculado</t>
  </si>
  <si>
    <t>dotacao_inicial</t>
  </si>
  <si>
    <t>atualizacao_monetaria</t>
  </si>
  <si>
    <t>creditos_suplementares</t>
  </si>
  <si>
    <t>creditos_especiais</t>
  </si>
  <si>
    <t>creditos_extraordinarios</t>
  </si>
  <si>
    <t>reducao_dotacao</t>
  </si>
  <si>
    <t>suplementacao_recurso_vinculado</t>
  </si>
  <si>
    <t>reducao_recurso_vinculado</t>
  </si>
  <si>
    <t>valor_empenhado</t>
  </si>
  <si>
    <t>valor_liquidado</t>
  </si>
  <si>
    <t>valor_pago</t>
  </si>
  <si>
    <t>valor_limitado_lrf</t>
  </si>
  <si>
    <t>valor_recomposto_lrf</t>
  </si>
  <si>
    <t>previsao_realizacao_lrf</t>
  </si>
  <si>
    <t>complemento_recurso_vinculado</t>
  </si>
  <si>
    <t>transferencia</t>
  </si>
  <si>
    <t>transposicao</t>
  </si>
  <si>
    <t>remanejamento</t>
  </si>
  <si>
    <t>fonte_recurso_stn</t>
  </si>
  <si>
    <t>acompanhamento_execucao_orcamentaria</t>
  </si>
  <si>
    <t>data_inicial</t>
  </si>
  <si>
    <t>data_final</t>
  </si>
  <si>
    <t>data_geracao</t>
  </si>
  <si>
    <t>3.1.90.11</t>
  </si>
  <si>
    <t>3.1.90.13</t>
  </si>
  <si>
    <t>3.1.90.16</t>
  </si>
  <si>
    <t>3.1.90.94</t>
  </si>
  <si>
    <t>3.1.91.13</t>
  </si>
  <si>
    <t>3.3.90.14</t>
  </si>
  <si>
    <t>3.3.90.30</t>
  </si>
  <si>
    <t>3.3.90.36</t>
  </si>
  <si>
    <t>3.3.90.39</t>
  </si>
  <si>
    <t>3.3.90.40</t>
  </si>
  <si>
    <t>3.3.90.93</t>
  </si>
  <si>
    <t>4.4.90.52</t>
  </si>
  <si>
    <t>3.3.90.08</t>
  </si>
  <si>
    <t>3.3.90.46</t>
  </si>
  <si>
    <t>3.3.50.41</t>
  </si>
  <si>
    <t>4.4.50.41</t>
  </si>
  <si>
    <t>3.3.90.35</t>
  </si>
  <si>
    <t>3.1.90.04</t>
  </si>
  <si>
    <t>4.4.90.51</t>
  </si>
  <si>
    <t>4.4.90.30</t>
  </si>
  <si>
    <t>4.4.90.39</t>
  </si>
  <si>
    <t>4.4.90.40</t>
  </si>
  <si>
    <t>3.3.90.31</t>
  </si>
  <si>
    <t>3.3.93.39</t>
  </si>
  <si>
    <t>3.3.50.43</t>
  </si>
  <si>
    <t>3.3.90.32</t>
  </si>
  <si>
    <t>3.3.71.70</t>
  </si>
  <si>
    <t>3.3.93.32</t>
  </si>
  <si>
    <t>3.3.90.33</t>
  </si>
  <si>
    <t>3.3.30.41</t>
  </si>
  <si>
    <t>4.6.91.71</t>
  </si>
  <si>
    <t>3.3.90.47</t>
  </si>
  <si>
    <t>3.1.90.91</t>
  </si>
  <si>
    <t>3.3.90.91</t>
  </si>
  <si>
    <t>9.9.99.99</t>
  </si>
  <si>
    <t>3.1.90.01</t>
  </si>
  <si>
    <t>3.1.90.03</t>
  </si>
  <si>
    <t>codigo_receita</t>
  </si>
  <si>
    <t>receita_orcada</t>
  </si>
  <si>
    <t>receita_realizada</t>
  </si>
  <si>
    <t>especificacao_receita</t>
  </si>
  <si>
    <t>tipo_nivel</t>
  </si>
  <si>
    <t>numero_nivel</t>
  </si>
  <si>
    <t>caracteristica_peculiar_receita</t>
  </si>
  <si>
    <t>previsao_atualizada</t>
  </si>
  <si>
    <t>1.0.0.0.00.0.0.00.00.00.00.000</t>
  </si>
  <si>
    <t>S</t>
  </si>
  <si>
    <t>1.1.0.0.00.0.0.00.00.00.00.000</t>
  </si>
  <si>
    <t>1.1.1.0.00.0.0.00.00.00.00.000</t>
  </si>
  <si>
    <t>1.1.1.3.00.0.0.00.00.00.00.000</t>
  </si>
  <si>
    <t>1.1.1.3.03.0.0.00.00.00.00.000</t>
  </si>
  <si>
    <t>1.1.1.3.03.1.0.00.00.00.00.000</t>
  </si>
  <si>
    <t>1.1.1.3.03.1.1.00.00.00.00.000</t>
  </si>
  <si>
    <t>1.1.1.3.03.1.1.01.00.00.00.000</t>
  </si>
  <si>
    <t>1.1.1.3.03.1.1.01.01.00.00.000</t>
  </si>
  <si>
    <t>A</t>
  </si>
  <si>
    <t>1.1.1.3.03.1.1.01.02.00.00.000</t>
  </si>
  <si>
    <t>1.1.1.3.03.1.1.01.03.00.00.000</t>
  </si>
  <si>
    <t>1.1.1.3.03.1.1.02.00.00.00.000</t>
  </si>
  <si>
    <t>1.1.1.3.03.1.1.02.01.00.00.000</t>
  </si>
  <si>
    <t>1.1.1.3.03.1.1.02.02.00.00.000</t>
  </si>
  <si>
    <t>1.1.1.3.03.1.1.02.03.00.00.000</t>
  </si>
  <si>
    <t>1.1.1.3.03.1.1.03.00.00.00.000</t>
  </si>
  <si>
    <t>1.1.1.3.03.1.1.03.01.00.00.000</t>
  </si>
  <si>
    <t>1.1.1.3.03.1.1.03.02.00.00.000</t>
  </si>
  <si>
    <t>1.1.1.3.03.1.1.03.03.00.00.000</t>
  </si>
  <si>
    <t>1.1.1.3.03.4.0.00.00.00.00.000</t>
  </si>
  <si>
    <t>1.1.1.3.03.4.1.00.00.00.00.000</t>
  </si>
  <si>
    <t>1.1.1.3.03.4.1.01.00.00.00.000</t>
  </si>
  <si>
    <t>1.1.1.3.03.4.1.01.01.00.00.000</t>
  </si>
  <si>
    <t>1.1.1.3.03.4.1.01.02.00.00.000</t>
  </si>
  <si>
    <t>1.1.1.3.03.4.1.01.03.00.00.000</t>
  </si>
  <si>
    <t>1.1.1.8.00.0.0.00.00.00.00.000</t>
  </si>
  <si>
    <t>1.1.1.8.01.0.0.00.00.00.00.000</t>
  </si>
  <si>
    <t>1.1.1.8.01.1.0.00.00.00.00.000</t>
  </si>
  <si>
    <t>1.1.1.8.01.1.1.00.00.00.00.000</t>
  </si>
  <si>
    <t>1.1.1.8.01.1.1.01.00.00.00.000</t>
  </si>
  <si>
    <t>1.1.1.8.01.1.1.02.00.00.00.000</t>
  </si>
  <si>
    <t>1.1.1.8.01.1.1.03.00.00.00.000</t>
  </si>
  <si>
    <t>1.1.1.8.01.1.2.00.00.00.00.000</t>
  </si>
  <si>
    <t>1.1.1.8.01.1.2.01.00.00.00.000</t>
  </si>
  <si>
    <t>1.1.1.8.01.1.2.02.00.00.00.000</t>
  </si>
  <si>
    <t>1.1.1.8.01.1.2.03.00.00.00.000</t>
  </si>
  <si>
    <t>1.1.1.8.01.1.3.00.00.00.00.000</t>
  </si>
  <si>
    <t>1.1.1.8.01.1.3.01.00.00.00.000</t>
  </si>
  <si>
    <t>1.1.1.8.01.1.3.02.00.00.00.000</t>
  </si>
  <si>
    <t>1.1.1.8.01.1.3.03.00.00.00.000</t>
  </si>
  <si>
    <t>1.1.1.8.01.1.4.00.00.00.00.000</t>
  </si>
  <si>
    <t>1.1.1.8.01.1.4.01.00.00.00.000</t>
  </si>
  <si>
    <t>1.1.1.8.01.1.4.02.00.00.00.000</t>
  </si>
  <si>
    <t>1.1.1.8.01.1.4.03.00.00.00.000</t>
  </si>
  <si>
    <t>1.1.1.8.01.4.0.00.00.00.00.000</t>
  </si>
  <si>
    <t>1.1.1.8.01.4.1.00.00.00.00.000</t>
  </si>
  <si>
    <t>1.1.1.8.01.4.1.01.00.00.00.000</t>
  </si>
  <si>
    <t>1.1.1.8.01.4.1.02.00.00.00.000</t>
  </si>
  <si>
    <t>1.1.1.8.01.4.1.03.00.00.00.000</t>
  </si>
  <si>
    <t>1.1.1.8.02.0.0.00.00.00.00.000</t>
  </si>
  <si>
    <t>1.1.1.8.02.3.0.00.00.00.00.000</t>
  </si>
  <si>
    <t>1.1.1.8.02.3.1.00.00.00.00.000</t>
  </si>
  <si>
    <t>1.1.1.8.02.3.1.01.00.00.00.000</t>
  </si>
  <si>
    <t>1.1.1.8.02.3.1.02.00.00.00.000</t>
  </si>
  <si>
    <t>1.1.1.8.02.3.1.03.00.00.00.000</t>
  </si>
  <si>
    <t>1.1.1.8.02.3.2.00.00.00.00.000</t>
  </si>
  <si>
    <t>1.1.1.8.02.3.2.01.00.00.00.000</t>
  </si>
  <si>
    <t>1.1.1.8.02.3.2.02.00.00.00.000</t>
  </si>
  <si>
    <t>1.1.1.8.02.3.2.03.00.00.00.000</t>
  </si>
  <si>
    <t>1.1.1.8.02.3.3.00.00.00.00.000</t>
  </si>
  <si>
    <t>1.1.1.8.02.3.3.01.00.00.00.000</t>
  </si>
  <si>
    <t>1.1.1.8.02.3.3.02.00.00.00.000</t>
  </si>
  <si>
    <t>1.1.1.8.02.3.3.03.00.00.00.000</t>
  </si>
  <si>
    <t>1.1.1.8.02.3.4.00.00.00.00.000</t>
  </si>
  <si>
    <t>1.1.1.8.02.3.4.01.00.00.00.000</t>
  </si>
  <si>
    <t>1.1.1.8.02.3.4.02.00.00.00.000</t>
  </si>
  <si>
    <t>1.1.1.8.02.3.4.03.00.00.00.000</t>
  </si>
  <si>
    <t>1.1.2.0.00.0.0.00.00.00.00.000</t>
  </si>
  <si>
    <t>1.1.2.8.00.0.0.00.00.00.00.000</t>
  </si>
  <si>
    <t>1.1.2.8.01.0.0.00.00.00.00.000</t>
  </si>
  <si>
    <t>1.1.2.8.01.1.0.00.00.00.00.000</t>
  </si>
  <si>
    <t>1.1.2.8.01.1.1.00.00.00.00.000</t>
  </si>
  <si>
    <t>1.1.2.8.01.1.3.00.00.00.00.000</t>
  </si>
  <si>
    <t>1.1.2.8.01.1.4.00.00.00.00.000</t>
  </si>
  <si>
    <t>1.1.2.8.01.9.0.00.00.00.00.000</t>
  </si>
  <si>
    <t>1.1.2.8.01.9.1.00.00.00.00.000</t>
  </si>
  <si>
    <t>1.1.2.8.01.9.1.01.00.00.00.000</t>
  </si>
  <si>
    <t>1.1.2.8.01.9.1.03.00.00.00.000</t>
  </si>
  <si>
    <t>1.1.2.8.01.9.1.04.00.00.00.000</t>
  </si>
  <si>
    <t>1.1.2.8.01.9.1.05.00.00.00.000</t>
  </si>
  <si>
    <t>1.1.2.8.01.9.1.06.00.00.00.000</t>
  </si>
  <si>
    <t>1.1.2.8.01.9.1.07.00.00.00.000</t>
  </si>
  <si>
    <t>1.1.2.8.01.9.2.00.00.00.00.000</t>
  </si>
  <si>
    <t>1.1.2.8.01.9.2.01.00.00.00.000</t>
  </si>
  <si>
    <t>1.1.2.8.01.9.2.03.00.00.00.000</t>
  </si>
  <si>
    <t>1.1.2.8.01.9.3.00.00.00.00.000</t>
  </si>
  <si>
    <t>1.1.2.8.01.9.3.01.00.00.00.000</t>
  </si>
  <si>
    <t>1.1.2.8.01.9.4.00.00.00.00.000</t>
  </si>
  <si>
    <t>1.1.2.8.01.9.4.01.00.00.00.000</t>
  </si>
  <si>
    <t>1.2.0.0.00.0.0.00.00.00.00.000</t>
  </si>
  <si>
    <t>1.2.1.0.00.0.0.00.00.00.00.000</t>
  </si>
  <si>
    <t>1.2.1.8.00.0.0.00.00.00.00.000</t>
  </si>
  <si>
    <t>1.2.1.8.01.0.0.00.00.00.00.000</t>
  </si>
  <si>
    <t>1.2.1.8.01.1.0.00.00.00.00.000</t>
  </si>
  <si>
    <t>1.2.1.8.01.1.1.00.00.00.00.000</t>
  </si>
  <si>
    <t>1.2.1.8.01.3.0.00.00.00.00.000</t>
  </si>
  <si>
    <t>1.2.1.8.01.3.1.00.00.00.00.000</t>
  </si>
  <si>
    <t>1.2.4.0.00.0.0.00.00.00.00.000</t>
  </si>
  <si>
    <t>1.2.4.0.00.1.0.00.00.00.00.000</t>
  </si>
  <si>
    <t>1.2.4.0.00.1.1.00.00.00.00.000</t>
  </si>
  <si>
    <t>1.3.0.0.00.0.0.00.00.00.00.000</t>
  </si>
  <si>
    <t>1.3.1.0.00.0.0.00.00.00.00.000</t>
  </si>
  <si>
    <t>1.3.1.0.01.0.0.00.00.00.00.000</t>
  </si>
  <si>
    <t>1.3.1.0.01.1.0.00.00.00.00.000</t>
  </si>
  <si>
    <t>1.3.1.0.01.1.1.00.00.00.00.000</t>
  </si>
  <si>
    <t>1.3.1.0.01.1.2.00.00.00.00.000</t>
  </si>
  <si>
    <t>1.3.1.0.01.1.3.00.00.00.00.000</t>
  </si>
  <si>
    <t>1.3.1.0.01.1.4.00.00.00.00.000</t>
  </si>
  <si>
    <t>1.3.2.0.00.0.0.00.00.00.00.000</t>
  </si>
  <si>
    <t>1.3.2.1.00.0.0.00.00.00.00.000</t>
  </si>
  <si>
    <t>1.3.2.1.00.1.0.00.00.00.00.000</t>
  </si>
  <si>
    <t>1.3.2.1.00.1.1.00.00.00.00.000</t>
  </si>
  <si>
    <t>1.3.2.1.00.1.1.01.00.00.00.000</t>
  </si>
  <si>
    <t>1.3.2.1.00.1.1.01.02.00.00.000</t>
  </si>
  <si>
    <t>1.3.2.1.00.1.1.01.03.00.00.000</t>
  </si>
  <si>
    <t>1.3.2.1.00.1.1.01.03.02.00.000</t>
  </si>
  <si>
    <t>1.3.2.1.00.1.1.01.03.05.00.000</t>
  </si>
  <si>
    <t>1.3.2.1.00.1.1.01.03.07.00.000</t>
  </si>
  <si>
    <t>1.3.2.1.00.1.1.01.03.09.00.000</t>
  </si>
  <si>
    <t>1.3.2.1.00.1.1.01.03.10.00.000</t>
  </si>
  <si>
    <t>1.3.2.1.00.1.1.01.03.11.00.000</t>
  </si>
  <si>
    <t>1.3.2.1.00.1.1.01.03.16.00.000</t>
  </si>
  <si>
    <t>1.3.2.1.00.1.1.01.07.00.00.000</t>
  </si>
  <si>
    <t>1.3.2.1.00.1.1.01.07.01.00.000</t>
  </si>
  <si>
    <t>1.3.2.1.00.1.1.01.07.02.00.000</t>
  </si>
  <si>
    <t>1.3.2.1.00.1.1.01.07.03.00.000</t>
  </si>
  <si>
    <t>1.3.2.1.00.1.1.01.07.05.00.000</t>
  </si>
  <si>
    <t>1.3.2.1.00.1.1.01.08.00.00.000</t>
  </si>
  <si>
    <t>1.3.2.1.00.1.1.01.08.03.00.000</t>
  </si>
  <si>
    <t>1.3.2.1.00.1.1.01.08.04.00.000</t>
  </si>
  <si>
    <t>1.3.2.1.00.1.1.01.08.05.00.000</t>
  </si>
  <si>
    <t>1.3.2.1.00.1.1.01.08.06.00.000</t>
  </si>
  <si>
    <t>1.3.2.1.00.1.1.01.99.00.00.000</t>
  </si>
  <si>
    <t>1.3.2.1.00.1.1.01.99.01.00.000</t>
  </si>
  <si>
    <t>1.3.2.1.00.1.1.01.99.02.00.000</t>
  </si>
  <si>
    <t>1.3.2.1.00.1.1.01.99.06.00.000</t>
  </si>
  <si>
    <t>1.3.2.1.00.1.1.01.99.13.00.000</t>
  </si>
  <si>
    <t>1.3.2.1.00.1.1.02.00.00.00.000</t>
  </si>
  <si>
    <t>1.3.2.1.00.1.1.02.99.00.00.000</t>
  </si>
  <si>
    <t>1.3.2.1.00.1.1.02.99.01.00.000</t>
  </si>
  <si>
    <t>1.3.2.1.00.1.1.02.99.02.00.000</t>
  </si>
  <si>
    <t>1.3.2.1.00.1.1.02.99.05.00.000</t>
  </si>
  <si>
    <t>1.3.2.1.00.1.1.02.99.08.00.000</t>
  </si>
  <si>
    <t>1.3.2.1.00.4.0.00.00.00.00.000</t>
  </si>
  <si>
    <t>1.3.2.1.00.4.1.00.00.00.00.000</t>
  </si>
  <si>
    <t>1.3.2.1.00.4.1.01.00.00.00.000</t>
  </si>
  <si>
    <t>FPSM BB PREVID RF IMA-B TIT PUBL FI</t>
  </si>
  <si>
    <t>1.3.2.1.00.4.1.06.00.00.00.000</t>
  </si>
  <si>
    <t>FPSM CEF CAIXA BRASIL 2024 III TP RF</t>
  </si>
  <si>
    <t>1.3.2.1.00.4.1.07.00.00.00.000</t>
  </si>
  <si>
    <t>FPSM BB PREV RF IRF-M 1 TP</t>
  </si>
  <si>
    <t>1.3.2.1.00.4.1.09.00.00.00.000</t>
  </si>
  <si>
    <t>FPSM CAIXA FI BRASIL IDKA IPCA 2A TP RF LP</t>
  </si>
  <si>
    <t>1.3.2.1.00.4.1.10.00.00.00.000</t>
  </si>
  <si>
    <t>FPSM SICREDI  FI INSTITUCIONAL RF IRF-M LP</t>
  </si>
  <si>
    <t>1.3.2.1.00.4.1.11.00.00.00.000</t>
  </si>
  <si>
    <t>FPSM SICREDI FIC INSTITUCIONAL RF IMA-B</t>
  </si>
  <si>
    <t>1.3.2.1.00.4.1.12.00.00.00.000</t>
  </si>
  <si>
    <t>FPSM BB PREV RF ALOCACAO ATIVA</t>
  </si>
  <si>
    <t>1.6.0.0.00.0.0.00.00.00.00.000</t>
  </si>
  <si>
    <t>1.6.1.0.00.0.0.00.00.00.00.000</t>
  </si>
  <si>
    <t>1.6.1.0.01.0.0.00.00.00.00.000</t>
  </si>
  <si>
    <t>1.6.1.0.01.1.0.00.00.00.00.000</t>
  </si>
  <si>
    <t>1.6.1.0.01.1.1.00.00.00.00.000</t>
  </si>
  <si>
    <t>1.6.1.0.01.1.1.01.00.00.00.000</t>
  </si>
  <si>
    <t>1.7.0.0.00.0.0.00.00.00.00.000</t>
  </si>
  <si>
    <t>1.7.1.0.00.0.0.00.00.00.00.000</t>
  </si>
  <si>
    <t>1.7.1.8.00.0.0.00.00.00.00.000</t>
  </si>
  <si>
    <t>1.7.1.8.01.0.0.00.00.00.00.000</t>
  </si>
  <si>
    <t>1.7.1.8.01.2.0.00.00.00.00.000</t>
  </si>
  <si>
    <t>1.7.1.8.01.2.1.00.00.00.00.000</t>
  </si>
  <si>
    <t>1.7.1.8.01.2.1.01.00.00.00.000</t>
  </si>
  <si>
    <t>1.7.1.8.01.2.1.02.00.00.00.000</t>
  </si>
  <si>
    <t>1.7.1.8.01.2.1.03.00.00.00.000</t>
  </si>
  <si>
    <t>1.7.1.8.01.2.1.04.00.00.00.000</t>
  </si>
  <si>
    <t>1.7.1.8.01.3.0.00.00.00.00.000</t>
  </si>
  <si>
    <t>1.7.1.8.01.3.1.00.00.00.00.000</t>
  </si>
  <si>
    <t>1.7.1.8.01.3.1.01.00.00.00.000</t>
  </si>
  <si>
    <t>1.7.1.8.01.3.1.02.00.00.00.000</t>
  </si>
  <si>
    <t>1.7.1.8.01.3.1.03.00.00.00.000</t>
  </si>
  <si>
    <t>1.7.1.8.01.4.0.00.00.00.00.000</t>
  </si>
  <si>
    <t>1.7.1.8.01.4.1.00.00.00.00.000</t>
  </si>
  <si>
    <t>1.7.1.8.01.4.1.01.00.00.00.000</t>
  </si>
  <si>
    <t>1.7.1.8.01.4.1.02.00.00.00.000</t>
  </si>
  <si>
    <t>1.7.1.8.01.4.1.03.00.00.00.000</t>
  </si>
  <si>
    <t>1.7.1.8.01.5.0.00.00.00.00.000</t>
  </si>
  <si>
    <t>1.7.1.8.01.5.1.00.00.00.00.000</t>
  </si>
  <si>
    <t>1.7.1.8.01.5.1.01.00.00.00.000</t>
  </si>
  <si>
    <t>1.7.1.8.01.5.1.02.00.00.00.000</t>
  </si>
  <si>
    <t>1.7.1.8.01.5.1.03.00.00.00.000</t>
  </si>
  <si>
    <t>1.7.1.8.01.5.1.04.00.00.00.000</t>
  </si>
  <si>
    <t>1.7.1.8.02.0.0.00.00.00.00.000</t>
  </si>
  <si>
    <t>1.7.1.8.02.2.0.00.00.00.00.000</t>
  </si>
  <si>
    <t>1.7.1.8.02.2.1.00.00.00.00.000</t>
  </si>
  <si>
    <t>1.7.1.8.02.6.0.00.00.00.00.000</t>
  </si>
  <si>
    <t>1.7.1.8.02.6.1.00.00.00.00.000</t>
  </si>
  <si>
    <t>1.7.1.8.03.0.0.00.00.00.00.000</t>
  </si>
  <si>
    <t>1.7.1.8.03.1.0.00.00.00.00.000</t>
  </si>
  <si>
    <t>1.7.1.8.03.1.1.00.00.00.00.000</t>
  </si>
  <si>
    <t>1.7.1.8.03.2.0.00.00.00.00.000</t>
  </si>
  <si>
    <t>1.7.1.8.03.2.1.00.00.00.00.000</t>
  </si>
  <si>
    <t>1.7.1.8.03.3.0.00.00.00.00.000</t>
  </si>
  <si>
    <t>1.7.1.8.03.3.1.00.00.00.00.000</t>
  </si>
  <si>
    <t>1.7.1.8.03.4.0.00.00.00.00.000</t>
  </si>
  <si>
    <t>1.7.1.8.03.4.1.00.00.00.00.000</t>
  </si>
  <si>
    <t>1.7.1.8.05.0.0.00.00.00.00.000</t>
  </si>
  <si>
    <t>1.7.1.8.05.1.0.00.00.00.00.000</t>
  </si>
  <si>
    <t>1.7.1.8.05.1.1.00.00.00.00.000</t>
  </si>
  <si>
    <t>1.7.1.8.05.3.0.00.00.00.00.000</t>
  </si>
  <si>
    <t>1.7.1.8.05.3.1.00.00.00.00.000</t>
  </si>
  <si>
    <t>1.7.1.8.05.3.1.01.00.00.00.000</t>
  </si>
  <si>
    <t>1.7.1.8.05.3.1.02.00.00.00.000</t>
  </si>
  <si>
    <t>1.7.1.8.05.3.1.03.00.00.00.000</t>
  </si>
  <si>
    <t>1.7.1.8.05.3.1.04.00.00.00.000</t>
  </si>
  <si>
    <t>PNAE EJA</t>
  </si>
  <si>
    <t>1.7.1.8.05.3.1.05.00.00.00.000</t>
  </si>
  <si>
    <t>PNAE AEE</t>
  </si>
  <si>
    <t>1.7.1.8.05.4.0.00.00.00.00.000</t>
  </si>
  <si>
    <t>1.7.1.8.05.4.1.00.00.00.00.000</t>
  </si>
  <si>
    <t>1.7.1.8.12.0.0.00.00.00.00.000</t>
  </si>
  <si>
    <t>1.7.1.8.12.1.0.00.00.00.00.000</t>
  </si>
  <si>
    <t>1.7.1.8.12.1.1.00.00.00.00.000</t>
  </si>
  <si>
    <t>1.7.1.8.12.1.1.01.00.00.00.000</t>
  </si>
  <si>
    <t>IGD BF</t>
  </si>
  <si>
    <t>1.7.1.8.12.1.1.03.00.00.00.000</t>
  </si>
  <si>
    <t>SCFV FF</t>
  </si>
  <si>
    <t>1.7.1.8.12.1.1.04.00.00.00.000</t>
  </si>
  <si>
    <t>PAIF FF</t>
  </si>
  <si>
    <t>1.7.1.8.99.0.0.00.00.00.00.000</t>
  </si>
  <si>
    <t>1.7.1.8.99.1.0.00.00.00.00.000</t>
  </si>
  <si>
    <t>1.7.1.8.99.1.1.00.00.00.00.000</t>
  </si>
  <si>
    <t>1.7.1.8.99.1.1.01.00.00.00.000</t>
  </si>
  <si>
    <t>1.7.2.0.00.0.0.00.00.00.00.000</t>
  </si>
  <si>
    <t>1.7.2.8.00.0.0.00.00.00.00.000</t>
  </si>
  <si>
    <t>1.7.2.8.01.0.0.00.00.00.00.000</t>
  </si>
  <si>
    <t>1.7.2.8.01.1.0.00.00.00.00.000</t>
  </si>
  <si>
    <t>1.7.2.8.01.1.1.00.00.00.00.000</t>
  </si>
  <si>
    <t>1.7.2.8.01.1.1.01.00.00.00.000</t>
  </si>
  <si>
    <t>1.7.2.8.01.1.1.02.00.00.00.000</t>
  </si>
  <si>
    <t>1.7.2.8.01.1.1.03.00.00.00.000</t>
  </si>
  <si>
    <t>1.7.2.8.01.1.1.04.00.00.00.000</t>
  </si>
  <si>
    <t>1.7.2.8.01.2.0.00.00.00.00.000</t>
  </si>
  <si>
    <t>1.7.2.8.01.2.1.00.00.00.00.000</t>
  </si>
  <si>
    <t>1.7.2.8.01.2.1.01.00.00.00.000</t>
  </si>
  <si>
    <t>1.7.2.8.01.2.1.02.00.00.00.000</t>
  </si>
  <si>
    <t>1.7.2.8.01.2.1.03.00.00.00.000</t>
  </si>
  <si>
    <t>1.7.2.8.01.2.1.04.00.00.00.000</t>
  </si>
  <si>
    <t>1.7.2.8.01.3.0.00.00.00.00.000</t>
  </si>
  <si>
    <t>1.7.2.8.01.3.1.00.00.00.00.000</t>
  </si>
  <si>
    <t>1.7.2.8.01.3.1.01.00.00.00.000</t>
  </si>
  <si>
    <t>1.7.2.8.01.3.1.02.00.00.00.000</t>
  </si>
  <si>
    <t>1.7.2.8.01.3.1.03.00.00.00.000</t>
  </si>
  <si>
    <t>1.7.2.8.01.3.1.04.00.00.00.000</t>
  </si>
  <si>
    <t>1.7.2.8.01.4.0.00.00.00.00.000</t>
  </si>
  <si>
    <t>1.7.2.8.01.4.1.00.00.00.00.000</t>
  </si>
  <si>
    <t>1.7.2.8.03.0.0.00.00.00.00.000</t>
  </si>
  <si>
    <t>1.7.2.8.03.1.0.00.00.00.00.000</t>
  </si>
  <si>
    <t>1.7.2.8.03.1.1.00.00.00.00.000</t>
  </si>
  <si>
    <t>1.7.2.8.03.1.1.04.00.00.00.000</t>
  </si>
  <si>
    <t>1.7.2.8.03.1.1.07.00.00.00.000</t>
  </si>
  <si>
    <t>FARMACIA BASICA - DISTRIBUICAO DE FRALDAS RV4050</t>
  </si>
  <si>
    <t>1.7.2.8.10.0.0.00.00.00.00.000</t>
  </si>
  <si>
    <t>1.7.2.8.10.2.0.00.00.00.00.000</t>
  </si>
  <si>
    <t>1.7.2.8.10.2.1.00.00.00.00.000</t>
  </si>
  <si>
    <t>1.7.2.8.10.2.1.01.00.00.00.000</t>
  </si>
  <si>
    <t>1.7.2.8.10.2.1.01.01.00.00.000</t>
  </si>
  <si>
    <t>PEATE RS</t>
  </si>
  <si>
    <t>1.7.2.8.10.9.0.00.00.00.00.000</t>
  </si>
  <si>
    <t>1.7.2.8.10.9.1.00.00.00.00.000</t>
  </si>
  <si>
    <t>1.7.2.8.10.9.1.07.00.00.00.000</t>
  </si>
  <si>
    <t>1.7.2.8.99.0.0.00.00.00.00.000</t>
  </si>
  <si>
    <t>1.7.2.8.99.1.0.00.00.00.00.000</t>
  </si>
  <si>
    <t>1.7.2.8.99.1.1.00.00.00.00.000</t>
  </si>
  <si>
    <t>1.7.2.8.99.1.1.01.00.00.00.000</t>
  </si>
  <si>
    <t>1.7.5.0.00.0.0.00.00.00.00.000</t>
  </si>
  <si>
    <t>1.7.5.8.00.0.0.00.00.00.00.000</t>
  </si>
  <si>
    <t>1.7.5.8.01.0.0.00.00.00.00.000</t>
  </si>
  <si>
    <t>1.7.5.8.01.1.0.00.00.00.00.000</t>
  </si>
  <si>
    <t>1.7.5.8.01.1.1.00.00.00.00.000</t>
  </si>
  <si>
    <t>1.9.0.0.00.0.0.00.00.00.00.000</t>
  </si>
  <si>
    <t>1.9.2.0.00.0.0.00.00.00.00.000</t>
  </si>
  <si>
    <t>1.9.2.8.00.0.0.00.00.00.00.000</t>
  </si>
  <si>
    <t>1.9.2.8.01.0.0.00.00.00.00.000</t>
  </si>
  <si>
    <t>1.9.2.8.01.1.0.00.00.00.00.000</t>
  </si>
  <si>
    <t>1.9.2.8.01.1.1.00.00.00.00.000</t>
  </si>
  <si>
    <t>1.9.2.8.01.1.1.01.00.00.00.000</t>
  </si>
  <si>
    <t>1.9.2.8.02.0.0.00.00.00.00.000</t>
  </si>
  <si>
    <t>1.9.2.8.02.9.0.00.00.00.00.000</t>
  </si>
  <si>
    <t>1.9.2.8.02.9.1.00.00.00.00.000</t>
  </si>
  <si>
    <t>1.9.2.8.02.9.1.02.00.00.00.000</t>
  </si>
  <si>
    <t>1.9.2.8.02.9.1.08.00.00.00.000</t>
  </si>
  <si>
    <t>1.9.2.8.02.9.1.09.00.00.00.000</t>
  </si>
  <si>
    <t>1.9.2.8.02.9.3.00.00.00.00.000</t>
  </si>
  <si>
    <t>1.9.2.8.02.9.3.02.00.00.00.000</t>
  </si>
  <si>
    <t>1.9.2.8.02.9.3.08.00.00.00.000</t>
  </si>
  <si>
    <t>1.9.2.8.02.9.4.00.00.00.00.000</t>
  </si>
  <si>
    <t>1.9.2.8.02.9.4.02.00.00.00.000</t>
  </si>
  <si>
    <t>1.9.2.8.02.9.4.08.00.00.00.000</t>
  </si>
  <si>
    <t>1.9.9.0.00.0.0.00.00.00.00.000</t>
  </si>
  <si>
    <t>1.9.9.0.99.0.0.00.00.00.00.000</t>
  </si>
  <si>
    <t>1.9.9.0.99.2.0.00.00.00.00.000</t>
  </si>
  <si>
    <t>1.9.9.0.99.2.1.00.00.00.00.000</t>
  </si>
  <si>
    <t>1.9.9.0.99.2.1.02.00.00.00.000</t>
  </si>
  <si>
    <t>2.0.0.0.00.0.0.00.00.00.00.000</t>
  </si>
  <si>
    <t>2.4.0.0.00.0.0.00.00.00.00.000</t>
  </si>
  <si>
    <t>2.4.1.0.00.0.0.00.00.00.00.000</t>
  </si>
  <si>
    <t>2.4.1.8.00.0.0.00.00.00.00.000</t>
  </si>
  <si>
    <t>2.4.1.8.10.0.0.00.00.00.00.000</t>
  </si>
  <si>
    <t>2.4.1.8.10.7.0.00.00.00.00.000</t>
  </si>
  <si>
    <t>2.4.1.8.10.7.1.00.00.00.00.000</t>
  </si>
  <si>
    <t>2.4.1.8.10.7.1.03.00.00.00.000</t>
  </si>
  <si>
    <t>7.0.0.0.00.0.0.00.00.00.00.000</t>
  </si>
  <si>
    <t>7.2.0.0.00.0.0.00.00.00.00.000</t>
  </si>
  <si>
    <t>7.2.1.0.00.0.0.00.00.00.00.000</t>
  </si>
  <si>
    <t>7.2.1.8.00.0.0.00.00.00.00.000</t>
  </si>
  <si>
    <t>7.2.1.8.03.0.0.00.00.00.00.000</t>
  </si>
  <si>
    <t>7.2.1.8.03.1.0.00.00.00.00.000</t>
  </si>
  <si>
    <t>7.2.1.8.03.1.1.00.00.00.00.000</t>
  </si>
  <si>
    <t>7.2.1.8.03.1.1.01.00.00.00.000</t>
  </si>
  <si>
    <t>CPSSS PATRONAL - SERVIDOR CIVIL ATIVO - NORMAL - PRINCIPAL</t>
  </si>
  <si>
    <t>7.2.1.8.03.1.1.02.00.00.00.000</t>
  </si>
  <si>
    <t>CPSSS PATRONAL - AMORTIZACAO DO PASSIVO ATUARIAL - PRINCIPAL</t>
  </si>
  <si>
    <t>7.2.1.8.03.3.0.00.00.00.00.000</t>
  </si>
  <si>
    <t>7.2.1.8.03.3.1.00.00.00.00.000</t>
  </si>
  <si>
    <t>7.2.1.8.04.0.0.00.00.00.00.000</t>
  </si>
  <si>
    <t>7.2.1.8.04.1.0.00.00.00.00.000</t>
  </si>
  <si>
    <t>7.2.1.8.04.1.1.00.00.00.00.000</t>
  </si>
  <si>
    <t>0.0.0.0.00.0.0.00.00.00.00.000</t>
  </si>
  <si>
    <t>(R) IPTU - PROPRIO</t>
  </si>
  <si>
    <t>(R) IPTU - MDE</t>
  </si>
  <si>
    <t>(R) IPTU - ASPS</t>
  </si>
  <si>
    <t>(R)FPSM SICREDI  FI INSTITUCIONAL RF IRF-M LP</t>
  </si>
  <si>
    <t>rubrica</t>
  </si>
  <si>
    <t>contrapartida_recurso_vinculado</t>
  </si>
  <si>
    <t>numero_empenho</t>
  </si>
  <si>
    <t>data_empenho</t>
  </si>
  <si>
    <t>valor_empenho</t>
  </si>
  <si>
    <t>credor</t>
  </si>
  <si>
    <t>caracteristica_peculiar_despesa</t>
  </si>
  <si>
    <t>registro_precos</t>
  </si>
  <si>
    <t>numero_licitacao</t>
  </si>
  <si>
    <t>ano_licitacao</t>
  </si>
  <si>
    <t>historico_empenho</t>
  </si>
  <si>
    <t>forma_contratacao</t>
  </si>
  <si>
    <t>ano_empenho</t>
  </si>
  <si>
    <t>saldo_inicial_nao_processados</t>
  </si>
  <si>
    <t>saldo_inicial_processados</t>
  </si>
  <si>
    <t>nao_processados_liquidados</t>
  </si>
  <si>
    <t>nao_processados_pagos</t>
  </si>
  <si>
    <t>processados_pagos</t>
  </si>
  <si>
    <t>nao_processados_cancelados</t>
  </si>
  <si>
    <t>processados_cancelados</t>
  </si>
  <si>
    <t>saldo_final_nao_processados</t>
  </si>
  <si>
    <t>saldo_final_processados</t>
  </si>
  <si>
    <t>3.3.90.47.12.00.00.000</t>
  </si>
  <si>
    <t>NSA</t>
  </si>
  <si>
    <t>3.3.90.39.25.00.00.000</t>
  </si>
  <si>
    <t>3.3.90.39.99.02.00.000</t>
  </si>
  <si>
    <t>DPV</t>
  </si>
  <si>
    <t>3.3.90.39.43.00.00.000</t>
  </si>
  <si>
    <t>PRI</t>
  </si>
  <si>
    <t>3.3.90.39.90.00.00.000</t>
  </si>
  <si>
    <t>3.3.90.35.01.00.00.000</t>
  </si>
  <si>
    <t>3.3.90.39.78.00.00.000</t>
  </si>
  <si>
    <t>3.3.90.39.05.00.00.000</t>
  </si>
  <si>
    <t>PRP</t>
  </si>
  <si>
    <t>TMP</t>
  </si>
  <si>
    <t>3.3.90.40.06.00.00.000</t>
  </si>
  <si>
    <t>3.3.90.30.24.00.00.000</t>
  </si>
  <si>
    <t>3.3.90.39.16.00.00.000</t>
  </si>
  <si>
    <t>3.3.90.39.50.01.00.000</t>
  </si>
  <si>
    <t>3.3.93.39.00.00.00.000</t>
  </si>
  <si>
    <t>3.3.90.30.54.00.00.000</t>
  </si>
  <si>
    <t>3.3.90.30.39.00.00.000</t>
  </si>
  <si>
    <t>3.3.90.93.05.00.00.000</t>
  </si>
  <si>
    <t>3.3.90.39.21.00.00.000</t>
  </si>
  <si>
    <t>3.3.90.39.79.00.00.000</t>
  </si>
  <si>
    <t>3.3.90.39.69.00.00.000</t>
  </si>
  <si>
    <t>3.3.90.39.65.00.00.000</t>
  </si>
  <si>
    <t>3.3.90.39.74.00.00.000</t>
  </si>
  <si>
    <t>4.4.90.39.99.00.00.000</t>
  </si>
  <si>
    <t>0201900001416</t>
  </si>
  <si>
    <t>CONTRIBUICAO  CONASEMS  RETIDA  PELO FES/RS NAS TRANSFERENCIAS ESTADUAIS DA SAUDE CONFORME RESOLUCAO 020/18 CIB/RS. R$ 180,00 MENSAIS NE COMPLEMENTAR A NE 1159.</t>
  </si>
  <si>
    <t>3.3.90.32.99.04.00.000</t>
  </si>
  <si>
    <t>4.4.90.52.12.00.00.000</t>
  </si>
  <si>
    <t>0201900001863</t>
  </si>
  <si>
    <t>ELABORACAO  DE  PROJETO ELETRICO, CABEAMENTO ESTRUTURADO E VISITAS TECNICAS PARA  REFORMA  DA  REDE  DO  PALACIO  MUNICIPAL  CONF  RD 304 E CONTRATO No 34/2019 EM ANEXO. PROCESSO No 46/19 DISPENSA No 21/19</t>
  </si>
  <si>
    <t>4.4.90.30.24.00.00.000</t>
  </si>
  <si>
    <t>4.4.90.52.06.00.00.000</t>
  </si>
  <si>
    <t>3.3.90.30.26.00.00.000</t>
  </si>
  <si>
    <t>4.4.90.51.91.00.00.000</t>
  </si>
  <si>
    <t>4.4.90.52.45.00.00.000</t>
  </si>
  <si>
    <t>4.4.90.52.41.00.00.000</t>
  </si>
  <si>
    <t>4.4.90.52.33.00.00.000</t>
  </si>
  <si>
    <t>PREVISAO INICIAL DA RECEITA BRUTA</t>
  </si>
  <si>
    <t>MSC</t>
  </si>
  <si>
    <t>Valor</t>
  </si>
  <si>
    <t>BAL_REC_ALT</t>
  </si>
  <si>
    <t>Diferença</t>
  </si>
  <si>
    <t>0202100000001</t>
  </si>
  <si>
    <t>ESTIMATIVA  DO  PASEP  A  RECOLHER  NO  EXERCICIO DE 2021 TENDO POR BASE OS VALORES ORCADOS NA LOA 2021.</t>
  </si>
  <si>
    <t>0202100000039</t>
  </si>
  <si>
    <t>TAXA  DE  ADMINISTRACAO  PELA  COBRANCA  DA CIP ATRAVES DA CONTA DE ENERGIA ELETRICA REF. EXERCICIO 2021. MES: FAT. No: CONSUMO:</t>
  </si>
  <si>
    <t>0202100000090</t>
  </si>
  <si>
    <t>ATERRO  LICENCIADO  PARA  RECEBIMENTO  DE  RESIDUOS SOLIDOS DO MUNICIPIO DE INDEPENDENCIA  CONF    CONTRATO  No  033/2018  E  TERMO ADITIVO 001/2020. PROCESSO 45/18 INEXIGIBILIDADE 04/18 VIGENCIA 21.09.2021</t>
  </si>
  <si>
    <t>0202100000612</t>
  </si>
  <si>
    <t>CIRURGIAS  TRAUMATO/ORTOPEDIA PARA PACIENTE ATENDIDO PELO SISTEMA BASICO DE SAUDE. CONF OC 60 EM ANEXO. CREDENCIAMENTO 002/18</t>
  </si>
  <si>
    <t>0202100000759</t>
  </si>
  <si>
    <t>PUBLICACOES      NO  DIARIO  OFICIAL  DO  ESTADO  REFERENTE  AOS  PROCESSOS LICITATORIOS PARA O EXERCICIO 2021 CONF PEDIDO EM ANEXO.</t>
  </si>
  <si>
    <t>0202100000789</t>
  </si>
  <si>
    <t>CIRURGIAS  TRAUMATO/ORTOPEDIA PARA PACIENTE ATENDIDO PELO SISTEMA BASICO DE SAUDE. CONF OC 80 EM ANEXO. CREDENCIAMENTO 002/18</t>
  </si>
  <si>
    <t>0202100001440</t>
  </si>
  <si>
    <t>SERVICOS    DE    LICENCA    DE   USO,  PRODUTO  PROCERGS  (APLICATIVO PARA GESTAO  ADMINISTRATIVA    DE        RECURSOS   DE  MULTAS DE TRANSITO) REF. EXERCICIO 2021. CONF RD 44 EM ANEXO. SISTEMA EML- EMULACAO DE TERMINAL = R$ 108,62</t>
  </si>
  <si>
    <t>0202100001441</t>
  </si>
  <si>
    <t>SERVICOS  DE  LICENCA  DE  USO,  PRODUTO  PROCERGS  (APLICATIVO PARA GESTAO ADMINISTRATIVA  DE           RECURSOS DE MULTAS DE TRANSITO) REF. EXERCICIO 2021CONF NF No 116711 EM ANEXO. SISTEMA SER - SERVICO DE REDE ESPECIALIZADA = R$ 56,95</t>
  </si>
  <si>
    <t>0202100004500</t>
  </si>
  <si>
    <t>SERVICOS  DE  HORA  MAQUINA DE PA CARREGADEIRA CONF CONTRATO No 056/21 E RD 1487 EM ANEXO. DISPENSA 113/21 PROCESSO 172/21</t>
  </si>
  <si>
    <t>0202100004501</t>
  </si>
  <si>
    <t>SEGURO  PARA  O  VEICULO  LOGAN  PLACA IYD 9917 CONF CONTRATO No 124/2018 E ADITIVO 006 EM ANEXO. PROCESSO 163/18 EDITAL 84/18 PREGAO 75/18</t>
  </si>
  <si>
    <t>0202100004521</t>
  </si>
  <si>
    <t>MAO  DE  OBRA PARA CONSTRUCOES DE CANTEIRO CENTRAL NA AV. TRES DE MAIO CONF RD 1527 EM ANEXO. PROCESSO No 113/21 PREGAO No 29/21 SRP No 20/21</t>
  </si>
  <si>
    <t>0202100004522</t>
  </si>
  <si>
    <t>MAO  DE  OBRA  PARA CONSTRUCAO DE CALCADA COM MURO DE CONTENCAO NA AV. TRES DE MAIO CONF RD 1526 EM ANEXO. PROCESSO No 113/21 PREGAO No 29/21 SRP No 20/21</t>
  </si>
  <si>
    <t>0202100004523</t>
  </si>
  <si>
    <t>MATERIAIS  PARA  CONSTRUCAO  DE  CANTEIRO  CENTRAL  E  CALCADA  COM MURO DE CONTENCAO NA AV. TRES DE MAIO CONF RD 1525 EM ANEXO. PROCESSO No 98/21 PREGAO No 25/21 SRP No 18/21</t>
  </si>
  <si>
    <t>0202100005074</t>
  </si>
  <si>
    <t>MAO  DE  OBRA PARA CONSTRUCAO DA CALCADA COM MURO DE CONTENCAO NA RUA SANTA ROSA  DE  LIMA,  NO TRECHO ENTRE A AV. TRES  DE MAIO E A RUA JOSINO FARIAS, NA QUADRA 16 CONF RD 1785 EM ANEXO. PROCESSO No 113/21 PREGAO PRESENCIAL No 29/21 SRP 20/21</t>
  </si>
  <si>
    <t>0202100005218</t>
  </si>
  <si>
    <t>MAO  DE  OBRA  PARA CONSTRUCAO DE 04 BOCAS DE LOBO CONF RD 1821 EM ANEXO. PROCESSO 113/21 PREGAO P. 29/21 SRP 20/21</t>
  </si>
  <si>
    <t>0202100005316</t>
  </si>
  <si>
    <t>RECAPEAMENTO  ASFALTICO EM CONCRETO BETUMINOSO USINADO A QUENTE - CBUQ CONF CONTRATO No 66/2021 E RD 1906 EM ANEXO. PROCESSO No 178/2021 TOMADA DE PRECOS No 06/2021.</t>
  </si>
  <si>
    <t>0202100005317</t>
  </si>
  <si>
    <t>RECAPEAMENTO  ASFALTICO EM CONCRETO BETUMINOSO USINADO A QUENTE - CBUQ CONF CONTRATO No 66/2021 E RD 1907 EM ANEXO. PROCESSO No 178/2021 TOMADA DE PRECOS No 06/2021.</t>
  </si>
  <si>
    <t>0202100005318</t>
  </si>
  <si>
    <t>RECAPEAMENTO  ASFALTICO EM CONCRETO BETUMINOSO USINADO A QUENTE - CBUQ CONF CONTRATO No 66/2021 E RD 1908 EM ANEXO. PROCESSO No 178/2021 TOMADA DE PRECOS No 06/2021.</t>
  </si>
  <si>
    <t>0202100005319</t>
  </si>
  <si>
    <t>FRESAGEM  DE  PAVIMENTO  ASFALTICO  PARA RECAPEAMENTO ASFALTICO EM CONCRETO BETUMINOSO  USINADO  A  QUENTE - CBUQ CONF CONTRATO No 65/2021 E RD 1909 EM ANEXO. PROCESSO No 177/2021 TOMADA DE PRECOS No 05/2021.</t>
  </si>
  <si>
    <t>0202100005771</t>
  </si>
  <si>
    <t>EXAMES    DE RESSONANCIA MAGNETICA VIA CONVeNIO DE PRESTACAO DE SERVICO COM O  CONSORCIO    PUBLICO    FRONTEIRA  NOROESTE  -  COFRON,  CONF RD 2054 EM ANEXO.</t>
  </si>
  <si>
    <t>0202100005791</t>
  </si>
  <si>
    <t>RESSARCIMENTO  DE DESPESAS COM TAXI PARA FINS DE ATENDIMENTO DE OCORReNCIAS JUNTO  AO  CONSELHO  TUTELAR,  PARA  O  ANO  DE 2021 CONF RD 2076 EM ANEXO.</t>
  </si>
  <si>
    <t>0202000006003</t>
  </si>
  <si>
    <t>CONTRIBUICAO    CONASEMS   RETIDA  PELO FES/RS NAS TRANSFERENCIAS ESTADUAIS DA    SAUDE    CONFORME   RESOLUCAO  020/18  CIB/RS.  R$  180,00  MENSAIS DEZEMBRO DE 2020. COMPLEMENTAR DA NE 1656</t>
  </si>
  <si>
    <t>0202100006092</t>
  </si>
  <si>
    <t>SEGURO  PARA  O VEICULO CITROEN/AIRCROSS (IZD3G00) DO CONSELHO TUTELAR CONF CONTRATO No 079/1 E TERMO ADITIVO 002 EM ANEXO. PROCESSO 135/19 DISPENSA 57/19</t>
  </si>
  <si>
    <t>3.3.90.30.09.02.00.000</t>
  </si>
  <si>
    <t>0202100006119</t>
  </si>
  <si>
    <t>MEDICAMENTOS  PARA MANUTENCAO DO ATENDIMENTO FARMACOLOGICO JUNTO A FARMACIA BASICA DO MUNICIPIO CONF RD 2248 EM ANEXO.</t>
  </si>
  <si>
    <t>0202100006148</t>
  </si>
  <si>
    <t>EXECUCAO  DO  PROJETO DE ADEQUACAO E PINTURA DO PREDIO DO PALACIO MUNICIPAL CONF. 073/2021 RD 2132 EM ANEXO. PROCESSO No 165/21 TOMADA DE PRECOS No 04/21</t>
  </si>
  <si>
    <t>0202100006149</t>
  </si>
  <si>
    <t>EXECUCAO  DO  PROJETO DE ADEQUACAO E PINTURA DO PREDIO DO PALACIO MUNICIPAL CONF. 073/2021 RD 2133 EM ANEXO. PROCESSO No 165/21 TOMADA DE PRECOS No 04/21</t>
  </si>
  <si>
    <t>0202100006199</t>
  </si>
  <si>
    <t>ALARGAMENTO   E  CONSTRUCAO  DE  PONTE  ENTRE  OS  MUNICIPIOS  DE  GIRUA  E INDEPENDENCIA  CONF.  TERMO  DE  CONVENIO DE COOPERACAO 007/2021 EM  ANEXO.</t>
  </si>
  <si>
    <t>0202100006221</t>
  </si>
  <si>
    <t>MATERIAL  PARA  CONSTRUCAO DE DOIS BANHEIROS E UM ALMOXARIFADO NO CEMITERIO MUNICIPAL DE INDEPENDENCIA CONF RD 2107 EM ANEXO. PROCESSO  No  98/21  PREGAO  P.  No  25/21  SRP  No 18/21 EDITAL No 29/21.</t>
  </si>
  <si>
    <t>0202100006715</t>
  </si>
  <si>
    <t>TARIFA  DE  ENERGIA ELETRICA UTILIZADA NA ILUMINACAO PUBLICA REF. EXERCICIO 2021. MES: FAT. No: No CONOSCO: 3082467837</t>
  </si>
  <si>
    <t>4.4.90.52.28.00.00.000</t>
  </si>
  <si>
    <t>0202100006766</t>
  </si>
  <si>
    <t>SERRA  PARA  CORTE DE CARCACA DE BOVINOS E/OU SUINOS PARA USO NO ABATEDOURO MUNICIPAL. PROCESSO 262/2021 DISPENSA 174/2021 PATRIM. No NE TRANSPOSTA DA NE 6540 ACERTO DE DOTACAO</t>
  </si>
  <si>
    <t>0202101006805</t>
  </si>
  <si>
    <t>ELABORACAO  DE  AVALIACAO  ATUARIAL E NOTA TECNICA ATUARIAL DO EXERCICIO DE 2021 E 2022 CONF CONTRATO 096/2021 E RD 2492 EM ANEXO. PROCESSO 274/21 DISPENSA 178/21</t>
  </si>
  <si>
    <t>0202100006999</t>
  </si>
  <si>
    <t>CONSULTA  MEDICA  OFTALMOLOGICA A PACIENTES DA REDE BASICA DE SAUDE CONF RD 2624 EM ANEXO. TERMO  004/21  PROCESSO  270/21  INEXIGIBILIDADE  23/21  CHAMAMENTO PUBLICO 002/21</t>
  </si>
  <si>
    <t>0202100007000</t>
  </si>
  <si>
    <t>PROCEDIMENTO  MEDICO  OFTALMOLOGIA A PACIENTES DA REDE BASICA DE SAUDE CONF RD 2625 EM ANEXO. TERMO  004/21  PROCESSO  270/21  INEXIGIBILIDADE  23/21  CHAMAMENTO PUBLICO 002/21</t>
  </si>
  <si>
    <t>0202100007001</t>
  </si>
  <si>
    <t>PROCEDIMENTO  MEDICO  OFTALMOLOGIA A PACIENTES DA REDE BASICA DE SAUDE CONF RD 2626 EM ANEXO. TERMO  004/21  PROCESSO  270/21  INEXIGIBILIDADE  23/21  CHAMAMENTO PUBLICO 002/21</t>
  </si>
  <si>
    <t>0202100007006</t>
  </si>
  <si>
    <t>MATERIAL  PERMANENTE  PARA  AS  ESCOLAS MUNICIPAIS CONF RD 2643 EM ANEXO. PROCESSO No 258/21 PREGAO PRESENCIAL No 44/21 SRP 35/21 PATRIM. No</t>
  </si>
  <si>
    <t>0202100007007</t>
  </si>
  <si>
    <t>MATERIAL  PERMANENTE  PARA  AS  ESCOLAS MUNICIPAIS CONF RD 2642 EM ANEXO. PROCESSO No 258/21 PREGAO PRESENCIAL No 44/21 SRP 35/21 PATRIM. No</t>
  </si>
  <si>
    <t>0202100007033</t>
  </si>
  <si>
    <t>MATERIAL PERMANENTE PARA O GABINETE CONF RD 2676 EM ANEXO. PROCESSO No 258/21 PREGAO PRESENCIAL No 44/21 SRP 35/21 MICROCOMPUTADOR X R$ 8.260,00 PATRIM. No</t>
  </si>
  <si>
    <t>0202100007034</t>
  </si>
  <si>
    <t>MATERIAL  PERMANENTE  PARA  A SECR. DE ADMINISTRACAO E SETORES CONF RD 2676 EM ANEXO. PROCESSO No 258/21 PREGAO PRESENCIAL No 44/21 SRP 35/21 02 UN. MICROCOMPUTADOR X R$ 8.260,00 PATRIM. No</t>
  </si>
  <si>
    <t>0202100007035</t>
  </si>
  <si>
    <t>MATERIAL  PERMANENTE  PARA O SETOR DE ASSESSORIA E CONSULTORIA CONF RD 2677 EM ANEXO. PROCESSO No 258/21 PREGAO PRESENCIAL No 44/21 SRP 35/21 02 UN. MICROCOMPUTADOR X R$ 8.260,00 PATRIM. No</t>
  </si>
  <si>
    <t>0202100007300</t>
  </si>
  <si>
    <t>MATERIAL  PARA  A MANUTENCAO E DESENVOLVIMENTO DAS ATIVIDADES DA SECRETARIA MUNICIPAL DE OBRAS E VIACAO. CONF RD 2700 EM ANEXO.</t>
  </si>
  <si>
    <t>0202100007416</t>
  </si>
  <si>
    <t>FRETE  PARA  TRANSPORTE  DE  MEDICAMENTOS  DO CONSORCIO CISMISSOES DE ENTRE IJUIS  ATE A SECRETARIA DE SAUDE DO MUNICIPIO DE INDEPENDENCIA CONF RD 2732 EM ANEXO.</t>
  </si>
  <si>
    <t>0202100007445</t>
  </si>
  <si>
    <t>MATERIAL  PARA  COLOCAR  FORRO  NOS  BANHEIROS  E ALMOXARIFADO DO CEMITERIO MUNICIPAL. CONF RD 2747 EM ANEXO. PROCESSO No 299/2021 DISPENSA No 192</t>
  </si>
  <si>
    <t>0202100007447</t>
  </si>
  <si>
    <t>MAO  DE  OBRA  PARA COLOCAR FORRO NOS BANHEIROS E ALMOXARIFADO DO CEMITERIO MUNICIPAL. CONF RD 2749 EM ANEXO. PROCESSO No 299/2021 DISPENSA No 192</t>
  </si>
  <si>
    <t>0202100007534</t>
  </si>
  <si>
    <t>SERVICOS  DE  LICENCA  DE  USO,  PRODUTO  PROCERGS  (APLICATIVO PARA GESTAO ADMINISTRATIVA  DE RECURSOS DE MULTAS DE TRANSITO). CONF RD 44 EM ANEXO. SISTEMA EML- EMULACAO DE TERMINAL SISTEMA SER -SERVICO DE REDE ESPECIALIZADA NE COMPLEMENTAR A NE 1440 E 1441.</t>
  </si>
  <si>
    <t>0202101007862</t>
  </si>
  <si>
    <t>CONTRATACAO   DE  EMPRESA  ESPECIALIZADA  PARA  REALIZACAO  DA  ANALISE  DE PROCESSOS  DE  COBRANCA DO INSS JUNTO AO RPPS DE INDEPENDENCIA A CONTRATACA O  E  NECESSARIA  POIS    ATE 31/12/2021 OS PROCESSOS DEVEM SER ANALISADOS, SUJEITOS  A  INCIDeNCIA  DE  MULTAS  E  JUROS  CASO NAO SEJAM ANALISADOS, E CALCULADOS  NO SISTEMA COMPREV,  ESTA EMPRESA IRA REALIZAR A ANaLISE DE  81</t>
  </si>
  <si>
    <t>0202100007912</t>
  </si>
  <si>
    <t>FRALDAS  PARA  DISTRIBUICAO  AOS  PACIENTES  EM  TRATAMENTO DOMICILIAR, NOS TERMOS    DA   RESOLUCAO  No  309/2015,  ART. 1o, LEI No 5.991 CONF RD 2963 EM ANEXO. PROCESSO    No143/2021    PREGAO    ELETRÒNICO    No08/2021  SRP  No27/2021</t>
  </si>
  <si>
    <t>PRE</t>
  </si>
  <si>
    <t>0202100007913</t>
  </si>
  <si>
    <t>FRALDAS  PARA  DISTRIBUICAO  AOS  PACIENTES  EM  TRATAMENTO DOMICILIAR, NOS TERMOS    DA   RESOLUCAO  No  309/2015,  ART. 1o, LEI No 5.991 CONF RD 2964 EM ANEXO. PROCESSO    No143/2021    PREGAO    ELETRÒNICO    No08/2021  SRP  No27/2021</t>
  </si>
  <si>
    <t>0202100008237</t>
  </si>
  <si>
    <t>CONTRATACAO  DE  EMPRESA  PARA  EXECUCAO DE PAVIMENTACAO POLIEDRICA EM VIAS PUBLICAS.  CONF  RD  2974  E  CONTRATO  No  110/2021  EM  ANEXO  NE 8238. PROCESSO No 218/2021, TOMADA DE PRECOS No 08/2021</t>
  </si>
  <si>
    <t>0202100008238</t>
  </si>
  <si>
    <t>CONTRATACAO  DE  EMPRESA  PARA  EXECUCAO DE PAVIMENTACAO POLIEDRICA EM VIAS PUBLICAS. CONF RD 2969 E CONTRATO No 110/2021 EM ANEXO. PROCESSO No 218/2021, TOMADA DE PRECOS No 08/2021</t>
  </si>
  <si>
    <t>0202100008239</t>
  </si>
  <si>
    <t>CONTRATACAO  DE  EMPRESA  PARA  EXECUCAO DE PAVIMENTACAO POLIEDRICA EM VIAS PUBLICAS.  CONF  RD  2973  E  CONTRATO  No  110/2021  EM  ANEXO  NE 8238. PROCESSO No 218/2021, TOMADA DE PRECOS No 08/2021</t>
  </si>
  <si>
    <t>0202100008240</t>
  </si>
  <si>
    <t>CONTRATACAO  DE  EMPRESA  PARA  EXECUCAO DE PAVIMENTACAO POLIEDRICA EM VIAS PUBLICAS.  CONF  RD  2972  E  CONTRATO  No  110/2021  EM  ANEXO  NE 8238. PROCESSO No 218/2021, TOMADA DE PRECOS No 08/2021</t>
  </si>
  <si>
    <t>0202100008241</t>
  </si>
  <si>
    <t>CONTRATACAO  DE  EMPRESA  PARA  EXECUCAO DE PAVIMENTACAO POLIEDRICA EM VIAS PUBLICAS.  CONF  RD  2971  E  CONTRATO  No  110/2021  EM  ANEXO  NE 8238. PROCESSO No 218/2021, TOMADA DE PRECOS No 08/2021</t>
  </si>
  <si>
    <t>0202100008242</t>
  </si>
  <si>
    <t>CONTRATACAO  DE  EMPRESA  PARA  EXECUCAO DE PAVIMENTACAO POLIEDRICA EM VIAS PUBLICAS.  CONF  RD  2970  E  CONTRATO  No  110/2021  EM  ANEXO  NE 8238. PROCESSO No 218/2021, TOMADA DE PRECOS No 08/2021</t>
  </si>
  <si>
    <t>0202100008243</t>
  </si>
  <si>
    <t>CONTRATACAO  DE  EMPRESA  PARA  EXECUCAO DE PAVIMENTACAO POLIEDRICA EM VIAS PUBLICAS.  CONF  RD  2967  E  CONTRATO  No  110/2021  EM  ANEXO  NE 8238. PROCESSO No 218/2021, TOMADA DE PRECOS No 08/2021</t>
  </si>
  <si>
    <t>0202100008244</t>
  </si>
  <si>
    <t>CONTRATACAO  DE  EMPRESA  PARA  EXECUCAO DE PAVIMENTACAO POLIEDRICA EM VIAS PUBLICAS.  CONF  RD  2968  E  CONTRATO  No  110/2021  EM  ANEXO  NE 8238. PROCESSO No 218/2021, TOMADA DE PRECOS No 08/2021</t>
  </si>
  <si>
    <t>0202100008256</t>
  </si>
  <si>
    <t>TARIFA  DE  ENERGIA  ELETRICA  UTILIZADA  NAS DECORACOES NATALINAS. CONF RD 2982 EM ANEXO.</t>
  </si>
  <si>
    <t>0202100008263</t>
  </si>
  <si>
    <t>ATERRO  LICENCIADO  PARA  RECEBIMENTO  DE  RESIDUOS SOLIDOS DO MUNICIPIO DE INDEPENDENCIA CONF CONTRATO No033/2018 E TERMO ADITIVO 001/2020. PROCESSO 45/18 INEXIGIBILIDADE 04/18 NE COMPLEMENTAR A NE 90.</t>
  </si>
  <si>
    <t>0202100008267</t>
  </si>
  <si>
    <t>APARELHOS  DE  AR  CONDICIONADO,  PARA  OS PSF. CONF CONTRATO 112/2021 E RD 2985 EM ANEXO. PROCESSO No 306/2021, PREGAO  ELETRoNICO No 18/2021.</t>
  </si>
  <si>
    <t>0202100008355</t>
  </si>
  <si>
    <t>RECAPEAMENTO    ASFALTICO  EM  CONCRETO  BETUMINOSO USINADO A QUENTE - CBUQ CONF CONTRATO No 66/2021 PROCESSO No 178/2021 TOMADA DE PRECOS No 06/2021. NE TRANSPOSTA DA NE 5316 AJUSTE DE VINCULACAO.</t>
  </si>
  <si>
    <t>0202100008356</t>
  </si>
  <si>
    <t>0202100008357</t>
  </si>
  <si>
    <t>EXECUCAO  DA  REVITALIZACAO  DA  ILUMINACAO PUBLICA PARA TECNOLOGIA DE LED. CONF CONTRATO No 113/2021 E RD 2989 EM ANEXO. PROCESSO No 291/2021, TOMADA DE PRECOS No11/2021,</t>
  </si>
  <si>
    <t>0202100008358</t>
  </si>
  <si>
    <t>MATERIAL  PARA  REVITALIZACAO DA ILUMINACAO PUBLICA PARA TECNOLOGIA DE LED. CONF CONTRATO No 113/2021 E RD 2988 EM ANEXO. PROCESSO No 291/2021, TOMADA DE PRECOS No11/2021,</t>
  </si>
  <si>
    <t>0202100008362</t>
  </si>
  <si>
    <t>PECAS  PARA  A  MANUTENCAO  DO  CAMINHAO  No  20 DA SECRETARIA MUNICIPAL DE SERVICOS URBANOS E TRaNSITO. CONF RD 2990 EM ANEXO. LICITACAO No 209/2021 - MODALIDADE: DISPENSADA</t>
  </si>
  <si>
    <t>0202100008368</t>
  </si>
  <si>
    <t>SMARTPHONE  CAPACIDADE  MINIMA 64GB PARA MANUTENCAO DO PROGRAMA DE SAUDE NA ESCOLA. CONF RD 3011 EM ANEXO. PROCESSO  No  258/2021  PREGAO  PRESENCIAL  No  44/2021  SRP No 35/2021. PATRIM. No</t>
  </si>
  <si>
    <t>0202100008369</t>
  </si>
  <si>
    <t>SUPORTE  DE TETO PARA PROJETOR PARA MANUTENCAO DO PROGRAMA SAUDE NA ESCOLA. CONF RD 3012 EM ANEXO. PROCESSO  No  258/2021  PREGAO  PRESENCIAL  No  44/2021  SRP No 35/2021. PATRIM. No</t>
  </si>
  <si>
    <t>0202100008370</t>
  </si>
  <si>
    <t>TELA  DE  PROJECAO  COM  TRIPE PARA MANUTENCAO DO PROGRAMA SAUDE NA ESCOLA. CONF RD 3010 EM ANEXO. PROCESSO    No258/2021    PREGAO   PRESENCIAL  No44/2021  SRP  No35/2021. PATRIM. No</t>
  </si>
  <si>
    <t>0202100008371</t>
  </si>
  <si>
    <t>TELA  DE  PROJECAO  COM  TRIPE PARA MANUTENCAO DO PROGRAMA SAUDE NA ESCOLA. CONF RD 3009 EM ANEXO. PROCESSO    No258/2021    PREGAO   PRESENCIAL  No44/2021  SRP  No35/2021. PATRIM. No</t>
  </si>
  <si>
    <t>0202100008372</t>
  </si>
  <si>
    <t>AQUISICAO  DE  PROJETOR  MULTIMIDIA  PARA  MANUTENCAO  DO PROGRAMA SAUDE NA ESCOLA. CONF RD 3008 EM ANEXO. PROCESSO  No  258/2021  PREGAO  PRESENCIAL  No  44/2021  SRP No 35/2021. PATRIM. No</t>
  </si>
  <si>
    <t>0202100008373</t>
  </si>
  <si>
    <t>IMPRESSORA  MULTIFUNCIONAL  PARA  MANUTENCAO  DO  PROGRAMA SAUDE NA ESCOLA. CONF RD 3008 EM ANEXO NE 8372. PROCESSO  No  258/2021  PREGAO  PRESENCIAL  No  44/2021  SRP No 35/2021. PATRIM. No</t>
  </si>
  <si>
    <t>0202100008387</t>
  </si>
  <si>
    <t>ASSESSORIA  DO  PROGRAMA  EDUCACAO  INFANTIL, AUXILIO FINANCEIRO PARA NOVAS MATRICULAS  PARA  SMECDT,  PARA  O  ANO  DE  2022.  CONF  RD 3014 EM ANEXO.</t>
  </si>
  <si>
    <t>0202100008389</t>
  </si>
  <si>
    <t>SERVICOS  DE  LICENCA  DE  USO,  PRODUTO  PROCERGS  (APLICATIVO PARA GESTAO ADMINISTRATIVA DE RECURSOS DE MULTAS DE TRANSITO). SISTEMA EML- EMULACAO DE TERMINAL SISTEMA SER -SERVICO DE REDE ESPECIALIZADA NE COMPLEMENTAR A NE 7534.</t>
  </si>
  <si>
    <t>0202100008390</t>
  </si>
  <si>
    <t>RECAPEAMENTO    ASFALTICO  EM  CONCRETO  BETUMINOSO USINADO A QUENTE - CBUQ CONF  CONTRATO  No  66/2021 E ADITIVO No 002 DE REAJUSTE DE VALOR. PROCESSO No 178/2021 TOMADA DE PRECOS No 06/2021.</t>
  </si>
  <si>
    <t>RECEITAS CORRENTES</t>
  </si>
  <si>
    <t>IMPOSTOS, TAXAS E CONTRIBUICOES DE MELHORIA</t>
  </si>
  <si>
    <t>IMPOSTOS</t>
  </si>
  <si>
    <t>IMPOSTOS SOBRE A RENDA E PROVENTOS DE QUALQUER NATUREZA</t>
  </si>
  <si>
    <t>IMPOSTO SOBRE A RENDA - RETIDO NA FONTE</t>
  </si>
  <si>
    <t>IMPOSTO SOBRE A RENDA - RETIDO NA FONTE - TRABALHO</t>
  </si>
  <si>
    <t>IMPOSTO SOBRE A RENDA - RETIDO NA FONTE - TRABALHO - PRINCIPAL</t>
  </si>
  <si>
    <t>IRRF SOBRE RENDIMENTOS DO  TRABALHO - PRINCIPAL  - ATIVOS/INATIVOS DO PODER EXECUTIVO/INDIRETAS</t>
  </si>
  <si>
    <t>IRRF SOBRE RENDIMENTOS DO  TRABALHO - PRINCIPAL  - ATIVOS/INATIVOS DO PODER EXECUTIVO/INDIRETAS - PROPRIO</t>
  </si>
  <si>
    <t>IRRF SOBRE RENDIMENTOS DO  TRABALHO - PRINCIPAL  - ATIVOS/INATIVOS DO PODER EXECUTIVO/INDIRETAS - MDE</t>
  </si>
  <si>
    <t>IRRF SOBRE RENDIMENTOS DO  TRABALHO - PRINCIPAL  - ATIVOS/INATIVOS DO PODER EXECUTIVO/INDIRETAS- ASPS</t>
  </si>
  <si>
    <t>IRRF SOBRE RENDIMENTOS DO  TRABALHO - PRINCIPAL  - ATIVOS/INATIVOS DO PODER LEGISLATIVO</t>
  </si>
  <si>
    <t>IRRF SOBRE RENDIMENTOS DO  TRABALHO - PRINCIPAL  - ATIVOS/INATIVOS DO PODER LEGISLATIVO - PROPRIO</t>
  </si>
  <si>
    <t>IRRF SOBRE RENDIMENTOS DO  TRABALHO - PRINCIPAL  - ATIVOS/INATIVOS DO PODER LEGISLATIVO - MDE</t>
  </si>
  <si>
    <t>IRRF SOBRE RENDIMENTOS DO  TRABALHO - PRINCIPAL  - ATIVOS/INATIVOS DO PODER LEGISLATIVO - ASPS</t>
  </si>
  <si>
    <t>IRRF SOBRE RENDIMENTOS DO  TRABALHO - PRINCIPAL  - INATIVOS PAGOS PELO RPPS</t>
  </si>
  <si>
    <t>IRRF SOBRE RENDIMENTOS DO  TRABALHO - PRINCIPAL  - INATIVOS PAGOS PELO RPPS - PROPRIO</t>
  </si>
  <si>
    <t>IRRF SOBRE RENDIMENTOS DO  TRABALHO - PRINCIPAL  - INATIVOS PAGOS PELO RPPS - MDE</t>
  </si>
  <si>
    <t>IRRF SOBRE RENDIMENTOS DO  TRABALHO - PRINCIPAL  - INATIVOS PAGOS PELO RPPS - ASPS</t>
  </si>
  <si>
    <t>IMPOSTO SOBRE A RENDA - RETIDO NA FONTE - OUTROS RENDIMENTOS</t>
  </si>
  <si>
    <t>IMPOSTO SOBRE A RENDA - RETIDO NA FONTE - OUTROS RENDIMENTOS - PRINCIPAL</t>
  </si>
  <si>
    <t>IRRF - OUTROS RENDIMENTOS - PRINCIPAL  - PODER EXECUTIVO</t>
  </si>
  <si>
    <t>IRRF - OUTROS RENDIMENTOS - PRINCIPAL  - PODER EXECUTIVO - PROPRIO</t>
  </si>
  <si>
    <t>IRRF - OUTROS RENDIMENTOS - PRINCIPAL  - PODER EXECUTIVO - MDE</t>
  </si>
  <si>
    <t>IRRF - OUTROS RENDIMENTOS - PRINCIPAL  - PODER EXECUTIVO - ASPS</t>
  </si>
  <si>
    <t>1.1.1.3.03.4.1.02.00.00.00.000</t>
  </si>
  <si>
    <t>IRRF - OUTROS RENDIMENTOS - PRINCIPAL  - PODER LEGISLATIVO</t>
  </si>
  <si>
    <t>1.1.1.3.03.4.1.02.01.00.00.000</t>
  </si>
  <si>
    <t>IRRF - OUTROS RENDIMENTOS - PRINCIPAL  - PODER LEGISLATIVO - PROPRIO</t>
  </si>
  <si>
    <t>1.1.1.3.03.4.1.02.02.00.00.000</t>
  </si>
  <si>
    <t>IRRF - OUTROS RENDIMENTOS - PRINCIPAL  - PODER LEGISLATIVO - MDE</t>
  </si>
  <si>
    <t>1.1.1.3.03.4.1.02.03.00.00.000</t>
  </si>
  <si>
    <t>IRRF - OUTROS RENDIMENTOS - PRINCIPAL  - PODER LEGISLATIVO - ASPS</t>
  </si>
  <si>
    <t>IMPOSTOS ESPECIFICOS DE ESTADOS, DF E MUNICIPIOS</t>
  </si>
  <si>
    <t>IMPOSTOS SOBRE O PATRIMONIO PARA ESTADOS/DF/MUNICIPIOS</t>
  </si>
  <si>
    <t>IMPOSTO SOBRE A PROPRIEDADE PREDIAL E TERRITORIAL URBANA</t>
  </si>
  <si>
    <t>IMPOSTO SOBRE A PROPRIEDADE PREDIAL E TERRITORIAL URBANA - PRINCIPAL</t>
  </si>
  <si>
    <t>IPTU - PRINCIPAL  - PROPRIO</t>
  </si>
  <si>
    <t>IPTU - PRINCIPAL  - MDE</t>
  </si>
  <si>
    <t>IPTU - PRINCIPAL  - ASPS</t>
  </si>
  <si>
    <t>IMPOSTO SOBRE A PROPRIEDADE PREDIAL E TERRITORIAL URBANA - MULTAS E JUROS DE MORA</t>
  </si>
  <si>
    <t>IPTU - MULTAS E JUROS DE MORA  - PROPRIO</t>
  </si>
  <si>
    <t>IPTU - MULTAS E JUROS DE MORA  - MDE</t>
  </si>
  <si>
    <t>IPTU - MULTAS E JUROS DE MORA  - ASPS</t>
  </si>
  <si>
    <t>IMPOSTO SOBRE A PROPRIEDADE PREDIAL E TERRITORIAL URBANA - DIVIDA ATIVA</t>
  </si>
  <si>
    <t>IPTU - DIVIDA ATIVA  - PROPRIO</t>
  </si>
  <si>
    <t>IPTU - DIVIDA ATIVA  - MDE</t>
  </si>
  <si>
    <t>IPTU - DIVIDA ATIVA  - ASPS</t>
  </si>
  <si>
    <t>IMPOSTO SOBRE A PROPRIEDADE PREDIAL E TERRITORIAL URBANA - MULTAS E JUROS DE MORA DA DIVIDA ATIVA</t>
  </si>
  <si>
    <t>IPTU - MULTAS E JUROS DE MORA DA DIVIDA ATIVA  - PROPRIO</t>
  </si>
  <si>
    <t>IPTU - MULTAS E JUROS DE MORA DA DIVIDA ATIVA  - MDE</t>
  </si>
  <si>
    <t>IPTU - MULTAS E JUROS DE MORA DA DIVIDA ATIVA  - ASPS</t>
  </si>
  <si>
    <t>IMPOSTO SOBRE TRANSMISSAO “INTER VIVOS” DE BENS IMOVEIS E DE DIREITOS REAIS SOBRE IMOVEIS</t>
  </si>
  <si>
    <t>IMPOSTO SOBRE TRANSMISSAO “INTER VIVOS” DE BENS IMOVEIS E DE DIREITOS REAIS SOBRE IMOVEIS - PRINCIPAL</t>
  </si>
  <si>
    <t>ITBI - PRINCIPAL  - PROPRIO</t>
  </si>
  <si>
    <t>ITBI - PRINCIPAL  - MDE</t>
  </si>
  <si>
    <t>ITBI - PRINCIPAL  - ASPS</t>
  </si>
  <si>
    <t>IMPOSTOS SOBRE A PRODUCAO, CIRCULACAO DE MERCADORIAS E SERVICOS</t>
  </si>
  <si>
    <t>IMPOSTO SOBRE SERVICOS DE QUALQUER NATUREZA</t>
  </si>
  <si>
    <t>IMPOSTO SOBRE SERVICOS DE QUALQUER NATUREZA - PRINCIPAL</t>
  </si>
  <si>
    <t>ISS - PRINCIPAL  - PROPRIO</t>
  </si>
  <si>
    <t>ISS - PRINCIPAL  - MDE</t>
  </si>
  <si>
    <t>ISS - PRINCIPAL  - ASPS</t>
  </si>
  <si>
    <t>IMPOSTO SOBRE SERVICOS DE QUALQUER NATUREZA - MULTAS E JUROS DE MORA</t>
  </si>
  <si>
    <t>ISS - MULTAS E JUROS DE MORA  - PROPRIO</t>
  </si>
  <si>
    <t>ISS - MULTAS E JUROS DE MORA  - MDE</t>
  </si>
  <si>
    <t>ISS - MULTAS E JUROS DE MORA  - ASPS</t>
  </si>
  <si>
    <t>IMPOSTO SOBRE SERVICOS DE QUALQUER NATUREZA - DIVIDA ATIVA</t>
  </si>
  <si>
    <t>ISS - DIVIDA ATIVA  - PROPRIO</t>
  </si>
  <si>
    <t>ISS - DIVIDA ATIVA  - MDE</t>
  </si>
  <si>
    <t>ISS - DIVIDA ATIVA  - ASPS</t>
  </si>
  <si>
    <t>IMPOSTO SOBRE SERVICOS DE QUALQUER NATUREZA - MULTAS E JUROS DE MORA DA DIVIDA ATIVA</t>
  </si>
  <si>
    <t>ISS - MULTAS E JUROS DE MORA DA DIVIDA ATIVA  - PROPRIO</t>
  </si>
  <si>
    <t>ISS - MULTAS E JUROS DE MORA DA DIVIDA ATIVA  - MDE</t>
  </si>
  <si>
    <t>ISS - MULTAS E JUROS DE MORA DA DIVIDA ATIVA  - ASPS</t>
  </si>
  <si>
    <t>TAXAS</t>
  </si>
  <si>
    <t>TAXAS - ESPECIFICAS DE ESTADOS, DF E MUNICIPIOS</t>
  </si>
  <si>
    <t>TAXAS DE INSPECAO, CONTROLE E FISCALIZACAO</t>
  </si>
  <si>
    <t>TAXA DE FISCALIZACAO DE VIGILANCIA SANITARIA</t>
  </si>
  <si>
    <t>TAXA DE FISCALIZACAO DE VIGILANCIA SANITARIA - PRINCIPAL</t>
  </si>
  <si>
    <t>TAXA DE FISCALIZACAO DE VIGILANCIA SANITARIA - DIVIDA ATIVA</t>
  </si>
  <si>
    <t>TAXA DE FISCALIZACAO DE VIGILANCIA SANITARIA - MULTAS E JUROS DE MORA DA DIVIDA ATIVA</t>
  </si>
  <si>
    <t>TAXAS DE INSPECAO, CONTROLE E FISCALIZACAO - OUTRAS</t>
  </si>
  <si>
    <t>TAXAS DE INSPECAO, CONTROLE E FISCALIZACAO - OUTRAS - PRINCIPAL</t>
  </si>
  <si>
    <t>TAXA DE VISTORIA - PRINCIPAL</t>
  </si>
  <si>
    <t>ALVARA DE LICENCA E LOCALIZACAO - PRINCIPAL</t>
  </si>
  <si>
    <t>TAXA DE EXPEDIENTE - PRINCIPAL</t>
  </si>
  <si>
    <t>TAXA DE LICENCA AMBIENTAL - PRINCIPAL</t>
  </si>
  <si>
    <t>TAXA DE APROVACAO DE PROJETOS DE CONSTRUCAO CIVIL - PRINCIPAL</t>
  </si>
  <si>
    <t>TAXA DE APROVACAO DE LOTEAMENTO/FRACIONAMENTO - PRINCIPAL</t>
  </si>
  <si>
    <t>TAXAS DE INSPECAO, CONTROLE E FISCALIZACAO - OUTRAS - MULTAS E JUROS DE MORA</t>
  </si>
  <si>
    <t>TAXA DE VISTORIA - MULTA E JUROS DE MORA</t>
  </si>
  <si>
    <t>ALVARA DE LICENCA E LOCALIZACAO - MULTA E JUROS DE MORA</t>
  </si>
  <si>
    <t>1.1.2.8.01.9.2.04.00.00.00.000</t>
  </si>
  <si>
    <t>TAXA DE EXPEDIENTE - MULTA E JUROS DE MORA</t>
  </si>
  <si>
    <t>TAXAS DE INSPECAO, CONTROLE E FISCALIZACAO - OUTRAS - DIVIDA ATIVA</t>
  </si>
  <si>
    <t>TAXA DE VISTORIA - DIVIDA ATIVA</t>
  </si>
  <si>
    <t>1.1.2.8.01.9.3.03.00.00.00.000</t>
  </si>
  <si>
    <t>ALVARA DE LICENCA E LOCALIZACAO - DIVIDA ATIVA</t>
  </si>
  <si>
    <t>1.1.2.8.01.9.3.04.00.00.00.000</t>
  </si>
  <si>
    <t>TAXA DE EXPEDIENTE - DIVIDA ATIVA</t>
  </si>
  <si>
    <t>1.1.2.8.01.9.3.05.00.00.00.000</t>
  </si>
  <si>
    <t>TAXA DE LICENCA AMBIENTAL - DIVIDA ATIVA</t>
  </si>
  <si>
    <t>TAXAS DE INSPECAO, CONTROLE E FISCALIZACAO - OUTRAS - MULTAS E JUROS DE MORA DA DIVIDA ATIVA</t>
  </si>
  <si>
    <t>TAXA DE VISTORIA - MULTA E JUROS DE MORA DA DIVIDA ATIVA</t>
  </si>
  <si>
    <t>1.1.2.8.01.9.4.03.00.00.00.000</t>
  </si>
  <si>
    <t>ALVARA DE LICENCA E LOCALIZACAO - MULTA E JUROS DE MORA DA DIVIDA ATIVA</t>
  </si>
  <si>
    <t>1.1.2.8.01.9.4.04.00.00.00.000</t>
  </si>
  <si>
    <t>TAXA DE EXPEDIENTE - MULTA E JUROS DE MORA DA DIVIDA ATIVA</t>
  </si>
  <si>
    <t>1.1.2.8.01.9.4.05.00.00.00.000</t>
  </si>
  <si>
    <t>TAXA DE LICENCA AMBIENTAL - MULTA E JUROS DE MORA DA DIVIDA ATIVA</t>
  </si>
  <si>
    <t>1.1.2.8.02.0.0.00.00.00.00.000</t>
  </si>
  <si>
    <t>TAXAS PELA PRESTACAO DE SERVICOS</t>
  </si>
  <si>
    <t>1.1.2.8.02.9.0.00.00.00.00.000</t>
  </si>
  <si>
    <t>TAXAS PELA PRESTACAO DE SERVICOS - OUTRAS</t>
  </si>
  <si>
    <t>1.1.2.8.02.9.1.00.00.00.00.000</t>
  </si>
  <si>
    <t>TAXAS PELA PRESTACAO DE SERVICOS - OUTRAS - PRINCIPAL</t>
  </si>
  <si>
    <t>1.1.2.8.02.9.1.01.00.00.00.000</t>
  </si>
  <si>
    <t>TAXA DE COLETA DE LIXO - PRINCIPAL</t>
  </si>
  <si>
    <t>1.1.2.8.02.9.3.00.00.00.00.000</t>
  </si>
  <si>
    <t>TAXAS PELA PRESTACAO DE SERVICOS - OUTRAS - DIVIDA ATIVA</t>
  </si>
  <si>
    <t>1.1.2.8.02.9.3.02.00.00.00.000</t>
  </si>
  <si>
    <t>TAXA PROGRAMA REFLORESTAMENTO - DIVIDA ATIVA</t>
  </si>
  <si>
    <t>CONTRIBUICOES</t>
  </si>
  <si>
    <t>CONTRIBUICOES SOCIAIS</t>
  </si>
  <si>
    <t>CONTRIBUICOES SOCIAIS ESPECIFICAS DE ESTADOS, DF E MUNICIPIOS</t>
  </si>
  <si>
    <t>CONTRIBUICAO DO SERVIDOR CIVIL PARA O PLANO DE SEGURIDADE SOCIAL - CPSSS - ESPECIFICO DE EST/DF/MUN</t>
  </si>
  <si>
    <t>CPSSS DO SERVIDOR CIVIL ATIVO</t>
  </si>
  <si>
    <t>CPSSS DO SERVIDOR CIVIL ATIVO - PRINCIPAL</t>
  </si>
  <si>
    <t>1.2.1.8.01.2.0.00.00.00.00.000</t>
  </si>
  <si>
    <t>CPSSS DO SERVIDOR CIVIL INATIVO</t>
  </si>
  <si>
    <t>1.2.1.8.01.2.1.00.00.00.00.000</t>
  </si>
  <si>
    <t>CPSSS DO SERVIDOR CIVIL INATIVO - PRINCIPAL</t>
  </si>
  <si>
    <t>CPSSS DO SERVIDOR CIVIL - PENSIONISTAS</t>
  </si>
  <si>
    <t>CPSSS DO SERVIDOR CIVIL - PENSIONISTAS - PRINCIPAL</t>
  </si>
  <si>
    <t>CONTRIBUICAO PARA O CUSTEIO DO SERVICO DE ILUMINACAO PUBLICA</t>
  </si>
  <si>
    <t>CONTRIBUICAO PARA O CUSTEIO DO SERVICO DE ILUMINACAO PUBLICA - PRINCIPAL</t>
  </si>
  <si>
    <t>RECEITA PATRIMONIAL</t>
  </si>
  <si>
    <t>EXPLORACAO DO PATRIMONIO IMOBILIARIO DO ESTADO</t>
  </si>
  <si>
    <t>ALUGUEIS, ARRENDAMENTOS, FOROS, LAUDEMIOS, TARIFAS DE OCUPACAO</t>
  </si>
  <si>
    <t>ALUGUEIS E ARRENDAMENTOS</t>
  </si>
  <si>
    <t>ALUGUEIS E ARRENDAMENTOS - PRINCIPAL</t>
  </si>
  <si>
    <t>ALUGUEIS E ARRENDAMENTOS - MULTAS E JUROS DE MORA</t>
  </si>
  <si>
    <t>ALUGUEIS E ARRENDAMENTOS - DIVIDA ATIVA</t>
  </si>
  <si>
    <t>ALUGUEIS E ARRENDAMENTOS - MULTAS E JUROS DE MORA DA DIVIDA ATIVA</t>
  </si>
  <si>
    <t>VALORES MOBILIARIOS</t>
  </si>
  <si>
    <t>JUROS E CORRECOES MONETARIAS</t>
  </si>
  <si>
    <t>REMUNERACAO DE DEPOSITOS BANCARIOS</t>
  </si>
  <si>
    <t>REMUNERACAO DE DEPOSITOS BANCARIOS - PRINCIPAL</t>
  </si>
  <si>
    <t>REMUNERACAO DE DEPOSITOS DE RECURSOS VINCULADOS - PRINCIPAL</t>
  </si>
  <si>
    <t>REMUNERACAO DE DEPOSITOS  BANCARIOS DE RECURSOS VINCULADOS - FUNDEB - PRINCIPAL</t>
  </si>
  <si>
    <t>REMUNERACAO DE DEPOSITOS  BANCARIOS DE RECURSOS VINCULADOS - FUNDO DE SAUDE - PRINCIPAL</t>
  </si>
  <si>
    <t>RENDIMENTOS FRALDAS FE RV4050</t>
  </si>
  <si>
    <t>RENDIMENTOS ATENCAO BASICA FEDERAL RV4500</t>
  </si>
  <si>
    <t>RENDIMENTOS ASSISTENCIA FARMACEUTICA FF RV4503</t>
  </si>
  <si>
    <t>RENDIMENTOS PIES FE RV4011</t>
  </si>
  <si>
    <t>RENDIMENTOS FARMACIA BASICA FE RV4050</t>
  </si>
  <si>
    <t>RENDIMENTOS PSF FE RV4090</t>
  </si>
  <si>
    <t>RENDIMENTOS ORGANIZACAO FARMACIA CUSTEIO RV4503</t>
  </si>
  <si>
    <t>1.3.2.1.00.1.1.01.03.29.00.000</t>
  </si>
  <si>
    <t>REND. SEG. ALIMENT. NUTRIC. SAUDE IMPLEMENTACAO RV4505</t>
  </si>
  <si>
    <t>1.3.2.1.00.1.1.01.03.32.00.000</t>
  </si>
  <si>
    <t>REND. COVID-19 SAUDE MENTAL PORT.SES.506/2020 RV4011</t>
  </si>
  <si>
    <t>1.3.2.1.00.1.1.01.03.34.00.000</t>
  </si>
  <si>
    <t>REND ESTRUT./ADEQ. ASSIST. ODONT. APS RV4505 PORT GM/MS 3.473/2020</t>
  </si>
  <si>
    <t>1.3.2.1.00.1.1.01.03.35.00.000</t>
  </si>
  <si>
    <t>REND. ESTRUT. ATENCAO BASICA EMENDA 28620016 PORT. MS/GM 961/2020 RV4505</t>
  </si>
  <si>
    <t>1.3.2.1.00.1.1.01.03.36.00.000</t>
  </si>
  <si>
    <t>REND. COVID-19 PADU SRAG PORT.SES.256/2021 RV4011</t>
  </si>
  <si>
    <t>1.3.2.1.00.1.1.01.03.37.00.000</t>
  </si>
  <si>
    <t>REND. COVID-19 ATECAO BASICA PORT MS/GM 731/2021 RV4500</t>
  </si>
  <si>
    <t>1.3.2.1.00.1.1.01.03.38.00.000</t>
  </si>
  <si>
    <t>REND. COVID-19 ATECAO BASICA PORT MS/GM 894/2021 RV4500</t>
  </si>
  <si>
    <t>1.3.2.1.00.1.1.01.03.39.00.000</t>
  </si>
  <si>
    <t>REND. CUSTEIO EMENDA PORT 319 E 399/2021 RV4297</t>
  </si>
  <si>
    <t>1.3.2.1.00.1.1.01.03.40.00.000</t>
  </si>
  <si>
    <t>RENDIMENTOS PIAPS - SOCIODEMOGRAFICO</t>
  </si>
  <si>
    <t>1.3.2.1.00.1.1.01.03.41.00.000</t>
  </si>
  <si>
    <t>RENDIMENTOS PIAPS - INCENTIVO APS</t>
  </si>
  <si>
    <t>1.3.2.1.00.1.1.01.03.43.00.000</t>
  </si>
  <si>
    <t>RENDIMENTOS PIAPS - PRIMEIRA INFANCIA MELHOR PIM</t>
  </si>
  <si>
    <t>1.3.2.1.00.1.1.01.03.45.00.000</t>
  </si>
  <si>
    <t>REND. PIAPS QUALIFICACAO APS RBC RV4011</t>
  </si>
  <si>
    <t>1.3.2.1.00.1.1.01.03.46.00.000</t>
  </si>
  <si>
    <t>REND. COMBATE RACISMO RV4090</t>
  </si>
  <si>
    <t>1.3.2.1.00.1.1.01.03.47.00.000</t>
  </si>
  <si>
    <t>REND. EMENDA CUSTEIO "PLENO" AB PORT MS/GM 2.684/2021 RV4500</t>
  </si>
  <si>
    <t>1.3.2.1.00.1.1.01.03.48.00.000</t>
  </si>
  <si>
    <t>REND. PROGRAMA FARMACIA CUIDAR+ PORT SES/RS 649/2021 RV4050</t>
  </si>
  <si>
    <t>1.3.2.1.00.1.1.01.06.00.00.000</t>
  </si>
  <si>
    <t>REMUNERACAO DE DEPOSITOS  BANCARIOS DE RECURSOS VINCULADOS - CONTRIBUICAO DE INTERVENCAO NO DOMINIO ECONOMICO - CIDE - PRINCIPAL</t>
  </si>
  <si>
    <t>REMUNERACAO DE DEPOSITOS  BANCARIOS DE RECURSOS VINCULADOS - FUNDO NACIONAL DE ASSISTENCIA SOCIAL - FNAS - PRINCIPAL</t>
  </si>
  <si>
    <t>RENDIMENTOS PSB PBFI FMAS RV1064</t>
  </si>
  <si>
    <t>RENDIMENTOS PSB SCFV FMAS RV1021</t>
  </si>
  <si>
    <t>RENDIMENTOS GBF IGD-BF RV1038</t>
  </si>
  <si>
    <t>RENDIMENTOS OASF/FEAS RV1103</t>
  </si>
  <si>
    <t>1.3.2.1.00.1.1.01.07.08.00.000</t>
  </si>
  <si>
    <t>REND. COVID-19/SUAS PORT MC 751/2022 RV1019</t>
  </si>
  <si>
    <t>1.3.2.1.00.1.1.01.07.09.00.000</t>
  </si>
  <si>
    <t>REND IGD/AUXILIO BRASIL FF RV1037</t>
  </si>
  <si>
    <t>REMUNERACAO DE DEPOSITOS  BANCARIOS DE RECURSOS VINCULADOS - FUNDO NACIONAL DE DESENVOLVIMENTO DA EDUCACAO - FNDE - PRINCIPAL</t>
  </si>
  <si>
    <t>1.3.2.1.00.1.1.01.08.02.00.000</t>
  </si>
  <si>
    <t>RENDIMENTOS PNAE EJA RV1059</t>
  </si>
  <si>
    <t>RENDIMENTOS QSE RV1014</t>
  </si>
  <si>
    <t>RENDIMENTOS PNATE RV1016</t>
  </si>
  <si>
    <t>RENDIMENTOS PNAE FUNDAMENTAL RV1001</t>
  </si>
  <si>
    <t>RENDIMENTOS PNAE CRECHE RV1031</t>
  </si>
  <si>
    <t>1.3.2.1.00.1.1.01.08.08.00.000</t>
  </si>
  <si>
    <t>RENDIMENTOS PNAE PRE-ESCOLA RV1033</t>
  </si>
  <si>
    <t>1.3.2.1.00.1.1.01.08.09.00.000</t>
  </si>
  <si>
    <t>REND. EDUC. INF. NOVAS TURMAS RV1003</t>
  </si>
  <si>
    <t>REMUNERACAO DE OUTROS DEPOSITOS  BANCARIOS DE RECURSOS VINCULADOS - PRINCIPAL</t>
  </si>
  <si>
    <t>RENDIMENTOS FMDMA RV1005</t>
  </si>
  <si>
    <t>RENDIMENTOS PEATE RS RV1017</t>
  </si>
  <si>
    <t>RENDIMENTOS IR DOACAO FUNDICA RV1050</t>
  </si>
  <si>
    <t>REND. PIT FE - PROGRAMA DE INTEGRACAO TRIBUTARIA RV1112</t>
  </si>
  <si>
    <t>1.3.2.1.00.1.1.01.99.18.00.000</t>
  </si>
  <si>
    <t>RENDIMENTOS - CESSAO ONEROSA - PRE-SAL - LEI N. 13885/2019</t>
  </si>
  <si>
    <t>1.3.2.1.00.1.1.01.99.24.00.000</t>
  </si>
  <si>
    <t>REND. APLIC. RECAPEAMENTO ASFALTICO SICONV903783/2020 RV1210</t>
  </si>
  <si>
    <t>1.3.2.1.00.1.1.01.99.25.00.000</t>
  </si>
  <si>
    <t>REND. PAVIMENTACAO ECOVILLA CONV FPE 456/2022 FE</t>
  </si>
  <si>
    <t>1.3.2.1.00.1.1.01.99.26.00.000</t>
  </si>
  <si>
    <t>REND. PAVIMENTA RS FE RV1212</t>
  </si>
  <si>
    <t>1.3.2.1.00.1.1.01.99.27.00.000</t>
  </si>
  <si>
    <t>REND. CONTRAPARTIDA PAVIMENTA RS FE RV1212</t>
  </si>
  <si>
    <t>REMUNERACAO DE DEPOSITOS DE RECURSOS NAO VINCULADOS - PRINCIPAL</t>
  </si>
  <si>
    <t>REMUNERACAO DE OUTROS DEPOSITOS  BANCARIOS DE RECURSOS NAO VINCULADOS - PRINCIPAL</t>
  </si>
  <si>
    <t>RENDIMENTOS PODER EXECUTIVO - BANCO DO BRASIL</t>
  </si>
  <si>
    <t>RENDIMENTOS PODER EXECUTIVO - BANRISUL</t>
  </si>
  <si>
    <t>RENDIMENTOS PODER LEGISLATIVO - BANRISUL</t>
  </si>
  <si>
    <t>RENDIMENTOS PODER EXECUTIVO - SICREDI</t>
  </si>
  <si>
    <t>1.3.2.1.00.1.1.02.99.09.00.000</t>
  </si>
  <si>
    <t>REND CONTRAP PAVIMENTACAO ECOVILLA CONV FPE 456/2022 FE</t>
  </si>
  <si>
    <t>REMUNERACAO DOS RECURSOS DO REGIME PROPRIO DE PREVIDENCIA SOCIAL - RPPS</t>
  </si>
  <si>
    <t>REMUNERACAO DOS RECURSOS DO REGIME PROPRIO DE PREVIDENCIA SOCIAL - RPPS - PRINCIPAL</t>
  </si>
  <si>
    <t>1.3.2.1.00.4.1.14.00.00.00.000</t>
  </si>
  <si>
    <t>FPSM BB PREVID RF IMA-B 5 LP</t>
  </si>
  <si>
    <t>1.3.2.1.00.4.1.15.00.00.00.000</t>
  </si>
  <si>
    <t>FPSM BB PREV. RF IDKA2 TP</t>
  </si>
  <si>
    <t>1.3.2.1.00.4.1.16.00.00.00.000</t>
  </si>
  <si>
    <t>FPSM BB PREVID RF REFERENCIADO DI LP PERFIL</t>
  </si>
  <si>
    <t>1.3.2.1.00.4.1.17.00.00.00.000</t>
  </si>
  <si>
    <t>REND TX ADM RPPS FPSM MOV 0050 3732-X/12.116-9</t>
  </si>
  <si>
    <t>1.3.2.1.00.4.1.18.00.00.00.000</t>
  </si>
  <si>
    <t>REND. CEF FI BRASIL REFERENCIADO DI LP FPSM 0050 0521/006/00000295-1</t>
  </si>
  <si>
    <t>RECEITA DE SERVICOS</t>
  </si>
  <si>
    <t>SERVICOS ADMINISTRATIVOS E COMERCIAIS GERAIS</t>
  </si>
  <si>
    <t>SERVICOS ADMINISTRATIVOS E COMERCIAIS GERAIS - PRINCIPAL</t>
  </si>
  <si>
    <t>SERVICOS DE MAQUINAS - PRINCIPAL</t>
  </si>
  <si>
    <t>1.6.1.0.01.1.3.00.00.00.00.000</t>
  </si>
  <si>
    <t>SERVICOS ADMINISTRATIVOS E COMERCIAIS GERAIS - DIVIDA ATIVA</t>
  </si>
  <si>
    <t>1.6.1.0.01.1.3.01.00.00.00.000</t>
  </si>
  <si>
    <t>SERVICOS DE MAQUINAS - DIVIDA ATIVA</t>
  </si>
  <si>
    <t>1.6.1.0.01.1.4.00.00.00.00.000</t>
  </si>
  <si>
    <t>SERVICOS ADMINISTRATIVOS E COMERCIAIS GERAIS - MULTAS E JUROS DE MORA DA DIVIDA ATIVA</t>
  </si>
  <si>
    <t>1.6.1.0.01.1.4.01.00.00.00.000</t>
  </si>
  <si>
    <t>SERVICOS DE MAQUINA - MULTA E JUROS DA DIVIDA ATIVA</t>
  </si>
  <si>
    <t>TRANSFERENCIAS CORRENTES</t>
  </si>
  <si>
    <t>TRANSFERENCIAS DA UNIAO E DE SUAS ENTIDADES</t>
  </si>
  <si>
    <t>TRANSFERENCIAS DA UNIAO - ESPECIFICAS DE ESTADOS, DF E MUNICIPIOS</t>
  </si>
  <si>
    <t>PARTICIPACAO NA RECEITA DA UNIAO</t>
  </si>
  <si>
    <t>COTA-PARTE DO FUNDO DE PARTICIPACAO DOS MUNICIPIOS - COTA MENSAL</t>
  </si>
  <si>
    <t>COTA-PARTE DO FUNDO DE PARTICIPACAO DOS MUNICIPIOS - COTA MENSAL - PRINCIPAL</t>
  </si>
  <si>
    <t>COTA-PARTE DO FPM - COTA MENSAL - PRINCIPAL  - PROPRIO</t>
  </si>
  <si>
    <t>COTA-PARTE DO FPM - COTA MENSAL - PRINCIPAL  - MDE</t>
  </si>
  <si>
    <t>COTA-PARTE DO FPM - COTA MENSAL - PRINCIPAL  - ASPS</t>
  </si>
  <si>
    <t>COTA-PARTE DO FPM - COTA MENSAL - PRINCIPAL  - FUNDEB</t>
  </si>
  <si>
    <t>COTA-PARTE DO FUNDO DE PARTICIPACAO DO MUNICIPIOS – 1% COTA ENTREGUE NO MES DE DEZEMBRO</t>
  </si>
  <si>
    <t>COTA-PARTE DO FUNDO DE PARTICIPACAO DO MUNICIPIOS – 1% COTA ENTREGUE NO MES DE DEZEMBRO - PRINCIPAL</t>
  </si>
  <si>
    <t>COTA-PARTE DO FPM – 1% COTA ENTREGUE NO MES DE DEZEMBRO - PRINCIPAL  - PROPRIO</t>
  </si>
  <si>
    <t>COTA-PARTE DO FPM – 1% COTA ENTREGUE NO MES DE DEZEMBRO - PRINCIPAL  -  MDE</t>
  </si>
  <si>
    <t>COTA-PARTE DO FPM – 1% COTA ENTREGUE NO MES DE DEZEMBRO - PRINCIPAL  - ASPS</t>
  </si>
  <si>
    <t>COTA-PARTE DO FUNDO DE PARTICIPACAO DOS MUNICIPIOS - 1% COTA ENTREGUE NO MES DE JULHO</t>
  </si>
  <si>
    <t>COTA-PARTE DO FUNDO DE PARTICIPACAO DOS MUNICIPIOS - 1% COTA ENTREGUE NO MES DE JULHO - PRINCIPAL</t>
  </si>
  <si>
    <t>COTA-PARTE DO FPM - 1% COTA ENTREGUE NO MES DE JULHO - PRINCIPAL  - PROPRIO</t>
  </si>
  <si>
    <t>COTA-PARTE DO FPM - 1% COTA ENTREGUE NO MES DE JULHO - PRINCIPAL  -  MDE</t>
  </si>
  <si>
    <t>COTA-PARTE DO FPM - 1% COTA ENTREGUE NO MES DE JULHO - PRINCIPAL  - ASPS</t>
  </si>
  <si>
    <t>COTA-PARTE DO IMPOSTO SOBRE A PROPRIEDADE TERRITORIAL RURAL</t>
  </si>
  <si>
    <t>COTA-PARTE DO IMPOSTO SOBRE A PROPRIEDADE TERRITORIAL RURAL - PRINCIPAL</t>
  </si>
  <si>
    <t>COTA-PARTE DO ITR - PRINCIPAL  - PROPRIO</t>
  </si>
  <si>
    <t>COTA-PARTE DO ITR - PRINCIPAL  - MDE</t>
  </si>
  <si>
    <t>COTA-PARTE DO ITR - PRINCIPAL  - ASPS</t>
  </si>
  <si>
    <t>COTA-PARTE DO ITR - PRINCIPAL  - FUNDEB</t>
  </si>
  <si>
    <t>TRANSFERENCIA DA COMPENSACAO FINANCEIRA PELA EXPLORACAO DE RECURSOS NATURAIS</t>
  </si>
  <si>
    <t>COTA-PARTE DA COMPENSACAO FINANCEIRA DE RECURSOS MINERAIS - CFEM</t>
  </si>
  <si>
    <t>COTA-PARTE DA COMPENSACAO FINANCEIRA DE RECURSOS MINERAIS - CFEM - PRINCIPAL</t>
  </si>
  <si>
    <t>COTA-PARTE DO FUNDO ESPECIAL DO PETROLEO – FEP</t>
  </si>
  <si>
    <t>COTA-PARTE DO FUNDO ESPECIAL DO PETROLEO – FEP - PRINCIPAL</t>
  </si>
  <si>
    <t>TRANSFERENCIA DE RECURSOS DO SISTEMA UNICO DE SAUDE – SUS – REPASSES FUNDO A FUNDO - BLOCO MANUTENCAO DAS ACOES E SERVICOS PUBLICOS DE SAUDE</t>
  </si>
  <si>
    <t>TRANSFERENCIA DE RECURSOS DO SUS - ATENCAO PRIMARIA</t>
  </si>
  <si>
    <t>TRANSFERENCIA DE RECURSOS DO SUS - ATENCAO PRIMARIA - PRINCIPAL</t>
  </si>
  <si>
    <t>TRANSFERENCIA DE RECURSOS DO SUS - ATENCAO ESPECIALIZADA</t>
  </si>
  <si>
    <t>TRANSFERENCIA DE RECURSOS DO SUS - ATENCAO ESPECIALIZADA - PRINCIPAL</t>
  </si>
  <si>
    <t>TRANSFERENCIA DE RECURSOS DO SUS – VIGILANCIA EM SAUDE</t>
  </si>
  <si>
    <t>TRANSFERENCIA DE RECURSOS DO SUS – VIGILANCIA EM SAUDE - PRINCIPAL</t>
  </si>
  <si>
    <t>TRANSFERENCIA DE RECURSOS DO SUS – ASSISTENCIA FARMACEUTICA</t>
  </si>
  <si>
    <t>TRANSFERENCIA DE RECURSOS DO SUS – ASSISTENCIA FARMACEUTICA - PRINCIPAL</t>
  </si>
  <si>
    <t>1.7.1.8.03.9.0.00.00.00.00.000</t>
  </si>
  <si>
    <t>TRANSFERENCIA DE RECURSOS DO SUS – OUTROS PROGRAMAS FINANCIADOS POR TRANSFERENCIAS FUNDO A FUNDO</t>
  </si>
  <si>
    <t>1.7.1.8.03.9.1.00.00.00.00.000</t>
  </si>
  <si>
    <t>TRANSFERENCIA DE RECURSOS DO SUS – OUTROS PROGRAMAS FINANCIADOS POR TRANSFERENCIAS FUNDO A FUNDO - PRINCIPAL</t>
  </si>
  <si>
    <t>1.7.1.8.03.9.1.10.00.00.00.000</t>
  </si>
  <si>
    <t>COVID-19 ASSIST. FARMACEUTICA SCTIE PORT MS/GM3617/2021 RV4503</t>
  </si>
  <si>
    <t>1.7.1.8.03.9.1.11.00.00.00.000</t>
  </si>
  <si>
    <t>COVID-19 ATECAO BASICA PORT MS/GM 377/2022 RV4500</t>
  </si>
  <si>
    <t>TRANSFERENCIAS DE RECURSOS DO FUNDO NACIONAL DO DESENVOLVIMENTO DA EDUCACAO – FNDE</t>
  </si>
  <si>
    <t>TRANSFERENCIAS DO SALARIO-EDUCACAO</t>
  </si>
  <si>
    <t>TRANSFERENCIAS DO SALARIO-EDUCACAO - PRINCIPAL</t>
  </si>
  <si>
    <t>TRANSFERENCIAS DIRETAS DO FNDE REFERENTES AO PROGRAMA NACIONAL DE ALIMENTACAO ESCOLAR – PNAE</t>
  </si>
  <si>
    <t>TRANSFERENCIAS DIRETAS DO FNDE REFERENTES AO PROGRAMA NACIONAL DE ALIMENTACAO ESCOLAR – PNAE - PRINCIPAL</t>
  </si>
  <si>
    <t>PNAE FUNDAMENTAL</t>
  </si>
  <si>
    <t>PNAE CRECHE</t>
  </si>
  <si>
    <t>PNAE PRE-ESCOLA</t>
  </si>
  <si>
    <t>TRANSFERENCIAS DIRETAS DO FNDE REFERENTES AO PROGRAMA NACIONAL DE APOIO AO TRANSPORTE DO ESCOLAR – PNATE</t>
  </si>
  <si>
    <t>TRANSFERENCIAS DIRETAS DO FNDE REFERENTES AO PROGRAMA NACIONAL DE APOIO AO TRANSPORTE DO ESCOLAR – PNATE - PRINCIPAL</t>
  </si>
  <si>
    <t>TRANSFERENCIAS DE RECURSOS DO FUNDO NACIONAL DE ASSISTENCIA SOCIAL – FNAS</t>
  </si>
  <si>
    <t>TRANSFERENCIAS DE RECURSOS DO FUNDO NACIONAL DE ASSISTENCIA SOCIAL – FNAS - PRINCIPAL</t>
  </si>
  <si>
    <t>1.7.1.8.12.1.1.07.00.00.00.000</t>
  </si>
  <si>
    <t>COVID-19/SUAS PORT MC 751/2022 RV1019</t>
  </si>
  <si>
    <t>1.7.1.8.12.1.1.08.00.00.00.000</t>
  </si>
  <si>
    <t>IGD/AUXILIO BRASIL FF RV1037</t>
  </si>
  <si>
    <t>OUTRAS TRANSFERENCIAS DA UNIAO</t>
  </si>
  <si>
    <t>OUTRAS TRANSFERENCIAS DA UNIAO - PRINCIPAL</t>
  </si>
  <si>
    <t>TRANSFERENCIA ESPECIAL DA UNIAO</t>
  </si>
  <si>
    <t>1.7.1.8.99.1.1.02.00.00.00.000</t>
  </si>
  <si>
    <t>TRANSFERENCIA OBRIGATORIA DECORRENTE DA LEI COMPLEMENTAR No 176/2020</t>
  </si>
  <si>
    <t>1.7.1.8.99.1.1.08.00.00.00.000</t>
  </si>
  <si>
    <t>LC 176/2020 - ACORDO LEI KANDIR</t>
  </si>
  <si>
    <t>TRANSFERENCIAS DOS ESTADOS E DO DISTRITO FEDERAL E DE SUAS ENTIDADES</t>
  </si>
  <si>
    <t>TRANSFERENCIAS DOS ESTADOS - ESPECIFICAS DE ESTADOS, DF E MUNICIPIOS</t>
  </si>
  <si>
    <t>PARTICIPACAO NA RECEITA DOS ESTADOS</t>
  </si>
  <si>
    <t>COTA-PARTE DO ICMS</t>
  </si>
  <si>
    <t>COTA-PARTE DO ICMS - PRINCIPAL</t>
  </si>
  <si>
    <t>COTA-PARTE DO ICMS - PRINCIPAL  - PROPRIO</t>
  </si>
  <si>
    <t>COTA-PARTE DO ICMS - PRINCIPAL  - MDE</t>
  </si>
  <si>
    <t>COTA-PARTE DO ICMS - PRINCIPAL - ASPS</t>
  </si>
  <si>
    <t>COTA-PARTE DO ICMS - PRINCIPAL  - FUNDEB</t>
  </si>
  <si>
    <t>COTA-PARTE DO IPVA</t>
  </si>
  <si>
    <t>COTA-PARTE DO IPVA - PRINCIPAL</t>
  </si>
  <si>
    <t>COTA-PARTE DO IPVA - PRINCIPAL  - PROPRIO</t>
  </si>
  <si>
    <t>COTA-PARTE DO IPVA - PRINCIPAL  - MDE</t>
  </si>
  <si>
    <t>COTA-PARTE DO IPVA - PRINCIPAL  - ASPS</t>
  </si>
  <si>
    <t>COTA-PARTE DO IPVA - PRINCIPAL  - FUNDEB</t>
  </si>
  <si>
    <t>COTA-PARTE DO IPI - MUNICIPIOS</t>
  </si>
  <si>
    <t>COTA-PARTE DO IPI - MUNICIPIOS - PRINCIPAL</t>
  </si>
  <si>
    <t>COTA-PARTE DO IPI - MUNICIPIOS - PRINCIPAL  - PROPRIO</t>
  </si>
  <si>
    <t>COTA-PARTE DO IPI - MUNICIPIOS - PRINCIPAL  - MDE</t>
  </si>
  <si>
    <t>COTA-PARTE DO IPI - MUNICIPIOS - PRINCIPAL  - ASPS</t>
  </si>
  <si>
    <t>COTA-PARTE DO IPI - MUNICIPIOS - PRINCIPAL  - FUNDEB</t>
  </si>
  <si>
    <t>COTA-PARTE DA CONTRIBUICAO DE INTERVENCAO NO DOMINIO ECONOMICO</t>
  </si>
  <si>
    <t>COTA-PARTE DA CONTRIBUICAO DE INTERVENCAO NO DOMINIO ECONOMICO - PRINCIPAL</t>
  </si>
  <si>
    <t>TRANSFERENCIA DE RECURSOS DO ESTADO PARA PROGRAMAS DE SAUDE – REPASSE FUNDO A FUNDO</t>
  </si>
  <si>
    <t>TRANSFERENCIA DE RECURSOS DO ESTADO PARA PROGRAMAS DE SAUDE – REPASSE FUNDO A FUNDO - PRINCIPAL</t>
  </si>
  <si>
    <t>FARMACIA BASICA ESTADUAL</t>
  </si>
  <si>
    <t>1.7.2.8.03.1.1.13.00.00.00.000</t>
  </si>
  <si>
    <t>TRANSFERENCIAS DO PIAPS</t>
  </si>
  <si>
    <t>1.7.2.8.03.1.1.13.01.00.00.000</t>
  </si>
  <si>
    <t>PIAPS - SOCIODEMOGRAFICO</t>
  </si>
  <si>
    <t>1.7.2.8.03.1.1.13.02.00.00.000</t>
  </si>
  <si>
    <t>PIAPS - INCENTIVO APS</t>
  </si>
  <si>
    <t>1.7.2.8.03.1.1.13.04.00.00.000</t>
  </si>
  <si>
    <t>PIAPS - PRIMEIRA INFANCIA MELHOR PIM</t>
  </si>
  <si>
    <t>1.7.2.8.03.1.1.13.05.00.00.000</t>
  </si>
  <si>
    <t>PIAPS - REDE BEM CUIDAR (RBC) QUALIFICACAO APS</t>
  </si>
  <si>
    <t>1.7.2.8.03.1.1.14.00.00.00.000</t>
  </si>
  <si>
    <t>PROGRAMA FARMACIA CUIDAR+ PORT SES/RS 649/2021 RV4050</t>
  </si>
  <si>
    <t>TRANSFERENCIA DE CONVENIOS DOS ESTADOS E DO DISTRITO FEDERAL E DE SUAS ENTIDADES</t>
  </si>
  <si>
    <t>TRANSFERENCIAS DE CONVENIO DOS ESTADOS DESTINADAS A PROGRAMAS DE EDUCACAO</t>
  </si>
  <si>
    <t>TRANSFERENCIAS DE CONVENIO DOS ESTADOS DESTINADAS A PROGRAMAS DE EDUCACAO - PRINCIPAL</t>
  </si>
  <si>
    <t>TRANSFERENCIAS DE CONVENIOS PARA O TRANSPORTE ESCOLAR - PRINCIPAL</t>
  </si>
  <si>
    <t>OUTRAS TRANSFERENCIAS DE CONVENIO DOS ESTADOS</t>
  </si>
  <si>
    <t>OUTRAS TRANSFERENCIAS DE CONVENIO DOS ESTADOS - PRINCIPAL</t>
  </si>
  <si>
    <t>PROGRAMA OASF - ORIENTACAO E APOIO SOCIO-FAMILIAR - PRINCIPAL</t>
  </si>
  <si>
    <t>1.7.2.8.10.9.1.10.00.00.00.000</t>
  </si>
  <si>
    <t>CONVENIO PAVIMENTA RS - RECAPEAMENTO RV1212</t>
  </si>
  <si>
    <t>1.7.2.8.10.9.1.11.00.00.00.000</t>
  </si>
  <si>
    <t>MICROACUDES - IRRIGA RS RV1025</t>
  </si>
  <si>
    <t>OUTRAS TRANSFERENCIAS DOS ESTADOS</t>
  </si>
  <si>
    <t>OUTRAS TRANSFERENCIAS DOS ESTADOS - PRINCIPAL</t>
  </si>
  <si>
    <t>COTA-PARTE DAS MULTAS DE TRANSITO - PRINCIPAL</t>
  </si>
  <si>
    <t>1.7.2.8.99.1.1.02.00.00.00.000</t>
  </si>
  <si>
    <t>PIT FE - PROGRAMA DE INTEGRACAO TRIBUTARIA RV1112</t>
  </si>
  <si>
    <t>TRANSFERENCIAS DE OUTRAS INSTITUICOES PUBLICAS</t>
  </si>
  <si>
    <t>TRANSFERENCIAS DE OUTRAS INSTITUICOES PUBLICAS - ESPECIFICAS DE ESTADOS, DF E MUNICIPIOS</t>
  </si>
  <si>
    <t>TRANSFERENCIAS DE RECURSOS DO FUNDO DE MANUTENCAO E DESENVOLVIMENTO DA EDUCACAO BASICA E DE VALORIZACAO DOS PROFISSIONAIS DA EDUCACAO – FUND</t>
  </si>
  <si>
    <t>OUTRAS RECEITAS CORRENTES</t>
  </si>
  <si>
    <t>INDENIZACOES, RESTITUICOES E RESSARCIMENTOS</t>
  </si>
  <si>
    <t>INDENIZACOES, RESTITUICOES E RESSARCIMENTOS - ESPECIFICAS PARA ESTADOS/DF/MUNICIPIOS</t>
  </si>
  <si>
    <t>INDENIZACOES- ESPECIFICAS PARA ESTADOS/DF/MUNICIPIOS</t>
  </si>
  <si>
    <t>INDENIZACOES - ESPECIFICAS PARA ESTADOS/DF/MUNICIPIOS</t>
  </si>
  <si>
    <t>INDENIZACOES - ESPECIFICAS PARA ESTADOS/DF/MUNICIPIOS - PRINCIPAL</t>
  </si>
  <si>
    <t>PARTICIPACAO DOS SERVIDORES NO AUXILIO-ALIMENTACAO - PRINCIPAL</t>
  </si>
  <si>
    <t>RESTITUICOES - ESPECIFICAS PARA ESTADOS/DF/MUNICIPIOS</t>
  </si>
  <si>
    <t>OUTRAS RESTITUICOES - ESPECIFICAS PARA ESTADOS/DF/MUNICIPIOS - NAO ESPECIFICADAS ANTERIORMENTE</t>
  </si>
  <si>
    <t>OUTRAS RESTITUICOES - ESPECIFICAS PARA ESTADOS/DF/MUNICIPIOS - NAO ESPECIFICADAS ANTERIORMENTE - PRINCIPAL</t>
  </si>
  <si>
    <t>PROGRAMA TROCA-TROCA - PRINCIPAL</t>
  </si>
  <si>
    <t>1.9.2.8.02.9.1.04.00.00.00.000</t>
  </si>
  <si>
    <t>RESTITUICAO PELO PAGAMENTO INDEVIDO - PRINCIPAL</t>
  </si>
  <si>
    <t>INDENIZACAO  POR DANO AO PATRIMONIO PUBLICO - PRINCIPAL</t>
  </si>
  <si>
    <t>RESTITUICAO DE VALORES DE ANOS ANTERIORES - PRINCIPAL</t>
  </si>
  <si>
    <t>OUTRAS RESTITUICOES - ESPECIFICAS PARA ESTADOS/DF/MUNICIPIOS - NAO ESPECIFICADAS ANTERIORMENTE - DIVIDA ATIVA</t>
  </si>
  <si>
    <t>PROGRAMA TROCA-TROCA - DIVIDA ATIVA</t>
  </si>
  <si>
    <t>INDENIZACAO  POR DANO AO PATRIMONIO PUBLICO - DIVIDA ATIVA</t>
  </si>
  <si>
    <t>OUTRAS RESTITUICOES - ESPECIFICAS PARA ESTADOS/DF/MUNICIPIOS - NAO ESPECIFICADAS ANTERIORMENTE - MULTAS E JUROS DE MORA DA DIVIDA ATIVA</t>
  </si>
  <si>
    <t>PROGRAMA TROCA-TROCA - MULTAS E JUROS DE MORA DA DIVIDA ATIVA</t>
  </si>
  <si>
    <t>INDENIZACAO  POR DANO AO PATRIMONIO PUBLICO - MULTA E JUROS DA DIVIDA ATIVA</t>
  </si>
  <si>
    <t>DEMAIS RECEITAS CORRENTES</t>
  </si>
  <si>
    <t>OUTRAS RECEITAS</t>
  </si>
  <si>
    <t>OUTRAS RECEITAS - FINANCEIRAS</t>
  </si>
  <si>
    <t>OUTRAS RECEITAS - FINANCEIRAS - PRINCIPAL</t>
  </si>
  <si>
    <t>DESCONTOS FINANCEIROS OBTIDOS - PRINCIPAL</t>
  </si>
  <si>
    <t>RECEITAS DE CAPITAL</t>
  </si>
  <si>
    <t>TRANSFERENCIAS DE CAPITAL</t>
  </si>
  <si>
    <t>2.4.1.8.05.0.0.00.00.00.00.000</t>
  </si>
  <si>
    <t>TRANSFERENCIAS DE RECURSOS DESTINADOS A PROGRAMAS DE EDUCACAO</t>
  </si>
  <si>
    <t>2.4.1.8.05.1.0.00.00.00.00.000</t>
  </si>
  <si>
    <t>2.4.1.8.05.1.1.00.00.00.00.000</t>
  </si>
  <si>
    <t>TRANSFERENCIAS DE RECURSOS DESTINADOS A PROGRAMAS DE EDUCACAO - PRINCIPAL</t>
  </si>
  <si>
    <t>2.4.1.8.05.1.1.01.00.00.00.000</t>
  </si>
  <si>
    <t>FNDE/PAR ONIBUS ESCOLAR FF RV1015</t>
  </si>
  <si>
    <t>TRANSFERENCIA DE CONVENIOS DA UNIAO E DE SUAS ENTIDADES</t>
  </si>
  <si>
    <t>TRANSFERENCIAS DE CONVENIOS DA UNIAO DESTINADAS A PROGRAMAS DE INFRAESTRUTURA EM TRANSPORTE</t>
  </si>
  <si>
    <t>TRANSFERENCIAS DE CONVENIOS DA UNIAO DESTINADAS A PROGRAMAS DE INFRAESTRUTURA EM TRANSPORTE - PRINCIPAL</t>
  </si>
  <si>
    <t>EQUIP. PATRULHA AGRICOLA PROP007855/2020SICONV RV1208</t>
  </si>
  <si>
    <t>2.4.1.8.10.7.1.04.00.00.00.000</t>
  </si>
  <si>
    <t>EQUIP. PATRULHA AGRICOLA PROP004861/2020SICONV RV1211</t>
  </si>
  <si>
    <t>2.4.1.8.10.7.1.05.00.00.00.000</t>
  </si>
  <si>
    <t>TRANSF. ESP. PAVIMENT CIDADE-BUDEL-ALEGRIA EMEND IND 36660001 RV1028</t>
  </si>
  <si>
    <t>2.4.1.8.10.7.1.06.00.00.00.000</t>
  </si>
  <si>
    <t>PAVIMENTACAO BALNEARIO RECANTO DA NATUREZA SICONV456/2022/SEC.TUR RV1029 FF</t>
  </si>
  <si>
    <t>2.4.2.0.00.0.0.00.00.00.00.000</t>
  </si>
  <si>
    <t>2.4.2.8.00.0.0.00.00.00.00.000</t>
  </si>
  <si>
    <t>TRANSFERENCIAS DOS ESTADOS, DISTRITO FEDERAL, E DE SUAS ENTIDADES</t>
  </si>
  <si>
    <t>2.4.2.8.10.0.0.00.00.00.00.000</t>
  </si>
  <si>
    <t>TRANSFERENCIAS DE CONVENIOS DOS ESTADOS E DO DISTRITO FEDERAL E DE SUAS ENTIDADES</t>
  </si>
  <si>
    <t>2.4.2.8.10.7.0.00.00.00.00.000</t>
  </si>
  <si>
    <t>TRANSFERENCIAS DE CONVENIOS DOS ESTADOS DESTINADAS A PROGRAMAS DE INFRAESTRUTURA EM TRANSPORTE</t>
  </si>
  <si>
    <t>2.4.2.8.10.7.1.00.00.00.00.000</t>
  </si>
  <si>
    <t>TRANSFERENCIAS DE CONVENIOS DOS ESTADOS DESTINADAS A PROGRAMAS DE INFRAESTRUTURA EM TRANSPORTE - PRINCIPAL</t>
  </si>
  <si>
    <t>2.4.2.8.10.7.1.01.00.00.00.000</t>
  </si>
  <si>
    <t>CONVENIO PAVIMENTA RS - PAVIMENTACAO RC1212</t>
  </si>
  <si>
    <t>2.4.2.8.10.7.1.02.00.00.00.000</t>
  </si>
  <si>
    <t>PAVIMENTACAO ECOVILLA CONV FPE 456/2022 FE</t>
  </si>
  <si>
    <t>RECEITAS CORRENTES INTRAORCAMENTARIAS</t>
  </si>
  <si>
    <t>CPSSS PATRONAL - SERVIDOR CIVIL - ESPECIFICO DE EST/DF/MUN</t>
  </si>
  <si>
    <t>CPSSS PATRONAL - SERVIDOR CIVIL ATIVO</t>
  </si>
  <si>
    <t>CPSSS PATRONAL - SERVIDOR CIVIL ATIVO - PRINCIPAL</t>
  </si>
  <si>
    <t>7.2.1.8.03.2.0.00.00.00.00.000</t>
  </si>
  <si>
    <t>CPSSS PATRONAL - SERVIDOR INATIVO INTRA-ORCAMENTARIA</t>
  </si>
  <si>
    <t>7.2.1.8.03.2.1.00.00.00.00.000</t>
  </si>
  <si>
    <t>CPSS PATRONAL - SERVIDOR CIVIL INATIVO - PRINCIPAL INTRA-ORCAMENTARIA</t>
  </si>
  <si>
    <t>CPSSS PATRONAL - SERVIDOR CIVIL - PENSIONISTAS INTRAORCAMENTARIA</t>
  </si>
  <si>
    <t>CPSSS PATRONAL - SERVIDOR CIVIL - PENSIONISTAS - PRINCIPAL</t>
  </si>
  <si>
    <t>CPSSS PATRONAL - PARCELAMENTOS - ESPECIFICO DE EST/DF/MUN</t>
  </si>
  <si>
    <t>CPSSS PATRONAL - PARCELAMENTOS - SERVIDOR CIVIL ATIVO</t>
  </si>
  <si>
    <t>CPSSS PATRONAL - PARCELAMENTOS - SERVIDOR CIVIL ATIVO - PRINCIPAL</t>
  </si>
  <si>
    <t>(R) DEDUCOES DA RECEITA</t>
  </si>
  <si>
    <t>(R) DEDUCAO DAS RECEITAS CORRENTES</t>
  </si>
  <si>
    <t>(R) DEDUCOES DA RECEITA DE IMPOSTOS, TAXAS E CONTRIBUICOES DE MELHORIA</t>
  </si>
  <si>
    <t>(R) DEDUCOES DA RECEITA DE IMPOSTOS</t>
  </si>
  <si>
    <t>(R) DEDUCOES DA RECEITA DE IMPOSTOS ESPECIFICOS DE ESTADOS/DF MUNICIPIOS</t>
  </si>
  <si>
    <t>(R) DEDUCAO DAS RECEITAS DE IMPOSTOS SOBRE O PATRIMONIO PARA ESTADOS/DF MUNICIPIOS</t>
  </si>
  <si>
    <t>(R)IMPOSTO SOBRE A PROPRIEDADE PREDIAL E TERRITORIAL URBANA</t>
  </si>
  <si>
    <t>(R) IMPOSTO SOBRE A PROPRIEDADE PREDIAL E TERRITORIAL URBANA</t>
  </si>
  <si>
    <t>(R)TAXAS</t>
  </si>
  <si>
    <t>(R)TAXAS - ESPECIFICAS DE ESTADOS, DF E MUNICIPIOS</t>
  </si>
  <si>
    <t>(R)TAXAS PELA PRESTACAO DE SERVICOS</t>
  </si>
  <si>
    <t>(R)TAXA DE COLETA DE LIXO - PRINCIPAL</t>
  </si>
  <si>
    <t>(R)RECEITA PATRIMONIAL</t>
  </si>
  <si>
    <t>(R)VALORES MOBILIARIOS</t>
  </si>
  <si>
    <t>(R)JUROS E CORRECOES MONETARIAS</t>
  </si>
  <si>
    <t>(R)REMUNERACAO DE DEPOSITOS BANCARIOS</t>
  </si>
  <si>
    <t>(R)REMUNERACAO DE DEPOSITOS BANCARIOS - PRINCIPAL</t>
  </si>
  <si>
    <t>(R)REMUNERACAO DE DEPOSITOS DE RECURSOS VINCULADOS - PRINCIPAL</t>
  </si>
  <si>
    <t>(R)REMUNERACAO DE OUTROS DEPOSITOS  BANCARIOS DE RECURSOS VINCULADOS - PRINCIPAL</t>
  </si>
  <si>
    <t>(R)REND. APLIC. RECAPEAMENTO ASFALTICO SICONV903783/2020 RV1210</t>
  </si>
  <si>
    <t>(R)REMUNERACAO DOS RECURSOS DO REGIME PROPRIO DE PREVIDENCIA SOCIAL - RPPS</t>
  </si>
  <si>
    <t>(R)REMUNERACAO DOS RECURSOS DO REGIME PROPRIO DE PREVIDENCIA SOCIAL - RPPS - PRINCIPAL</t>
  </si>
  <si>
    <t>(R) DEDUCOES DA RECEIAS DE TRANSFERENCIAS CORRENTES</t>
  </si>
  <si>
    <t>(R) DEDUCOES DAS RECEITAS DE TRANSFERENCIAS DA UNIAO E DE SUAS ENTIDADES</t>
  </si>
  <si>
    <t>(R) DEDUCOES DAS RECEIAS DE TRANSFERENCIAS DA UNIAO - ESPECIFICA E/M</t>
  </si>
  <si>
    <t>(R) DEDUCOES DAS RECEITAS DE PARTICIPACAO NA RECEITA DA UNIAO</t>
  </si>
  <si>
    <t>(R) DEDUCAO DA COTA-PARTE DO FPM - MENSAL</t>
  </si>
  <si>
    <t>(R) DEDUCOES DA RECEITA DO FUNDO DE PARTICIPACAO DOS MUNICIPIOS - FPM</t>
  </si>
  <si>
    <t>(R) DEDUCAO DA RECEITA PARA FORMACAO DO FUNDEB - FPM</t>
  </si>
  <si>
    <t>(R) DEDUCAO DA COTA-PARTE DO ITR</t>
  </si>
  <si>
    <t>(R) DEDUCAO DA RECEITA DO IMPOSTO SOBRE A PROPRIEDADE TERRITORIAL RURAL - ITR</t>
  </si>
  <si>
    <t>(R) DEDUCAO DA RECEITA PARAFORMACAO DO FUNDEB - ITR</t>
  </si>
  <si>
    <t>(R) DEDUCAO DAS TRASNFERENCIAS DOS ESTADOS E DO DF E DE SUAS ENTIDADES</t>
  </si>
  <si>
    <t>(R) DEDUCAO DA RECEITA DE TRANSFERENCIA DO ESTADO</t>
  </si>
  <si>
    <t>(R) DEDUCAO DA RECEITA DE PARTICIPACAO NA RECEITA DO ESTADO</t>
  </si>
  <si>
    <t>(R) DEDUCAO DA COTA-PARTE DO ICMS</t>
  </si>
  <si>
    <t>(R) DEDUCAO DA RECEITA DE ICMS</t>
  </si>
  <si>
    <t>(R) DEDUCAO DA RECEITA PARA FORMACAO DO FUNDEB - ICMS</t>
  </si>
  <si>
    <t>(R) DEDUCAO DA COTA-PARTE DO IPVA</t>
  </si>
  <si>
    <t>(R) DEDUCAO DA RECEITA DA COTA-PARTE DO IPVA</t>
  </si>
  <si>
    <t>(R) DEDUCAO DA RECEITA PARA FORMACAO DO FUNDEB - IPVA</t>
  </si>
  <si>
    <t>(R) DEDUCAO DA COTA-PARTE DO IPI-MUNICIPIOS</t>
  </si>
  <si>
    <t>(R) DEDUCAO DA RECEITA DO IPI/EXPORTACAO</t>
  </si>
  <si>
    <t>(R) DEDUCAO DA RECEITA PARA FORMACAO DO FUNDEB - IPI/EXPORTACAO</t>
  </si>
  <si>
    <t>3.1.90.07</t>
  </si>
  <si>
    <t>3.1.90.92</t>
  </si>
  <si>
    <t>4.4.90.61</t>
  </si>
  <si>
    <t>3.3.90.67</t>
  </si>
  <si>
    <t>3.3.90.86</t>
  </si>
  <si>
    <t>(-) PREVISÃO DE DEDUÇÕES DA RECEITA: FUNDEB</t>
  </si>
  <si>
    <t>(-) PREVISÃO DE DEDUÇÕES DA RECEITA: RENÚNCIA</t>
  </si>
  <si>
    <t>(-) PREVISÃO DE DEDUÇÕES DA RECEITA: OUTRAS</t>
  </si>
  <si>
    <t>PREVISÃO ADICIONAL DA RECEITA: REESTIMATIVA</t>
  </si>
  <si>
    <t>(-) PREVISÃO DE DEDUÇÕES DA RECEITA POR TRANSFERÊNCIAS CONSTITUCIONAIS E LEGAIS: FUNDEB</t>
  </si>
  <si>
    <t>(-) PREVISÃO DE DEDUÇÕES DA RECEITA POR TRANSFERÊNCIAS CONSTITUCIONAIS E LEGAIS: RENÚNCIA</t>
  </si>
  <si>
    <t>(-) PREVISÃO DE DEDUÇÕES DA RECEITA POR TRANSFERÊNCIAS CONSTITUCIONAIS E LEGAIS: OUTRAS</t>
  </si>
  <si>
    <t>CONFERÊNCIA ORÇAMENTÁRIA DA MSC</t>
  </si>
  <si>
    <t>CREDITO INICIAL</t>
  </si>
  <si>
    <t>BAL_DESP</t>
  </si>
  <si>
    <t>numero_lei</t>
  </si>
  <si>
    <t>data_lei</t>
  </si>
  <si>
    <t>numero_decreto</t>
  </si>
  <si>
    <t>data_decreto</t>
  </si>
  <si>
    <t>valor_credito_adicional</t>
  </si>
  <si>
    <t>valor_reducao_dotacoes</t>
  </si>
  <si>
    <t>tipo_credito_adicional</t>
  </si>
  <si>
    <t>origem_recurso</t>
  </si>
  <si>
    <t>alteracoes_orcamentarias</t>
  </si>
  <si>
    <t>valor_alteracoes</t>
  </si>
  <si>
    <t>data_reabertura_credito_adicional</t>
  </si>
  <si>
    <t>valor_saldo_reaberto</t>
  </si>
  <si>
    <t>recurso_vinculado_suplementacao_demais_tce</t>
  </si>
  <si>
    <t>recurso_vinculado_reducao_tce</t>
  </si>
  <si>
    <t>recurso_vinculado_suplementacao_demais_stn</t>
  </si>
  <si>
    <t>recurso_vinculado_reducao_stn</t>
  </si>
  <si>
    <t>000016/2022</t>
  </si>
  <si>
    <t>000002/2022</t>
  </si>
  <si>
    <t>000013/2022</t>
  </si>
  <si>
    <t>000014/2022</t>
  </si>
  <si>
    <t>000015/2022</t>
  </si>
  <si>
    <t>000023/2022</t>
  </si>
  <si>
    <t>000027/2022</t>
  </si>
  <si>
    <t>000029/2022</t>
  </si>
  <si>
    <t>000035/2022</t>
  </si>
  <si>
    <t>000037/2022</t>
  </si>
  <si>
    <t>000039/2022</t>
  </si>
  <si>
    <t>000040/2022</t>
  </si>
  <si>
    <t>000046/2022</t>
  </si>
  <si>
    <t>000047/2022</t>
  </si>
  <si>
    <t>000056/2022</t>
  </si>
  <si>
    <t>000061/2022</t>
  </si>
  <si>
    <t>000062/2022</t>
  </si>
  <si>
    <t>000025/2022</t>
  </si>
  <si>
    <t>000024/2022</t>
  </si>
  <si>
    <t>000030/2022</t>
  </si>
  <si>
    <t>000031/2022</t>
  </si>
  <si>
    <t>000042/2022</t>
  </si>
  <si>
    <t>000043/2022</t>
  </si>
  <si>
    <t>000051/2022</t>
  </si>
  <si>
    <t>000052/2022</t>
  </si>
  <si>
    <t>000011/2022</t>
  </si>
  <si>
    <t>000018/2022</t>
  </si>
  <si>
    <t>000020/2022</t>
  </si>
  <si>
    <t>000022/2022</t>
  </si>
  <si>
    <t>000026/2022</t>
  </si>
  <si>
    <t>000032/2022</t>
  </si>
  <si>
    <t>000034/2022</t>
  </si>
  <si>
    <t>000038/2022</t>
  </si>
  <si>
    <t>000041/2022</t>
  </si>
  <si>
    <t>000049/2022</t>
  </si>
  <si>
    <t>000057/2022</t>
  </si>
  <si>
    <t>000058/2022</t>
  </si>
  <si>
    <t>000059/2022</t>
  </si>
  <si>
    <t>000060/2022</t>
  </si>
  <si>
    <t>000063/2022</t>
  </si>
  <si>
    <t>000001/2022</t>
  </si>
  <si>
    <t>000004/2022</t>
  </si>
  <si>
    <t>000005/2022</t>
  </si>
  <si>
    <t>000006/2022</t>
  </si>
  <si>
    <t>000007/2022</t>
  </si>
  <si>
    <t>000012/2022</t>
  </si>
  <si>
    <t>000036/2022</t>
  </si>
  <si>
    <t>000044/2022</t>
  </si>
  <si>
    <t>000045/2022</t>
  </si>
  <si>
    <t>000050/2022</t>
  </si>
  <si>
    <t>000053/2022</t>
  </si>
  <si>
    <t>RES004/2022</t>
  </si>
  <si>
    <t>RES005/2022</t>
  </si>
  <si>
    <t>RES007/2022</t>
  </si>
  <si>
    <t>CREDITO ADICIONAL - SUPLEMENTAR</t>
  </si>
  <si>
    <t>DECRETO</t>
  </si>
  <si>
    <t>CRÉDITOS ESPECIAIS ABERTOS</t>
  </si>
  <si>
    <t>CRÉDITOS ESPECIAIS REABERTOS</t>
  </si>
  <si>
    <t>CRÉDITOS EXTRAORDINÁRIOS ABERTOS</t>
  </si>
  <si>
    <t>SUPERAVIT FINANCEIRO DE EXERCÍCIO ANTERIOR</t>
  </si>
  <si>
    <t>EXCESSO DE ARRECADAÇÃO</t>
  </si>
  <si>
    <t>ANULAÇÃO DE DOTAÇÃO</t>
  </si>
  <si>
    <t>OPERAÇÕES DE CRÉDITO</t>
  </si>
  <si>
    <t>DOTAÇÃO TRANSFERIDA</t>
  </si>
  <si>
    <t>EMPENHOS POR EMISSÃO</t>
  </si>
  <si>
    <t>52292*</t>
  </si>
  <si>
    <t>RP NÃO PROCESSADOS INSCRITOS</t>
  </si>
  <si>
    <t>RESTOS_PAGAR</t>
  </si>
  <si>
    <t>RP NÃO PROCESSADOS - EXERCÍCIOS ANTERIORES</t>
  </si>
  <si>
    <t>RP NÃO PROCESSADOS - INSCRIÇÃO NO EXERCÍCIO</t>
  </si>
  <si>
    <t>ZERO</t>
  </si>
  <si>
    <t>RP PROCESSADOS INSCRITOS</t>
  </si>
  <si>
    <t>RP PROCESSADOS - EXERCÍCIOS ANTERIORES</t>
  </si>
  <si>
    <t>RECEITA A REALIZAR</t>
  </si>
  <si>
    <t>RECEITA REALIZADA</t>
  </si>
  <si>
    <t>(-) DEDUÇÕES DA RECEITA ORÇAMENTÁRIA: FUNDEB</t>
  </si>
  <si>
    <t>(-) DEDUÇÕES DA RECEITA ORÇAMENTÁRIA: RENÚNCIA</t>
  </si>
  <si>
    <t>(-) DEDUÇÕES DA RECEITA ORÇAMENTÁRIA: OUTRAS</t>
  </si>
  <si>
    <t>CREDITO DISPONÍVEL</t>
  </si>
  <si>
    <t>dotacao_atualizada</t>
  </si>
  <si>
    <t>CREDITO EMPENHADO A LIQUIDAR</t>
  </si>
  <si>
    <t>CREDITO EMPENHADO LIQUIDADO A PAGAR</t>
  </si>
  <si>
    <t>CREDITO EMPENHADO LIQUIDADO PAGO</t>
  </si>
  <si>
    <t>EMPENHOS A LIQUIDAR</t>
  </si>
  <si>
    <t>EMPENHOS LIQUIDADOS A PAGAR</t>
  </si>
  <si>
    <t>EMPENHOS LIQUIDADOS PAGOS</t>
  </si>
  <si>
    <t>RP NÃO PROCESSADOS A LIQUIDAR</t>
  </si>
  <si>
    <t>RP NÃO PROCESSADOS LIQUIDADOS A PAGAR</t>
  </si>
  <si>
    <t>RP NÃO PROCESSADOS PAGOS</t>
  </si>
  <si>
    <t>RP NÃO PROCESSADOS A LIQUIDAR - INSCRIÇÃO NO EXERCÍCIO</t>
  </si>
  <si>
    <t>RP NÃO PROCESSADOS CANCELADOS</t>
  </si>
  <si>
    <t>6319*</t>
  </si>
  <si>
    <t>RP PROCESSADOS A PAGAR</t>
  </si>
  <si>
    <t>RP PROCESSADOS PAGOS</t>
  </si>
  <si>
    <t>RP PROCESSADOS - INSCRIÇÃO NO EXERCÍCIO</t>
  </si>
  <si>
    <t>RP PROCESSADOS CANCELADOS</t>
  </si>
  <si>
    <t>6329*</t>
  </si>
  <si>
    <t>4323</t>
  </si>
  <si>
    <t>4322</t>
  </si>
  <si>
    <t>8588</t>
  </si>
  <si>
    <t>8587</t>
  </si>
  <si>
    <t>PO:10131 ND:33903000 FR:1600 FS:10303</t>
  </si>
  <si>
    <t>PO:10131 ND:33504100 FR:1500 FS:12782</t>
  </si>
  <si>
    <t>PO:10131 ND:33504100 FR:1500 FS:06181</t>
  </si>
  <si>
    <t>112330800</t>
  </si>
  <si>
    <t>311110125</t>
  </si>
  <si>
    <t>708</t>
  </si>
  <si>
    <t>4408</t>
  </si>
  <si>
    <t>4407</t>
  </si>
  <si>
    <t>8203</t>
  </si>
  <si>
    <t>8202</t>
  </si>
  <si>
    <t>6207</t>
  </si>
  <si>
    <t>6206</t>
  </si>
  <si>
    <t>4373</t>
  </si>
  <si>
    <t>4372</t>
  </si>
  <si>
    <t>PO:10131 ND:33933000 FR:1600 FS:10303</t>
  </si>
  <si>
    <t>4336</t>
  </si>
  <si>
    <t>4335</t>
  </si>
  <si>
    <t>2799</t>
  </si>
  <si>
    <t>452339900</t>
  </si>
  <si>
    <t>8268</t>
  </si>
  <si>
    <t>679</t>
  </si>
  <si>
    <t>678</t>
  </si>
  <si>
    <t>PO:10131 ND:44915200 FR:1500 FS:26782</t>
  </si>
  <si>
    <t>4183</t>
  </si>
  <si>
    <t>4182</t>
  </si>
  <si>
    <t>677</t>
  </si>
  <si>
    <t>676</t>
  </si>
  <si>
    <t>634</t>
  </si>
  <si>
    <t>633</t>
  </si>
  <si>
    <t>4222</t>
  </si>
  <si>
    <t>4221</t>
  </si>
  <si>
    <t>PO:10131 ND:31900400 FR:1600 FS:10301</t>
  </si>
  <si>
    <t>8967</t>
  </si>
  <si>
    <t>683</t>
  </si>
  <si>
    <t>682</t>
  </si>
  <si>
    <t>8577, 8578</t>
  </si>
  <si>
    <t>412</t>
  </si>
  <si>
    <t>4295</t>
  </si>
  <si>
    <t>4294</t>
  </si>
  <si>
    <t>4498</t>
  </si>
  <si>
    <t>4306</t>
  </si>
  <si>
    <t>4305</t>
  </si>
  <si>
    <t>452330100</t>
  </si>
  <si>
    <t>100</t>
  </si>
  <si>
    <t>99</t>
  </si>
  <si>
    <t>9</t>
  </si>
  <si>
    <t>3746</t>
  </si>
  <si>
    <t>4416</t>
  </si>
  <si>
    <t>4415</t>
  </si>
  <si>
    <t>3082</t>
  </si>
  <si>
    <t>4197</t>
  </si>
  <si>
    <t>4196</t>
  </si>
  <si>
    <t>11958</t>
  </si>
  <si>
    <t>4334</t>
  </si>
  <si>
    <t>4333</t>
  </si>
  <si>
    <t>4381</t>
  </si>
  <si>
    <t>4380</t>
  </si>
  <si>
    <t>8</t>
  </si>
  <si>
    <t>4319</t>
  </si>
  <si>
    <t>4318</t>
  </si>
  <si>
    <t>4406</t>
  </si>
  <si>
    <t>4405</t>
  </si>
  <si>
    <t>2934</t>
  </si>
  <si>
    <t>671</t>
  </si>
  <si>
    <t>670</t>
  </si>
  <si>
    <t>4195</t>
  </si>
  <si>
    <t>4194</t>
  </si>
  <si>
    <t>3920</t>
  </si>
  <si>
    <t>3919</t>
  </si>
  <si>
    <t>4317</t>
  </si>
  <si>
    <t>4316</t>
  </si>
  <si>
    <t>4278</t>
  </si>
  <si>
    <t>4277</t>
  </si>
  <si>
    <t>4308</t>
  </si>
  <si>
    <t>4307</t>
  </si>
  <si>
    <t>2938</t>
  </si>
  <si>
    <t>4269</t>
  </si>
  <si>
    <t>3922</t>
  </si>
  <si>
    <t>3921</t>
  </si>
  <si>
    <t>4321</t>
  </si>
  <si>
    <t>4320</t>
  </si>
  <si>
    <t>4276</t>
  </si>
  <si>
    <t>4275</t>
  </si>
  <si>
    <t>705</t>
  </si>
  <si>
    <t>4330</t>
  </si>
  <si>
    <t>4329</t>
  </si>
  <si>
    <t>4338</t>
  </si>
  <si>
    <t>4337</t>
  </si>
  <si>
    <t>2933</t>
  </si>
  <si>
    <t>332210400</t>
  </si>
  <si>
    <t>4414</t>
  </si>
  <si>
    <t>4413</t>
  </si>
  <si>
    <t>2795</t>
  </si>
  <si>
    <t>2794</t>
  </si>
  <si>
    <t>681</t>
  </si>
  <si>
    <t>680</t>
  </si>
  <si>
    <t>4315</t>
  </si>
  <si>
    <t>4314</t>
  </si>
  <si>
    <t>4424</t>
  </si>
  <si>
    <t>4423</t>
  </si>
  <si>
    <t>4409</t>
  </si>
  <si>
    <t>113</t>
  </si>
  <si>
    <t>316</t>
  </si>
  <si>
    <t>315</t>
  </si>
  <si>
    <t>1391</t>
  </si>
  <si>
    <t>1390</t>
  </si>
  <si>
    <t>10624, 10625</t>
  </si>
  <si>
    <t>4398</t>
  </si>
  <si>
    <t>4397</t>
  </si>
  <si>
    <t>3587</t>
  </si>
  <si>
    <t>101</t>
  </si>
  <si>
    <t>125</t>
  </si>
  <si>
    <t>124</t>
  </si>
  <si>
    <t>138</t>
  </si>
  <si>
    <t>137</t>
  </si>
  <si>
    <t>139</t>
  </si>
  <si>
    <t>142</t>
  </si>
  <si>
    <t>141</t>
  </si>
  <si>
    <t>140</t>
  </si>
  <si>
    <t>157</t>
  </si>
  <si>
    <t>156</t>
  </si>
  <si>
    <t>159</t>
  </si>
  <si>
    <t>321</t>
  </si>
  <si>
    <t>325</t>
  </si>
  <si>
    <t>327</t>
  </si>
  <si>
    <t>326</t>
  </si>
  <si>
    <t>342</t>
  </si>
  <si>
    <t>345</t>
  </si>
  <si>
    <t>344</t>
  </si>
  <si>
    <t>343</t>
  </si>
  <si>
    <t>346</t>
  </si>
  <si>
    <t>348</t>
  </si>
  <si>
    <t>358</t>
  </si>
  <si>
    <t>460</t>
  </si>
  <si>
    <t>468</t>
  </si>
  <si>
    <t>544</t>
  </si>
  <si>
    <t>546</t>
  </si>
  <si>
    <t>545</t>
  </si>
  <si>
    <t>547</t>
  </si>
  <si>
    <t>620</t>
  </si>
  <si>
    <t>619</t>
  </si>
  <si>
    <t>621</t>
  </si>
  <si>
    <t>623</t>
  </si>
  <si>
    <t>622</t>
  </si>
  <si>
    <t>624</t>
  </si>
  <si>
    <t>626</t>
  </si>
  <si>
    <t>625</t>
  </si>
  <si>
    <t>627</t>
  </si>
  <si>
    <t>630</t>
  </si>
  <si>
    <t>629</t>
  </si>
  <si>
    <t>628</t>
  </si>
  <si>
    <t>631</t>
  </si>
  <si>
    <t>632</t>
  </si>
  <si>
    <t>635</t>
  </si>
  <si>
    <t>636</t>
  </si>
  <si>
    <t>704</t>
  </si>
  <si>
    <t>703</t>
  </si>
  <si>
    <t>702</t>
  </si>
  <si>
    <t>1194</t>
  </si>
  <si>
    <t>1197</t>
  </si>
  <si>
    <t>1297</t>
  </si>
  <si>
    <t>1298</t>
  </si>
  <si>
    <t>1301</t>
  </si>
  <si>
    <t>1306</t>
  </si>
  <si>
    <t>1305</t>
  </si>
  <si>
    <t>1337</t>
  </si>
  <si>
    <t>1336</t>
  </si>
  <si>
    <t>1392</t>
  </si>
  <si>
    <t>1394</t>
  </si>
  <si>
    <t>1393</t>
  </si>
  <si>
    <t>1395</t>
  </si>
  <si>
    <t>1397</t>
  </si>
  <si>
    <t>1396</t>
  </si>
  <si>
    <t>1470</t>
  </si>
  <si>
    <t>1471</t>
  </si>
  <si>
    <t>1472</t>
  </si>
  <si>
    <t>1473</t>
  </si>
  <si>
    <t>1482</t>
  </si>
  <si>
    <t>1483</t>
  </si>
  <si>
    <t>1520</t>
  </si>
  <si>
    <t>1521</t>
  </si>
  <si>
    <t>1522</t>
  </si>
  <si>
    <t>1523</t>
  </si>
  <si>
    <t>1672</t>
  </si>
  <si>
    <t>1673</t>
  </si>
  <si>
    <t>1674</t>
  </si>
  <si>
    <t>1675</t>
  </si>
  <si>
    <t>1676</t>
  </si>
  <si>
    <t>1677</t>
  </si>
  <si>
    <t>1678</t>
  </si>
  <si>
    <t>1679</t>
  </si>
  <si>
    <t>1720</t>
  </si>
  <si>
    <t>1721</t>
  </si>
  <si>
    <t>1724</t>
  </si>
  <si>
    <t>1725</t>
  </si>
  <si>
    <t>1742</t>
  </si>
  <si>
    <t>1743</t>
  </si>
  <si>
    <t>1744</t>
  </si>
  <si>
    <t>1745</t>
  </si>
  <si>
    <t>1755</t>
  </si>
  <si>
    <t>1756</t>
  </si>
  <si>
    <t>1757</t>
  </si>
  <si>
    <t>1758</t>
  </si>
  <si>
    <t>1865</t>
  </si>
  <si>
    <t>1866</t>
  </si>
  <si>
    <t>1869</t>
  </si>
  <si>
    <t>1870</t>
  </si>
  <si>
    <t>1871</t>
  </si>
  <si>
    <t>1872</t>
  </si>
  <si>
    <t>2217</t>
  </si>
  <si>
    <t>2218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</si>
  <si>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</si>
  <si>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</si>
  <si>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</si>
  <si>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</si>
  <si>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</si>
  <si>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</si>
  <si>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</si>
  <si>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</si>
  <si>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</si>
  <si>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2499</t>
  </si>
  <si>
    <t>2500</t>
  </si>
  <si>
    <t>2503</t>
  </si>
  <si>
    <t>2504</t>
  </si>
  <si>
    <t>2777</t>
  </si>
  <si>
    <t>2778</t>
  </si>
  <si>
    <t>2783</t>
  </si>
  <si>
    <t>2784</t>
  </si>
  <si>
    <t>2798</t>
  </si>
  <si>
    <t>2937</t>
  </si>
  <si>
    <t>3000</t>
  </si>
  <si>
    <t>3001</t>
  </si>
  <si>
    <t>3005</t>
  </si>
  <si>
    <t>3006</t>
  </si>
  <si>
    <t>3077</t>
  </si>
  <si>
    <t>3078</t>
  </si>
  <si>
    <t>3079</t>
  </si>
  <si>
    <t>3080</t>
  </si>
  <si>
    <t>3081</t>
  </si>
  <si>
    <t>3084</t>
  </si>
  <si>
    <t>3153</t>
  </si>
  <si>
    <t>3154</t>
  </si>
  <si>
    <t>3157</t>
  </si>
  <si>
    <t>3158</t>
  </si>
  <si>
    <t>3249</t>
  </si>
  <si>
    <t>3250</t>
  </si>
  <si>
    <t>3275</t>
  </si>
  <si>
    <t>3276</t>
  </si>
  <si>
    <t>3277</t>
  </si>
  <si>
    <t>3278</t>
  </si>
  <si>
    <t>3279</t>
  </si>
  <si>
    <t>3280</t>
  </si>
  <si>
    <t>3281</t>
  </si>
  <si>
    <t>3282</t>
  </si>
  <si>
    <t>3583</t>
  </si>
  <si>
    <t>3584</t>
  </si>
  <si>
    <t>3588</t>
  </si>
  <si>
    <t>3745</t>
  </si>
  <si>
    <t>3749</t>
  </si>
  <si>
    <t>3750</t>
  </si>
  <si>
    <t>3825</t>
  </si>
  <si>
    <t>3826</t>
  </si>
  <si>
    <t>3830</t>
  </si>
  <si>
    <t>3831</t>
  </si>
  <si>
    <t>3915</t>
  </si>
  <si>
    <t>3916</t>
  </si>
  <si>
    <t>3917</t>
  </si>
  <si>
    <t>3918</t>
  </si>
  <si>
    <t>4170</t>
  </si>
  <si>
    <t>4171</t>
  </si>
  <si>
    <t>4172</t>
  </si>
  <si>
    <t>4173</t>
  </si>
  <si>
    <t>4184</t>
  </si>
  <si>
    <t>4185</t>
  </si>
  <si>
    <t>4186</t>
  </si>
  <si>
    <t>4187</t>
  </si>
  <si>
    <t>4188</t>
  </si>
  <si>
    <t>4189</t>
  </si>
  <si>
    <t>4190</t>
  </si>
  <si>
    <t>4191</t>
  </si>
  <si>
    <t>4192</t>
  </si>
  <si>
    <t>4193</t>
  </si>
  <si>
    <t>4198</t>
  </si>
  <si>
    <t>4199</t>
  </si>
  <si>
    <t>4201</t>
  </si>
  <si>
    <t>4202</t>
  </si>
  <si>
    <t>4203</t>
  </si>
  <si>
    <t>4204</t>
  </si>
  <si>
    <t>4206</t>
  </si>
  <si>
    <t>4205</t>
  </si>
  <si>
    <t>4207</t>
  </si>
  <si>
    <t>4208</t>
  </si>
  <si>
    <t>4209</t>
  </si>
  <si>
    <t>4210</t>
  </si>
  <si>
    <t>4211</t>
  </si>
  <si>
    <t>4212</t>
  </si>
  <si>
    <t>4213</t>
  </si>
  <si>
    <t>4215</t>
  </si>
  <si>
    <t>4214</t>
  </si>
  <si>
    <t>4216</t>
  </si>
  <si>
    <t>4218</t>
  </si>
  <si>
    <t>4217</t>
  </si>
  <si>
    <t>4219</t>
  </si>
  <si>
    <t>4223</t>
  </si>
  <si>
    <t>4225</t>
  </si>
  <si>
    <t>4224</t>
  </si>
  <si>
    <t>4228</t>
  </si>
  <si>
    <t>4229</t>
  </si>
  <si>
    <t>4230</t>
  </si>
  <si>
    <t>4231</t>
  </si>
  <si>
    <t>4232</t>
  </si>
  <si>
    <t>4236</t>
  </si>
  <si>
    <t>4237</t>
  </si>
  <si>
    <t>4238</t>
  </si>
  <si>
    <t>4239</t>
  </si>
  <si>
    <t>4240</t>
  </si>
  <si>
    <t>4241</t>
  </si>
  <si>
    <t>4245</t>
  </si>
  <si>
    <t>4246</t>
  </si>
  <si>
    <t>4247</t>
  </si>
  <si>
    <t>4248</t>
  </si>
  <si>
    <t>4249</t>
  </si>
  <si>
    <t>4250</t>
  </si>
  <si>
    <t>4254</t>
  </si>
  <si>
    <t>4255</t>
  </si>
  <si>
    <t>4256</t>
  </si>
  <si>
    <t>4257</t>
  </si>
  <si>
    <t>4258</t>
  </si>
  <si>
    <t>4259</t>
  </si>
  <si>
    <t>4260</t>
  </si>
  <si>
    <t>4270</t>
  </si>
  <si>
    <t>4271</t>
  </si>
  <si>
    <t>4279</t>
  </si>
  <si>
    <t>4280</t>
  </si>
  <si>
    <t>4284</t>
  </si>
  <si>
    <t>4293</t>
  </si>
  <si>
    <t>4302</t>
  </si>
  <si>
    <t>4303</t>
  </si>
  <si>
    <t>4304</t>
  </si>
  <si>
    <t>4309</t>
  </si>
  <si>
    <t>4310</t>
  </si>
  <si>
    <t>4324</t>
  </si>
  <si>
    <t>4325</t>
  </si>
  <si>
    <t>4326</t>
  </si>
  <si>
    <t>4328</t>
  </si>
  <si>
    <t>4327</t>
  </si>
  <si>
    <t>4341</t>
  </si>
  <si>
    <t>4342</t>
  </si>
  <si>
    <t>4371</t>
  </si>
  <si>
    <t>4370</t>
  </si>
  <si>
    <t>4374</t>
  </si>
  <si>
    <t>4376</t>
  </si>
  <si>
    <t>4375</t>
  </si>
  <si>
    <t>4377</t>
  </si>
  <si>
    <t>4379</t>
  </si>
  <si>
    <t>4378</t>
  </si>
  <si>
    <t>4382</t>
  </si>
  <si>
    <t>4384</t>
  </si>
  <si>
    <t>4383</t>
  </si>
  <si>
    <t>4385</t>
  </si>
  <si>
    <t>4388</t>
  </si>
  <si>
    <t>4389</t>
  </si>
  <si>
    <t>4392</t>
  </si>
  <si>
    <t>4393</t>
  </si>
  <si>
    <t>4394</t>
  </si>
  <si>
    <t>4395</t>
  </si>
  <si>
    <t>4396</t>
  </si>
  <si>
    <t>4399</t>
  </si>
  <si>
    <t>4400</t>
  </si>
  <si>
    <t>4401</t>
  </si>
  <si>
    <t>4402</t>
  </si>
  <si>
    <t>4403</t>
  </si>
  <si>
    <t>4404</t>
  </si>
  <si>
    <t>4417</t>
  </si>
  <si>
    <t>4418</t>
  </si>
  <si>
    <t>4419</t>
  </si>
  <si>
    <t>4420</t>
  </si>
  <si>
    <t>4421</t>
  </si>
  <si>
    <t>4422</t>
  </si>
  <si>
    <t>4425</t>
  </si>
  <si>
    <t>4426</t>
  </si>
  <si>
    <t>4427</t>
  </si>
  <si>
    <t>4428</t>
  </si>
  <si>
    <t>4429</t>
  </si>
  <si>
    <t>4430</t>
  </si>
  <si>
    <t>4431</t>
  </si>
  <si>
    <t>4433</t>
  </si>
  <si>
    <t>4432</t>
  </si>
  <si>
    <t>4437</t>
  </si>
  <si>
    <t>4438</t>
  </si>
  <si>
    <t>4439</t>
  </si>
  <si>
    <t>4440</t>
  </si>
  <si>
    <t>4441</t>
  </si>
  <si>
    <t>4442</t>
  </si>
  <si>
    <t>4443</t>
  </si>
  <si>
    <t>4444</t>
  </si>
  <si>
    <t>4445</t>
  </si>
  <si>
    <t>4454</t>
  </si>
  <si>
    <t>4455</t>
  </si>
  <si>
    <t>4456</t>
  </si>
  <si>
    <t>4463</t>
  </si>
  <si>
    <t>4464</t>
  </si>
  <si>
    <t>4465</t>
  </si>
  <si>
    <t>4466</t>
  </si>
  <si>
    <t>4468</t>
  </si>
  <si>
    <t>4467</t>
  </si>
  <si>
    <t>4469</t>
  </si>
  <si>
    <t>4471</t>
  </si>
  <si>
    <t>4470</t>
  </si>
  <si>
    <t>4474</t>
  </si>
  <si>
    <t>4475</t>
  </si>
  <si>
    <t>4476</t>
  </si>
  <si>
    <t>4480</t>
  </si>
  <si>
    <t>4482</t>
  </si>
  <si>
    <t>4481</t>
  </si>
  <si>
    <t>4483</t>
  </si>
  <si>
    <t>4484</t>
  </si>
  <si>
    <t>4485</t>
  </si>
  <si>
    <t>4493</t>
  </si>
  <si>
    <t>4494</t>
  </si>
  <si>
    <t>4495</t>
  </si>
  <si>
    <t>4496</t>
  </si>
  <si>
    <t>4497</t>
  </si>
  <si>
    <t>4584</t>
  </si>
  <si>
    <t>4663</t>
  </si>
  <si>
    <t>4699</t>
  </si>
  <si>
    <t>4700</t>
  </si>
  <si>
    <t>4797</t>
  </si>
  <si>
    <t>4798</t>
  </si>
  <si>
    <t>4799</t>
  </si>
  <si>
    <t>4800</t>
  </si>
  <si>
    <t>4801</t>
  </si>
  <si>
    <t>4802</t>
  </si>
  <si>
    <t>4812</t>
  </si>
  <si>
    <t>4813</t>
  </si>
  <si>
    <t>4817</t>
  </si>
  <si>
    <t>4818</t>
  </si>
  <si>
    <t>4829</t>
  </si>
  <si>
    <t>4830</t>
  </si>
  <si>
    <t>4831</t>
  </si>
  <si>
    <t>4832</t>
  </si>
  <si>
    <t>4833</t>
  </si>
  <si>
    <t>4891</t>
  </si>
  <si>
    <t>4896</t>
  </si>
  <si>
    <t>4897</t>
  </si>
  <si>
    <t>4898</t>
  </si>
  <si>
    <t>4902</t>
  </si>
  <si>
    <t>4907</t>
  </si>
  <si>
    <t>4908</t>
  </si>
  <si>
    <t>4911</t>
  </si>
  <si>
    <t>4931</t>
  </si>
  <si>
    <t>4932</t>
  </si>
  <si>
    <t>4933</t>
  </si>
  <si>
    <t>4934</t>
  </si>
  <si>
    <t>4935</t>
  </si>
  <si>
    <t>4936</t>
  </si>
  <si>
    <t>4937</t>
  </si>
  <si>
    <t>4941</t>
  </si>
  <si>
    <t>4942</t>
  </si>
  <si>
    <t>4956</t>
  </si>
  <si>
    <t>4957</t>
  </si>
  <si>
    <t>5055</t>
  </si>
  <si>
    <t>5056</t>
  </si>
  <si>
    <t>5079</t>
  </si>
  <si>
    <t>5107</t>
  </si>
  <si>
    <t>5124</t>
  </si>
  <si>
    <t>5130</t>
  </si>
  <si>
    <t>5408</t>
  </si>
  <si>
    <t>5409</t>
  </si>
  <si>
    <t>5518</t>
  </si>
  <si>
    <t>5519</t>
  </si>
  <si>
    <t>5521</t>
  </si>
  <si>
    <t>5522</t>
  </si>
  <si>
    <t>5527</t>
  </si>
  <si>
    <t>5528</t>
  </si>
  <si>
    <t>5529</t>
  </si>
  <si>
    <t>5531</t>
  </si>
  <si>
    <t>5533</t>
  </si>
  <si>
    <t>5532</t>
  </si>
  <si>
    <t>5534</t>
  </si>
  <si>
    <t>5539</t>
  </si>
  <si>
    <t>5587</t>
  </si>
  <si>
    <t>5598</t>
  </si>
  <si>
    <t>5600</t>
  </si>
  <si>
    <t>5599</t>
  </si>
  <si>
    <t>5601</t>
  </si>
  <si>
    <t>5604</t>
  </si>
  <si>
    <t>5606</t>
  </si>
  <si>
    <t>5607</t>
  </si>
  <si>
    <t>5608</t>
  </si>
  <si>
    <t>5611</t>
  </si>
  <si>
    <t>5621</t>
  </si>
  <si>
    <t>5639</t>
  </si>
  <si>
    <t>5669</t>
  </si>
  <si>
    <t>5675</t>
  </si>
  <si>
    <t>5728</t>
  </si>
  <si>
    <t>5733</t>
  </si>
  <si>
    <t>5738</t>
  </si>
  <si>
    <t>5745</t>
  </si>
  <si>
    <t>5807</t>
  </si>
  <si>
    <t>5822</t>
  </si>
  <si>
    <t>5856</t>
  </si>
  <si>
    <t>5861</t>
  </si>
  <si>
    <t>5969</t>
  </si>
  <si>
    <t>6179</t>
  </si>
  <si>
    <t>6180</t>
  </si>
  <si>
    <t>6181</t>
  </si>
  <si>
    <t>6186</t>
  </si>
  <si>
    <t>6187</t>
  </si>
  <si>
    <t>6216</t>
  </si>
  <si>
    <t>6250</t>
  </si>
  <si>
    <t>6267</t>
  </si>
  <si>
    <t>6336</t>
  </si>
  <si>
    <t>6335</t>
  </si>
  <si>
    <t>6384, 6385</t>
  </si>
  <si>
    <t>6396</t>
  </si>
  <si>
    <t>6397</t>
  </si>
  <si>
    <t>6408</t>
  </si>
  <si>
    <t>6433</t>
  </si>
  <si>
    <t>6434</t>
  </si>
  <si>
    <t>6469</t>
  </si>
  <si>
    <t>6495</t>
  </si>
  <si>
    <t>6520, 6521</t>
  </si>
  <si>
    <t>6533, 6534</t>
  </si>
  <si>
    <t>6537, 6538</t>
  </si>
  <si>
    <t>6539, 6540</t>
  </si>
  <si>
    <t>6564, 6565</t>
  </si>
  <si>
    <t>6570, 6571</t>
  </si>
  <si>
    <t>6609</t>
  </si>
  <si>
    <t>6698</t>
  </si>
  <si>
    <t>6731, 6732</t>
  </si>
  <si>
    <t>6757</t>
  </si>
  <si>
    <t>6819</t>
  </si>
  <si>
    <t>6845</t>
  </si>
  <si>
    <t>6851</t>
  </si>
  <si>
    <t>6911</t>
  </si>
  <si>
    <t>6922</t>
  </si>
  <si>
    <t>6952, 6953</t>
  </si>
  <si>
    <t>7006</t>
  </si>
  <si>
    <t>7005</t>
  </si>
  <si>
    <t>7011</t>
  </si>
  <si>
    <t>7019</t>
  </si>
  <si>
    <t>7036</t>
  </si>
  <si>
    <t>7037</t>
  </si>
  <si>
    <t>7041</t>
  </si>
  <si>
    <t>7042</t>
  </si>
  <si>
    <t>7101, 7102</t>
  </si>
  <si>
    <t>7110</t>
  </si>
  <si>
    <t>7126</t>
  </si>
  <si>
    <t>7271, 7272</t>
  </si>
  <si>
    <t>7311</t>
  </si>
  <si>
    <t>7336, 7337</t>
  </si>
  <si>
    <t>7426</t>
  </si>
  <si>
    <t>7480</t>
  </si>
  <si>
    <t>7539</t>
  </si>
  <si>
    <t>7540</t>
  </si>
  <si>
    <t>7552</t>
  </si>
  <si>
    <t>7567</t>
  </si>
  <si>
    <t>7582</t>
  </si>
  <si>
    <t>7583</t>
  </si>
  <si>
    <t>7584</t>
  </si>
  <si>
    <t>7596</t>
  </si>
  <si>
    <t>7627</t>
  </si>
  <si>
    <t>7668</t>
  </si>
  <si>
    <t>7719, 7720</t>
  </si>
  <si>
    <t>7725, 7726</t>
  </si>
  <si>
    <t>7740</t>
  </si>
  <si>
    <t>7739</t>
  </si>
  <si>
    <t>7746</t>
  </si>
  <si>
    <t>7761, 7762</t>
  </si>
  <si>
    <t>7767, 7768</t>
  </si>
  <si>
    <t>7779, 7780</t>
  </si>
  <si>
    <t>7789, 7790</t>
  </si>
  <si>
    <t>7797, 7798</t>
  </si>
  <si>
    <t>7812</t>
  </si>
  <si>
    <t>7811</t>
  </si>
  <si>
    <t>7947</t>
  </si>
  <si>
    <t>8182</t>
  </si>
  <si>
    <t>8341</t>
  </si>
  <si>
    <t>8393</t>
  </si>
  <si>
    <t>8416, 8417</t>
  </si>
  <si>
    <t>8430, 8431</t>
  </si>
  <si>
    <t>8432, 8433</t>
  </si>
  <si>
    <t>8438, 8439</t>
  </si>
  <si>
    <t>8444, 8445</t>
  </si>
  <si>
    <t>8454, 8455</t>
  </si>
  <si>
    <t>8462, 8463</t>
  </si>
  <si>
    <t>8515</t>
  </si>
  <si>
    <t>8603, 8604</t>
  </si>
  <si>
    <t>8609, 8610</t>
  </si>
  <si>
    <t>8621, 8622</t>
  </si>
  <si>
    <t>8627, 8628</t>
  </si>
  <si>
    <t>8642</t>
  </si>
  <si>
    <t>8641</t>
  </si>
  <si>
    <t>8739</t>
  </si>
  <si>
    <t>8799, 8800</t>
  </si>
  <si>
    <t>8811, 8812</t>
  </si>
  <si>
    <t>8817, 8818</t>
  </si>
  <si>
    <t>8889, 8890</t>
  </si>
  <si>
    <t>8891, 8892</t>
  </si>
  <si>
    <t>8917</t>
  </si>
  <si>
    <t>8925, 8926</t>
  </si>
  <si>
    <t>8927, 8928</t>
  </si>
  <si>
    <t>8939, 8940</t>
  </si>
  <si>
    <t>8973</t>
  </si>
  <si>
    <t>8979</t>
  </si>
  <si>
    <t>8987, 8988</t>
  </si>
  <si>
    <t>9001, 9002</t>
  </si>
  <si>
    <t>9007, 9008</t>
  </si>
  <si>
    <t>9053, 9054</t>
  </si>
  <si>
    <t>9065, 9066</t>
  </si>
  <si>
    <t>9151</t>
  </si>
  <si>
    <t>9221</t>
  </si>
  <si>
    <t>9232</t>
  </si>
  <si>
    <t>9379</t>
  </si>
  <si>
    <t>9385</t>
  </si>
  <si>
    <t>9629</t>
  </si>
  <si>
    <t>9635</t>
  </si>
  <si>
    <t>9769</t>
  </si>
  <si>
    <t>9794</t>
  </si>
  <si>
    <t>9975, 9976</t>
  </si>
  <si>
    <t>10007, 10008</t>
  </si>
  <si>
    <t>10388</t>
  </si>
  <si>
    <t>10594, 10595</t>
  </si>
  <si>
    <t>10596, 10597</t>
  </si>
  <si>
    <t>10600, 10601</t>
  </si>
  <si>
    <t>10602, 10603</t>
  </si>
  <si>
    <t>10606, 10607</t>
  </si>
  <si>
    <t>10738</t>
  </si>
  <si>
    <t>10811</t>
  </si>
  <si>
    <t>11102</t>
  </si>
  <si>
    <t>11103</t>
  </si>
  <si>
    <t>11160</t>
  </si>
  <si>
    <t>11159</t>
  </si>
  <si>
    <t>11192</t>
  </si>
  <si>
    <t>11191</t>
  </si>
  <si>
    <t>11216</t>
  </si>
  <si>
    <t>11231</t>
  </si>
  <si>
    <t>11241</t>
  </si>
  <si>
    <t>11243</t>
  </si>
  <si>
    <t>11242</t>
  </si>
  <si>
    <t>11248</t>
  </si>
  <si>
    <t>11253</t>
  </si>
  <si>
    <t>11258</t>
  </si>
  <si>
    <t>11268</t>
  </si>
  <si>
    <t>11279</t>
  </si>
  <si>
    <t>11321</t>
  </si>
  <si>
    <t>11330</t>
  </si>
  <si>
    <t>11331</t>
  </si>
  <si>
    <t>11334</t>
  </si>
  <si>
    <t>11392</t>
  </si>
  <si>
    <t>11393</t>
  </si>
  <si>
    <t>11416</t>
  </si>
  <si>
    <t>11421</t>
  </si>
  <si>
    <t>11427</t>
  </si>
  <si>
    <t>11426</t>
  </si>
  <si>
    <t>11464</t>
  </si>
  <si>
    <t>11469</t>
  </si>
  <si>
    <t>11470</t>
  </si>
  <si>
    <t>11522</t>
  </si>
  <si>
    <t>11690</t>
  </si>
  <si>
    <t>11693</t>
  </si>
  <si>
    <t>11853</t>
  </si>
  <si>
    <t>11942</t>
  </si>
  <si>
    <t>11943</t>
  </si>
  <si>
    <t>11948</t>
  </si>
  <si>
    <t>11949</t>
  </si>
  <si>
    <t>11950</t>
  </si>
  <si>
    <t>11953</t>
  </si>
  <si>
    <t>11971</t>
  </si>
  <si>
    <t>11976</t>
  </si>
  <si>
    <t>11977</t>
  </si>
  <si>
    <t>12003</t>
  </si>
  <si>
    <t>12038</t>
  </si>
  <si>
    <t>12047</t>
  </si>
  <si>
    <t>12048</t>
  </si>
  <si>
    <t>12129</t>
  </si>
  <si>
    <t>12193</t>
  </si>
  <si>
    <t>12194</t>
  </si>
  <si>
    <t>12209</t>
  </si>
  <si>
    <t>12210</t>
  </si>
  <si>
    <t>12264</t>
  </si>
  <si>
    <t>1.1.2.8.02.9.2.00.00.00.00.000</t>
  </si>
  <si>
    <t>TAXAS PELA PRESTACAO DE SERVICOS - OUTRAS - MULTA E JUROS DE MORA</t>
  </si>
  <si>
    <t>1.1.2.8.02.9.2.01.00.00.00.000</t>
  </si>
  <si>
    <t>TAXA DE COLETA DE LIXO - MULTA E JUROS DE MORA</t>
  </si>
  <si>
    <t>1.3.2.1.00.1.1.01.03.50.00.000</t>
  </si>
  <si>
    <t>REND. EMENDA 32980006 INCREMENTO TEMPORARIO CUSTEIO ATENCAO PRIMARIA</t>
  </si>
  <si>
    <t>1.3.2.1.00.1.1.01.03.51.00.000</t>
  </si>
  <si>
    <t>REND. EMENDA RELATOR 81000293 VEICULO RV 4505 PORT1687</t>
  </si>
  <si>
    <t>1.3.2.1.00.1.1.01.99.29.00.000</t>
  </si>
  <si>
    <t>REND. APLIC. CONTRA PARTIDA EQUIP. PATRULHA AGRICOLA PROP007855/2020SICONV</t>
  </si>
  <si>
    <t>1.7.1.8.03.9.1.12.00.00.00.000</t>
  </si>
  <si>
    <t>EMENDA 32980006 INCREMENTO TEMPORARIO CUSTEIO ATENCAO PRIMARIA</t>
  </si>
  <si>
    <t>1.9.2.8.02.9.3.03.00.00.00.000</t>
  </si>
  <si>
    <t>RESTITUICAO PELO USO DE BENS DO MUNICIPIO - DIVIDA ATIVA</t>
  </si>
  <si>
    <t>1.9.2.8.02.9.4.03.00.00.00.000</t>
  </si>
  <si>
    <t>RESTITUICAO PELO USO DE BENS DO MUNICIPIO - MULTAS E JUROS DE MORA DA DIVIDA ATIVA</t>
  </si>
  <si>
    <t>2.4.1.8.03.0.0.00.00.00.00.000</t>
  </si>
  <si>
    <t>TRANSFERENCIA DE RECURSOS DO SISTEMA UNICO DE SAUDE – SUS – FUNDO A FUNDO - BLOCO DE MANUTENCAO DAS ACOES E SERVICOS PUBLICOS DE SAUDE</t>
  </si>
  <si>
    <t>2.4.1.8.03.1.0.00.00.00.00.000</t>
  </si>
  <si>
    <t>2.4.1.8.03.1.1.00.00.00.00.000</t>
  </si>
  <si>
    <t>2.4.1.8.03.1.1.02.00.00.00.000</t>
  </si>
  <si>
    <t>EMENDA RELATOR 81000293 VEICULO RV 4505 PORT1687</t>
  </si>
  <si>
    <t>(R)FPSM SICREDI FIC INSTITUCIONAL RF IMA-B</t>
  </si>
  <si>
    <t>000068/2022</t>
  </si>
  <si>
    <t>000071/2022</t>
  </si>
  <si>
    <t>000065/2022</t>
  </si>
  <si>
    <t>000066/2022</t>
  </si>
  <si>
    <t>000069/2022</t>
  </si>
  <si>
    <t>000070/2022</t>
  </si>
  <si>
    <t>000077/2022</t>
  </si>
  <si>
    <t>000078/2022</t>
  </si>
  <si>
    <t>000067/2022</t>
  </si>
  <si>
    <t>000072/2022</t>
  </si>
  <si>
    <t>000073/2022</t>
  </si>
  <si>
    <t>000074/2022</t>
  </si>
  <si>
    <t>000075/2022</t>
  </si>
  <si>
    <t>000076/2022</t>
  </si>
  <si>
    <t>4.4.91.52</t>
  </si>
  <si>
    <t>3.3.93.30</t>
  </si>
  <si>
    <t>9328</t>
  </si>
  <si>
    <t>9327</t>
  </si>
  <si>
    <t>6849, 6850</t>
  </si>
  <si>
    <t>9326</t>
  </si>
  <si>
    <t>9325</t>
  </si>
  <si>
    <t>10102, 10103</t>
  </si>
  <si>
    <t>11615</t>
  </si>
  <si>
    <t>11614</t>
  </si>
  <si>
    <t>4922</t>
  </si>
  <si>
    <t>5156</t>
  </si>
  <si>
    <t>5155</t>
  </si>
  <si>
    <t>9241, 9242</t>
  </si>
  <si>
    <t>11585</t>
  </si>
  <si>
    <t>4500</t>
  </si>
  <si>
    <t>4499</t>
  </si>
  <si>
    <t>8001</t>
  </si>
  <si>
    <t>8000</t>
  </si>
  <si>
    <t>10767, 10768</t>
  </si>
  <si>
    <t>8730</t>
  </si>
  <si>
    <t>12228</t>
  </si>
  <si>
    <t>12227</t>
  </si>
  <si>
    <t>10667, 10668</t>
  </si>
  <si>
    <t>9194</t>
  </si>
  <si>
    <t>4680</t>
  </si>
  <si>
    <t>4679</t>
  </si>
  <si>
    <t>5094</t>
  </si>
  <si>
    <t>5093</t>
  </si>
  <si>
    <t>5086</t>
  </si>
  <si>
    <t>5085</t>
  </si>
  <si>
    <t>12226</t>
  </si>
  <si>
    <t>12283</t>
  </si>
  <si>
    <t>9657</t>
  </si>
  <si>
    <t>5810</t>
  </si>
  <si>
    <t>10196, 10197</t>
  </si>
  <si>
    <t>7859</t>
  </si>
  <si>
    <t>10188, 10189</t>
  </si>
  <si>
    <t>10771, 10772</t>
  </si>
  <si>
    <t>4548</t>
  </si>
  <si>
    <t>4555</t>
  </si>
  <si>
    <t>4557</t>
  </si>
  <si>
    <t>4556</t>
  </si>
  <si>
    <t>4564</t>
  </si>
  <si>
    <t>4566</t>
  </si>
  <si>
    <t>4565</t>
  </si>
  <si>
    <t>4573</t>
  </si>
  <si>
    <t>4575</t>
  </si>
  <si>
    <t>4574</t>
  </si>
  <si>
    <t>4582</t>
  </si>
  <si>
    <t>4583</t>
  </si>
  <si>
    <t>4593</t>
  </si>
  <si>
    <t>4592</t>
  </si>
  <si>
    <t>4609</t>
  </si>
  <si>
    <t>4611</t>
  </si>
  <si>
    <t>4610</t>
  </si>
  <si>
    <t>4618</t>
  </si>
  <si>
    <t>4620</t>
  </si>
  <si>
    <t>4619</t>
  </si>
  <si>
    <t>4624</t>
  </si>
  <si>
    <t>4625</t>
  </si>
  <si>
    <t>4626</t>
  </si>
  <si>
    <t>4627</t>
  </si>
  <si>
    <t>4628</t>
  </si>
  <si>
    <t>4629</t>
  </si>
  <si>
    <t>4639</t>
  </si>
  <si>
    <t>4641</t>
  </si>
  <si>
    <t>4640</t>
  </si>
  <si>
    <t>4674</t>
  </si>
  <si>
    <t>4675</t>
  </si>
  <si>
    <t>4678</t>
  </si>
  <si>
    <t>4681</t>
  </si>
  <si>
    <t>4682</t>
  </si>
  <si>
    <t>4683</t>
  </si>
  <si>
    <t>4685</t>
  </si>
  <si>
    <t>4684</t>
  </si>
  <si>
    <t>4686</t>
  </si>
  <si>
    <t>4688</t>
  </si>
  <si>
    <t>4687</t>
  </si>
  <si>
    <t>4689</t>
  </si>
  <si>
    <t>4691</t>
  </si>
  <si>
    <t>4690</t>
  </si>
  <si>
    <t>4692</t>
  </si>
  <si>
    <t>4694</t>
  </si>
  <si>
    <t>4693</t>
  </si>
  <si>
    <t>4695</t>
  </si>
  <si>
    <t>4697</t>
  </si>
  <si>
    <t>4696</t>
  </si>
  <si>
    <t>4698</t>
  </si>
  <si>
    <t>4701</t>
  </si>
  <si>
    <t>4702</t>
  </si>
  <si>
    <t>4703</t>
  </si>
  <si>
    <t>4704</t>
  </si>
  <si>
    <t>4706</t>
  </si>
  <si>
    <t>4705</t>
  </si>
  <si>
    <t>4747</t>
  </si>
  <si>
    <t>4749</t>
  </si>
  <si>
    <t>4748</t>
  </si>
  <si>
    <t>4775</t>
  </si>
  <si>
    <t>4776</t>
  </si>
  <si>
    <t>4786</t>
  </si>
  <si>
    <t>4787</t>
  </si>
  <si>
    <t>4788</t>
  </si>
  <si>
    <t>4790</t>
  </si>
  <si>
    <t>4789</t>
  </si>
  <si>
    <t>4791</t>
  </si>
  <si>
    <t>4793</t>
  </si>
  <si>
    <t>4792</t>
  </si>
  <si>
    <t>4819</t>
  </si>
  <si>
    <t>4826</t>
  </si>
  <si>
    <t>4828</t>
  </si>
  <si>
    <t>4827</t>
  </si>
  <si>
    <t>5138</t>
  </si>
  <si>
    <t>4889</t>
  </si>
  <si>
    <t>4890</t>
  </si>
  <si>
    <t>4893</t>
  </si>
  <si>
    <t>4899</t>
  </si>
  <si>
    <t>4901</t>
  </si>
  <si>
    <t>4900</t>
  </si>
  <si>
    <t>4909</t>
  </si>
  <si>
    <t>4910</t>
  </si>
  <si>
    <t>4913</t>
  </si>
  <si>
    <t>4916</t>
  </si>
  <si>
    <t>4917</t>
  </si>
  <si>
    <t>4923</t>
  </si>
  <si>
    <t>4925</t>
  </si>
  <si>
    <t>4924</t>
  </si>
  <si>
    <t>5144</t>
  </si>
  <si>
    <t>4943</t>
  </si>
  <si>
    <t>4945</t>
  </si>
  <si>
    <t>4944</t>
  </si>
  <si>
    <t>4946</t>
  </si>
  <si>
    <t>4948</t>
  </si>
  <si>
    <t>4947</t>
  </si>
  <si>
    <t>5147</t>
  </si>
  <si>
    <t>5013</t>
  </si>
  <si>
    <t>5016</t>
  </si>
  <si>
    <t>5020</t>
  </si>
  <si>
    <t>5150</t>
  </si>
  <si>
    <t>5021</t>
  </si>
  <si>
    <t>5023</t>
  </si>
  <si>
    <t>5022</t>
  </si>
  <si>
    <t>5024</t>
  </si>
  <si>
    <t>5026</t>
  </si>
  <si>
    <t>5025</t>
  </si>
  <si>
    <t>5027</t>
  </si>
  <si>
    <t>5029</t>
  </si>
  <si>
    <t>5028</t>
  </si>
  <si>
    <t>5032</t>
  </si>
  <si>
    <t>5153</t>
  </si>
  <si>
    <t>5033</t>
  </si>
  <si>
    <t>5034</t>
  </si>
  <si>
    <t>5053</t>
  </si>
  <si>
    <t>5054</t>
  </si>
  <si>
    <t>5058</t>
  </si>
  <si>
    <t>5059</t>
  </si>
  <si>
    <t>5060</t>
  </si>
  <si>
    <t>5062</t>
  </si>
  <si>
    <t>5061</t>
  </si>
  <si>
    <t>5065</t>
  </si>
  <si>
    <t>5066</t>
  </si>
  <si>
    <t>5068</t>
  </si>
  <si>
    <t>5067</t>
  </si>
  <si>
    <t>5069</t>
  </si>
  <si>
    <t>5076</t>
  </si>
  <si>
    <t>5082</t>
  </si>
  <si>
    <t>5084</t>
  </si>
  <si>
    <t>5083</t>
  </si>
  <si>
    <t>5087</t>
  </si>
  <si>
    <t>5092</t>
  </si>
  <si>
    <t>5091</t>
  </si>
  <si>
    <t>5095</t>
  </si>
  <si>
    <t>5096</t>
  </si>
  <si>
    <t>5133</t>
  </si>
  <si>
    <t>5154</t>
  </si>
  <si>
    <t>5219</t>
  </si>
  <si>
    <t>5218</t>
  </si>
  <si>
    <t>5255</t>
  </si>
  <si>
    <t>5254</t>
  </si>
  <si>
    <t>5271</t>
  </si>
  <si>
    <t>5327</t>
  </si>
  <si>
    <t>5330</t>
  </si>
  <si>
    <t>5331</t>
  </si>
  <si>
    <t>5333</t>
  </si>
  <si>
    <t>5332</t>
  </si>
  <si>
    <t>5334</t>
  </si>
  <si>
    <t>5335</t>
  </si>
  <si>
    <t>5419</t>
  </si>
  <si>
    <t>5420</t>
  </si>
  <si>
    <t>5421</t>
  </si>
  <si>
    <t>5426</t>
  </si>
  <si>
    <t>5425</t>
  </si>
  <si>
    <t>5430</t>
  </si>
  <si>
    <t>5432</t>
  </si>
  <si>
    <t>5431</t>
  </si>
  <si>
    <t>5433</t>
  </si>
  <si>
    <t>5435</t>
  </si>
  <si>
    <t>5434</t>
  </si>
  <si>
    <t>5447, 5453</t>
  </si>
  <si>
    <t>5538</t>
  </si>
  <si>
    <t>5541</t>
  </si>
  <si>
    <t>5540</t>
  </si>
  <si>
    <t>5569</t>
  </si>
  <si>
    <t>5571</t>
  </si>
  <si>
    <t>5570</t>
  </si>
  <si>
    <t>5596</t>
  </si>
  <si>
    <t>5597</t>
  </si>
  <si>
    <t>5602</t>
  </si>
  <si>
    <t>5603</t>
  </si>
  <si>
    <t>5609</t>
  </si>
  <si>
    <t>5610</t>
  </si>
  <si>
    <t>5613</t>
  </si>
  <si>
    <t>5617</t>
  </si>
  <si>
    <t>5618</t>
  </si>
  <si>
    <t>5620</t>
  </si>
  <si>
    <t>5619</t>
  </si>
  <si>
    <t>5623</t>
  </si>
  <si>
    <t>5622</t>
  </si>
  <si>
    <t>5624</t>
  </si>
  <si>
    <t>5626</t>
  </si>
  <si>
    <t>5625</t>
  </si>
  <si>
    <t>5627</t>
  </si>
  <si>
    <t>5628</t>
  </si>
  <si>
    <t>5635</t>
  </si>
  <si>
    <t>5636</t>
  </si>
  <si>
    <t>5638</t>
  </si>
  <si>
    <t>5637</t>
  </si>
  <si>
    <t>5641</t>
  </si>
  <si>
    <t>5640</t>
  </si>
  <si>
    <t>5642</t>
  </si>
  <si>
    <t>5643</t>
  </si>
  <si>
    <t>5729</t>
  </si>
  <si>
    <t>5730</t>
  </si>
  <si>
    <t>5732</t>
  </si>
  <si>
    <t>5731</t>
  </si>
  <si>
    <t>5735</t>
  </si>
  <si>
    <t>5734</t>
  </si>
  <si>
    <t>5736</t>
  </si>
  <si>
    <t>5737</t>
  </si>
  <si>
    <t>5739</t>
  </si>
  <si>
    <t>5741</t>
  </si>
  <si>
    <t>5740</t>
  </si>
  <si>
    <t>5742</t>
  </si>
  <si>
    <t>5747</t>
  </si>
  <si>
    <t>5746</t>
  </si>
  <si>
    <t>5748</t>
  </si>
  <si>
    <t>5751</t>
  </si>
  <si>
    <t>5752</t>
  </si>
  <si>
    <t>5753</t>
  </si>
  <si>
    <t>5754</t>
  </si>
  <si>
    <t>5758</t>
  </si>
  <si>
    <t>5763</t>
  </si>
  <si>
    <t>5768</t>
  </si>
  <si>
    <t>5777</t>
  </si>
  <si>
    <t>5778</t>
  </si>
  <si>
    <t>5779</t>
  </si>
  <si>
    <t>5780</t>
  </si>
  <si>
    <t>5786</t>
  </si>
  <si>
    <t>5791</t>
  </si>
  <si>
    <t>5797</t>
  </si>
  <si>
    <t>5796</t>
  </si>
  <si>
    <t>5808</t>
  </si>
  <si>
    <t>5809</t>
  </si>
  <si>
    <t>5820</t>
  </si>
  <si>
    <t>5821</t>
  </si>
  <si>
    <t>5831</t>
  </si>
  <si>
    <t>5838</t>
  </si>
  <si>
    <t>5843</t>
  </si>
  <si>
    <t>5844</t>
  </si>
  <si>
    <t>5845</t>
  </si>
  <si>
    <t>5846</t>
  </si>
  <si>
    <t>5847</t>
  </si>
  <si>
    <t>5848</t>
  </si>
  <si>
    <t>5851</t>
  </si>
  <si>
    <t>5891</t>
  </si>
  <si>
    <t>5970</t>
  </si>
  <si>
    <t>5996</t>
  </si>
  <si>
    <t>6008</t>
  </si>
  <si>
    <t>6014</t>
  </si>
  <si>
    <t>6028</t>
  </si>
  <si>
    <t>6029</t>
  </si>
  <si>
    <t>6030</t>
  </si>
  <si>
    <t>6077</t>
  </si>
  <si>
    <t>6082</t>
  </si>
  <si>
    <t>6087</t>
  </si>
  <si>
    <t>6094</t>
  </si>
  <si>
    <t>6095</t>
  </si>
  <si>
    <t>6096</t>
  </si>
  <si>
    <t>6097</t>
  </si>
  <si>
    <t>6102</t>
  </si>
  <si>
    <t>6116</t>
  </si>
  <si>
    <t>6121</t>
  </si>
  <si>
    <t>6133</t>
  </si>
  <si>
    <t>6151</t>
  </si>
  <si>
    <t>6163</t>
  </si>
  <si>
    <t>6165</t>
  </si>
  <si>
    <t>6166</t>
  </si>
  <si>
    <t>6167</t>
  </si>
  <si>
    <t>6168</t>
  </si>
  <si>
    <t>6173</t>
  </si>
  <si>
    <t>6182</t>
  </si>
  <si>
    <t>6183</t>
  </si>
  <si>
    <t>6184</t>
  </si>
  <si>
    <t>6185</t>
  </si>
  <si>
    <t>6193</t>
  </si>
  <si>
    <t>6194</t>
  </si>
  <si>
    <t>6203</t>
  </si>
  <si>
    <t>6238</t>
  </si>
  <si>
    <t>6239</t>
  </si>
  <si>
    <t>6240</t>
  </si>
  <si>
    <t>6245</t>
  </si>
  <si>
    <t>6257</t>
  </si>
  <si>
    <t>6294</t>
  </si>
  <si>
    <t>6300</t>
  </si>
  <si>
    <t>6299</t>
  </si>
  <si>
    <t>6311</t>
  </si>
  <si>
    <t>6316</t>
  </si>
  <si>
    <t>6326</t>
  </si>
  <si>
    <t>6327</t>
  </si>
  <si>
    <t>6328</t>
  </si>
  <si>
    <t>6333</t>
  </si>
  <si>
    <t>6334</t>
  </si>
  <si>
    <t>6337</t>
  </si>
  <si>
    <t>6338</t>
  </si>
  <si>
    <t>6357, 6358</t>
  </si>
  <si>
    <t>6359, 6360</t>
  </si>
  <si>
    <t>6372, 6373</t>
  </si>
  <si>
    <t>6374, 6375</t>
  </si>
  <si>
    <t>6382, 6383</t>
  </si>
  <si>
    <t>6389, 6390</t>
  </si>
  <si>
    <t>6402</t>
  </si>
  <si>
    <t>6411</t>
  </si>
  <si>
    <t>6412</t>
  </si>
  <si>
    <t>6413</t>
  </si>
  <si>
    <t>6415</t>
  </si>
  <si>
    <t>6416</t>
  </si>
  <si>
    <t>6417</t>
  </si>
  <si>
    <t>6426</t>
  </si>
  <si>
    <t>6427</t>
  </si>
  <si>
    <t>6428</t>
  </si>
  <si>
    <t>6429</t>
  </si>
  <si>
    <t>6460, 6461</t>
  </si>
  <si>
    <t>6462, 6463</t>
  </si>
  <si>
    <t>6470, 6471</t>
  </si>
  <si>
    <t>6472, 6473</t>
  </si>
  <si>
    <t>6474, 6475</t>
  </si>
  <si>
    <t>6476, 6477</t>
  </si>
  <si>
    <t>6483</t>
  </si>
  <si>
    <t>6484, 6485</t>
  </si>
  <si>
    <t>6486, 6487</t>
  </si>
  <si>
    <t>6541</t>
  </si>
  <si>
    <t>6546</t>
  </si>
  <si>
    <t>6549, 6550</t>
  </si>
  <si>
    <t>6553</t>
  </si>
  <si>
    <t>6559, 6560</t>
  </si>
  <si>
    <t>6572</t>
  </si>
  <si>
    <t>6597, 6598</t>
  </si>
  <si>
    <t>6612, 6613</t>
  </si>
  <si>
    <t>6618, 6619</t>
  </si>
  <si>
    <t>6632, 6633</t>
  </si>
  <si>
    <t>6641</t>
  </si>
  <si>
    <t>6648, 6649</t>
  </si>
  <si>
    <t>6656</t>
  </si>
  <si>
    <t>6657</t>
  </si>
  <si>
    <t>6658, 6659</t>
  </si>
  <si>
    <t>6662</t>
  </si>
  <si>
    <t>6660, 6661</t>
  </si>
  <si>
    <t>6674, 6675</t>
  </si>
  <si>
    <t>6691</t>
  </si>
  <si>
    <t>6697</t>
  </si>
  <si>
    <t>6711, 6712</t>
  </si>
  <si>
    <t>6713, 6714</t>
  </si>
  <si>
    <t>6728</t>
  </si>
  <si>
    <t>6729, 6730</t>
  </si>
  <si>
    <t>6737, 6738</t>
  </si>
  <si>
    <t>6741, 6742</t>
  </si>
  <si>
    <t>6743, 6744</t>
  </si>
  <si>
    <t>6745</t>
  </si>
  <si>
    <t>6746</t>
  </si>
  <si>
    <t>6751</t>
  </si>
  <si>
    <t>6752, 6753</t>
  </si>
  <si>
    <t>6754, 6755</t>
  </si>
  <si>
    <t>6756</t>
  </si>
  <si>
    <t>6760, 6761</t>
  </si>
  <si>
    <t>6762, 6763</t>
  </si>
  <si>
    <t>6764, 6765</t>
  </si>
  <si>
    <t>6778, 6779</t>
  </si>
  <si>
    <t>6792</t>
  </si>
  <si>
    <t>6825</t>
  </si>
  <si>
    <t>6824</t>
  </si>
  <si>
    <t>6854, 6855</t>
  </si>
  <si>
    <t>6859, 6860</t>
  </si>
  <si>
    <t>6891, 6892</t>
  </si>
  <si>
    <t>6893, 6894</t>
  </si>
  <si>
    <t>6917</t>
  </si>
  <si>
    <t>6937, 6938</t>
  </si>
  <si>
    <t>6941</t>
  </si>
  <si>
    <t>6942</t>
  </si>
  <si>
    <t>6943</t>
  </si>
  <si>
    <t>6948, 6949</t>
  </si>
  <si>
    <t>6950, 6951</t>
  </si>
  <si>
    <t>6960, 6961</t>
  </si>
  <si>
    <t>6962, 6963</t>
  </si>
  <si>
    <t>6982, 6983</t>
  </si>
  <si>
    <t>6984, 6985</t>
  </si>
  <si>
    <t>6997</t>
  </si>
  <si>
    <t>7002</t>
  </si>
  <si>
    <t>7003</t>
  </si>
  <si>
    <t>7004</t>
  </si>
  <si>
    <t>7007</t>
  </si>
  <si>
    <t>7008</t>
  </si>
  <si>
    <t>7009</t>
  </si>
  <si>
    <t>7010</t>
  </si>
  <si>
    <t>7012</t>
  </si>
  <si>
    <t>7022</t>
  </si>
  <si>
    <t>7023</t>
  </si>
  <si>
    <t>7039</t>
  </si>
  <si>
    <t>7040</t>
  </si>
  <si>
    <t>7045, 7046</t>
  </si>
  <si>
    <t>7055, 7056</t>
  </si>
  <si>
    <t>7065, 7066</t>
  </si>
  <si>
    <t>7069</t>
  </si>
  <si>
    <t>7070</t>
  </si>
  <si>
    <t>7081, 7082</t>
  </si>
  <si>
    <t>7087, 7088</t>
  </si>
  <si>
    <t>7089, 7090</t>
  </si>
  <si>
    <t>7098</t>
  </si>
  <si>
    <t>7099, 7100</t>
  </si>
  <si>
    <t>7104</t>
  </si>
  <si>
    <t>7103</t>
  </si>
  <si>
    <t>7109</t>
  </si>
  <si>
    <t>7111, 7112</t>
  </si>
  <si>
    <t>7113, 7114</t>
  </si>
  <si>
    <t>7115</t>
  </si>
  <si>
    <t>7116</t>
  </si>
  <si>
    <t>7132</t>
  </si>
  <si>
    <t>7144, 7145</t>
  </si>
  <si>
    <t>7150, 7151</t>
  </si>
  <si>
    <t>7154, 7155</t>
  </si>
  <si>
    <t>7156, 7157</t>
  </si>
  <si>
    <t>7171</t>
  </si>
  <si>
    <t>7172</t>
  </si>
  <si>
    <t>7173</t>
  </si>
  <si>
    <t>7174, 7175</t>
  </si>
  <si>
    <t>7184</t>
  </si>
  <si>
    <t>7189</t>
  </si>
  <si>
    <t>7201</t>
  </si>
  <si>
    <t>7207</t>
  </si>
  <si>
    <t>7217, 7218</t>
  </si>
  <si>
    <t>7221</t>
  </si>
  <si>
    <t>7219, 7220</t>
  </si>
  <si>
    <t>7233, 7234</t>
  </si>
  <si>
    <t>7239, 7240</t>
  </si>
  <si>
    <t>7253, 7254</t>
  </si>
  <si>
    <t>7261</t>
  </si>
  <si>
    <t>7269, 7270</t>
  </si>
  <si>
    <t>7273</t>
  </si>
  <si>
    <t>7278</t>
  </si>
  <si>
    <t>7279, 7280</t>
  </si>
  <si>
    <t>7281, 7282</t>
  </si>
  <si>
    <t>7291</t>
  </si>
  <si>
    <t>7296</t>
  </si>
  <si>
    <t>7312</t>
  </si>
  <si>
    <t>7313</t>
  </si>
  <si>
    <t>7352</t>
  </si>
  <si>
    <t>7362</t>
  </si>
  <si>
    <t>7363</t>
  </si>
  <si>
    <t>7431</t>
  </si>
  <si>
    <t>7432</t>
  </si>
  <si>
    <t>7452</t>
  </si>
  <si>
    <t>7450, 7451</t>
  </si>
  <si>
    <t>7458</t>
  </si>
  <si>
    <t>7481, 7482</t>
  </si>
  <si>
    <t>7483, 7484</t>
  </si>
  <si>
    <t>7485, 7486</t>
  </si>
  <si>
    <t>7487, 7488</t>
  </si>
  <si>
    <t>7496, 7497</t>
  </si>
  <si>
    <t>7500, 7501</t>
  </si>
  <si>
    <t>7502, 7503</t>
  </si>
  <si>
    <t>7514, 7515</t>
  </si>
  <si>
    <t>7531</t>
  </si>
  <si>
    <t>7532</t>
  </si>
  <si>
    <t>7533</t>
  </si>
  <si>
    <t>7534</t>
  </si>
  <si>
    <t>7535</t>
  </si>
  <si>
    <t>7536</t>
  </si>
  <si>
    <t>7546, 7547</t>
  </si>
  <si>
    <t>7548, 7549</t>
  </si>
  <si>
    <t>7562</t>
  </si>
  <si>
    <t>7581</t>
  </si>
  <si>
    <t>7589, 7590</t>
  </si>
  <si>
    <t>7591, 7592</t>
  </si>
  <si>
    <t>7599, 7600</t>
  </si>
  <si>
    <t>7601, 7602</t>
  </si>
  <si>
    <t>7603, 7604</t>
  </si>
  <si>
    <t>7605, 7606</t>
  </si>
  <si>
    <t>7611, 7612</t>
  </si>
  <si>
    <t>7628</t>
  </si>
  <si>
    <t>7629</t>
  </si>
  <si>
    <t>7630</t>
  </si>
  <si>
    <t>7635</t>
  </si>
  <si>
    <t>7636</t>
  </si>
  <si>
    <t>7637</t>
  </si>
  <si>
    <t>7638</t>
  </si>
  <si>
    <t>7639, 7640</t>
  </si>
  <si>
    <t>7643</t>
  </si>
  <si>
    <t>7648</t>
  </si>
  <si>
    <t>7649</t>
  </si>
  <si>
    <t>7655</t>
  </si>
  <si>
    <t>7658, 7659</t>
  </si>
  <si>
    <t>7664, 7665</t>
  </si>
  <si>
    <t>7669</t>
  </si>
  <si>
    <t>7670</t>
  </si>
  <si>
    <t>7671</t>
  </si>
  <si>
    <t>7672</t>
  </si>
  <si>
    <t>7673</t>
  </si>
  <si>
    <t>7684, 7685</t>
  </si>
  <si>
    <t>7688</t>
  </si>
  <si>
    <t>7689</t>
  </si>
  <si>
    <t>7694, 7695</t>
  </si>
  <si>
    <t>7696, 7697</t>
  </si>
  <si>
    <t>7698</t>
  </si>
  <si>
    <t>7699</t>
  </si>
  <si>
    <t>7704</t>
  </si>
  <si>
    <t>7707, 7708</t>
  </si>
  <si>
    <t>7709, 7710</t>
  </si>
  <si>
    <t>7717</t>
  </si>
  <si>
    <t>7718</t>
  </si>
  <si>
    <t>7724</t>
  </si>
  <si>
    <t>7723</t>
  </si>
  <si>
    <t>7721, 7722</t>
  </si>
  <si>
    <t>7729</t>
  </si>
  <si>
    <t>7727, 7728</t>
  </si>
  <si>
    <t>7730</t>
  </si>
  <si>
    <t>7741</t>
  </si>
  <si>
    <t>7747</t>
  </si>
  <si>
    <t>7763, 7764</t>
  </si>
  <si>
    <t>7769, 7770</t>
  </si>
  <si>
    <t>7775, 7776</t>
  </si>
  <si>
    <t>7781, 7782</t>
  </si>
  <si>
    <t>7801</t>
  </si>
  <si>
    <t>7813</t>
  </si>
  <si>
    <t>7816, 7817</t>
  </si>
  <si>
    <t>7820, 7821</t>
  </si>
  <si>
    <t>7822, 7823</t>
  </si>
  <si>
    <t>7842, 7843</t>
  </si>
  <si>
    <t>7850, 7851</t>
  </si>
  <si>
    <t>7852, 7853</t>
  </si>
  <si>
    <t>7860, 7861</t>
  </si>
  <si>
    <t>7862, 7863</t>
  </si>
  <si>
    <t>7869</t>
  </si>
  <si>
    <t>7875</t>
  </si>
  <si>
    <t>7881</t>
  </si>
  <si>
    <t>7887</t>
  </si>
  <si>
    <t>7899</t>
  </si>
  <si>
    <t>7900, 7901</t>
  </si>
  <si>
    <t>7902, 7903</t>
  </si>
  <si>
    <t>7906, 7907</t>
  </si>
  <si>
    <t>7914, 7915</t>
  </si>
  <si>
    <t>7918, 7919</t>
  </si>
  <si>
    <t>7923</t>
  </si>
  <si>
    <t>7922</t>
  </si>
  <si>
    <t>7920, 7921</t>
  </si>
  <si>
    <t>7924, 7925</t>
  </si>
  <si>
    <t>7928</t>
  </si>
  <si>
    <t>7934</t>
  </si>
  <si>
    <t>7932, 7933</t>
  </si>
  <si>
    <t>7942, 7943</t>
  </si>
  <si>
    <t>7970</t>
  </si>
  <si>
    <t>7976</t>
  </si>
  <si>
    <t>7987</t>
  </si>
  <si>
    <t>7993</t>
  </si>
  <si>
    <t>7994, 7995</t>
  </si>
  <si>
    <t>7999</t>
  </si>
  <si>
    <t>7998</t>
  </si>
  <si>
    <t>7996, 7997</t>
  </si>
  <si>
    <t>8011</t>
  </si>
  <si>
    <t>8040, 8041</t>
  </si>
  <si>
    <t>8045</t>
  </si>
  <si>
    <t>8044</t>
  </si>
  <si>
    <t>8060, 8061</t>
  </si>
  <si>
    <t>8073</t>
  </si>
  <si>
    <t>8074, 8075</t>
  </si>
  <si>
    <t>8076, 8077</t>
  </si>
  <si>
    <t>8080, 8081</t>
  </si>
  <si>
    <t>8084</t>
  </si>
  <si>
    <t>8090, 8091</t>
  </si>
  <si>
    <t>8095</t>
  </si>
  <si>
    <t>8094</t>
  </si>
  <si>
    <t>8092, 8093</t>
  </si>
  <si>
    <t>8096, 8097</t>
  </si>
  <si>
    <t>8100</t>
  </si>
  <si>
    <t>8098, 8099</t>
  </si>
  <si>
    <t>8108, 8109</t>
  </si>
  <si>
    <t>8114, 8115</t>
  </si>
  <si>
    <t>8120, 8121</t>
  </si>
  <si>
    <t>8131</t>
  </si>
  <si>
    <t>8132, 8133</t>
  </si>
  <si>
    <t>8136</t>
  </si>
  <si>
    <t>8134, 8135</t>
  </si>
  <si>
    <t>8160</t>
  </si>
  <si>
    <t>8168, 8169</t>
  </si>
  <si>
    <t>8173</t>
  </si>
  <si>
    <t>8172</t>
  </si>
  <si>
    <t>8178, 8179</t>
  </si>
  <si>
    <t>8183</t>
  </si>
  <si>
    <t>8180, 8181</t>
  </si>
  <si>
    <t>8186, 8187</t>
  </si>
  <si>
    <t>8190, 8191</t>
  </si>
  <si>
    <t>8192, 8193</t>
  </si>
  <si>
    <t>8196, 8197</t>
  </si>
  <si>
    <t>8198, 8199</t>
  </si>
  <si>
    <t>8226, 8227</t>
  </si>
  <si>
    <t>8230, 8231</t>
  </si>
  <si>
    <t>8239</t>
  </si>
  <si>
    <t>8246, 8247</t>
  </si>
  <si>
    <t>8248, 8249</t>
  </si>
  <si>
    <t>8254, 8255</t>
  </si>
  <si>
    <t>8263</t>
  </si>
  <si>
    <t>8262</t>
  </si>
  <si>
    <t>8264, 8265</t>
  </si>
  <si>
    <t>8266, 8267</t>
  </si>
  <si>
    <t>8292</t>
  </si>
  <si>
    <t>8298</t>
  </si>
  <si>
    <t>8317</t>
  </si>
  <si>
    <t>8316</t>
  </si>
  <si>
    <t>8322</t>
  </si>
  <si>
    <t>8330, 8331</t>
  </si>
  <si>
    <t>8334</t>
  </si>
  <si>
    <t>8344, 8345</t>
  </si>
  <si>
    <t>8348</t>
  </si>
  <si>
    <t>8351, 8352</t>
  </si>
  <si>
    <t>8353, 8354</t>
  </si>
  <si>
    <t>8357, 8358</t>
  </si>
  <si>
    <t>8361</t>
  </si>
  <si>
    <t>8359, 8360</t>
  </si>
  <si>
    <t>8366</t>
  </si>
  <si>
    <t>8369, 8370</t>
  </si>
  <si>
    <t>8383</t>
  </si>
  <si>
    <t>8413</t>
  </si>
  <si>
    <t>8452, 8453</t>
  </si>
  <si>
    <t>8458, 8459</t>
  </si>
  <si>
    <t>8467</t>
  </si>
  <si>
    <t>8466</t>
  </si>
  <si>
    <t>8464, 8465</t>
  </si>
  <si>
    <t>8484, 8485</t>
  </si>
  <si>
    <t>8516</t>
  </si>
  <si>
    <t>8519, 8520</t>
  </si>
  <si>
    <t>8528</t>
  </si>
  <si>
    <t>8531, 8532</t>
  </si>
  <si>
    <t>8540</t>
  </si>
  <si>
    <t>8539</t>
  </si>
  <si>
    <t>8541, 8542</t>
  </si>
  <si>
    <t>8543, 8544</t>
  </si>
  <si>
    <t>8547, 8548</t>
  </si>
  <si>
    <t>8553, 8554</t>
  </si>
  <si>
    <t>8561, 8562</t>
  </si>
  <si>
    <t>8563, 8564</t>
  </si>
  <si>
    <t>8565, 8566</t>
  </si>
  <si>
    <t>8569, 8570</t>
  </si>
  <si>
    <t>8575, 8576</t>
  </si>
  <si>
    <t>8579, 8580</t>
  </si>
  <si>
    <t>8583, 8584</t>
  </si>
  <si>
    <t>8597, 8598</t>
  </si>
  <si>
    <t>8615, 8616</t>
  </si>
  <si>
    <t>8631</t>
  </si>
  <si>
    <t>8632</t>
  </si>
  <si>
    <t>8643, 8644</t>
  </si>
  <si>
    <t>8645, 8646</t>
  </si>
  <si>
    <t>8649, 8650</t>
  </si>
  <si>
    <t>8666</t>
  </si>
  <si>
    <t>8665</t>
  </si>
  <si>
    <t>8663, 8664</t>
  </si>
  <si>
    <t>8671</t>
  </si>
  <si>
    <t>8682</t>
  </si>
  <si>
    <t>8681</t>
  </si>
  <si>
    <t>8709, 8710</t>
  </si>
  <si>
    <t>8745</t>
  </si>
  <si>
    <t>8779, 8780</t>
  </si>
  <si>
    <t>8786</t>
  </si>
  <si>
    <t>8793, 8794</t>
  </si>
  <si>
    <t>8801, 8802</t>
  </si>
  <si>
    <t>8819, 8820</t>
  </si>
  <si>
    <t>8825, 8826</t>
  </si>
  <si>
    <t>8833</t>
  </si>
  <si>
    <t>8839</t>
  </si>
  <si>
    <t>8851, 8852</t>
  </si>
  <si>
    <t>8861, 8862</t>
  </si>
  <si>
    <t>8874</t>
  </si>
  <si>
    <t>8880</t>
  </si>
  <si>
    <t>8886</t>
  </si>
  <si>
    <t>8887, 8888</t>
  </si>
  <si>
    <t>8893, 8894</t>
  </si>
  <si>
    <t>8900</t>
  </si>
  <si>
    <t>8906</t>
  </si>
  <si>
    <t>8912</t>
  </si>
  <si>
    <t>8913, 8914</t>
  </si>
  <si>
    <t>8918</t>
  </si>
  <si>
    <t>8915, 8916</t>
  </si>
  <si>
    <t>8919, 8920</t>
  </si>
  <si>
    <t>8924</t>
  </si>
  <si>
    <t>8923</t>
  </si>
  <si>
    <t>8921, 8922</t>
  </si>
  <si>
    <t>8929</t>
  </si>
  <si>
    <t>8941, 8942</t>
  </si>
  <si>
    <t>9015</t>
  </si>
  <si>
    <t>9041, 9042</t>
  </si>
  <si>
    <t>9057, 9058</t>
  </si>
  <si>
    <t>9067, 9068</t>
  </si>
  <si>
    <t>9095</t>
  </si>
  <si>
    <t>9101</t>
  </si>
  <si>
    <t>9107</t>
  </si>
  <si>
    <t>9145</t>
  </si>
  <si>
    <t>9176</t>
  </si>
  <si>
    <t>9179, 9180</t>
  </si>
  <si>
    <t>9181, 9182</t>
  </si>
  <si>
    <t>9185, 9186</t>
  </si>
  <si>
    <t>9187, 9188</t>
  </si>
  <si>
    <t>9247, 9248</t>
  </si>
  <si>
    <t>9249, 9250</t>
  </si>
  <si>
    <t>9251, 9252</t>
  </si>
  <si>
    <t>9253, 9254</t>
  </si>
  <si>
    <t>9255, 9256</t>
  </si>
  <si>
    <t>9257, 9258</t>
  </si>
  <si>
    <t>9263, 9264</t>
  </si>
  <si>
    <t>9269, 9270</t>
  </si>
  <si>
    <t>9271, 9272</t>
  </si>
  <si>
    <t>9275, 9276</t>
  </si>
  <si>
    <t>9277, 9278</t>
  </si>
  <si>
    <t>9291, 9292</t>
  </si>
  <si>
    <t>9293, 9294</t>
  </si>
  <si>
    <t>9303</t>
  </si>
  <si>
    <t>9316</t>
  </si>
  <si>
    <t>9338</t>
  </si>
  <si>
    <t>9344</t>
  </si>
  <si>
    <t>9350</t>
  </si>
  <si>
    <t>9356</t>
  </si>
  <si>
    <t>9362</t>
  </si>
  <si>
    <t>9368</t>
  </si>
  <si>
    <t>9391</t>
  </si>
  <si>
    <t>9397</t>
  </si>
  <si>
    <t>9403</t>
  </si>
  <si>
    <t>9409</t>
  </si>
  <si>
    <t>9445</t>
  </si>
  <si>
    <t>9461</t>
  </si>
  <si>
    <t>9467</t>
  </si>
  <si>
    <t>9479</t>
  </si>
  <si>
    <t>9519</t>
  </si>
  <si>
    <t>9564</t>
  </si>
  <si>
    <t>9570</t>
  </si>
  <si>
    <t>9576</t>
  </si>
  <si>
    <t>9582</t>
  </si>
  <si>
    <t>9588</t>
  </si>
  <si>
    <t>9651</t>
  </si>
  <si>
    <t>9732</t>
  </si>
  <si>
    <t>9757, 9758</t>
  </si>
  <si>
    <t>9759, 9760</t>
  </si>
  <si>
    <t>9764</t>
  </si>
  <si>
    <t>9765, 9766</t>
  </si>
  <si>
    <t>9767, 9768</t>
  </si>
  <si>
    <t>9779, 9780</t>
  </si>
  <si>
    <t>9785, 9786</t>
  </si>
  <si>
    <t>9795, 9796</t>
  </si>
  <si>
    <t>9799</t>
  </si>
  <si>
    <t>9797, 9798</t>
  </si>
  <si>
    <t>9815</t>
  </si>
  <si>
    <t>9814</t>
  </si>
  <si>
    <t>9822</t>
  </si>
  <si>
    <t>9832</t>
  </si>
  <si>
    <t>9838</t>
  </si>
  <si>
    <t>9855</t>
  </si>
  <si>
    <t>9951</t>
  </si>
  <si>
    <t>10001, 10002</t>
  </si>
  <si>
    <t>10006</t>
  </si>
  <si>
    <t>10005</t>
  </si>
  <si>
    <t>10003, 10004</t>
  </si>
  <si>
    <t>10009, 10010</t>
  </si>
  <si>
    <t>10090, 10091</t>
  </si>
  <si>
    <t>10096, 10097</t>
  </si>
  <si>
    <t>10112, 10113</t>
  </si>
  <si>
    <t>10176, 10177</t>
  </si>
  <si>
    <t>10205</t>
  </si>
  <si>
    <t>10202, 10203</t>
  </si>
  <si>
    <t>10206, 10207</t>
  </si>
  <si>
    <t>10208, 10209</t>
  </si>
  <si>
    <t>10210, 10211</t>
  </si>
  <si>
    <t>10212, 10213</t>
  </si>
  <si>
    <t>10214, 10215</t>
  </si>
  <si>
    <t>10216, 10217</t>
  </si>
  <si>
    <t>10223</t>
  </si>
  <si>
    <t>10224, 10225</t>
  </si>
  <si>
    <t>10226, 10227</t>
  </si>
  <si>
    <t>10228, 10229</t>
  </si>
  <si>
    <t>10230, 10231</t>
  </si>
  <si>
    <t>10232, 10233</t>
  </si>
  <si>
    <t>10234, 10235</t>
  </si>
  <si>
    <t>10238, 10239</t>
  </si>
  <si>
    <t>10240, 10241</t>
  </si>
  <si>
    <t>10244, 10245</t>
  </si>
  <si>
    <t>10246, 10247</t>
  </si>
  <si>
    <t>10252, 10253</t>
  </si>
  <si>
    <t>10254, 10255</t>
  </si>
  <si>
    <t>10260, 10261</t>
  </si>
  <si>
    <t>10262, 10263</t>
  </si>
  <si>
    <t>10268, 10269</t>
  </si>
  <si>
    <t>10274, 10275</t>
  </si>
  <si>
    <t>10278</t>
  </si>
  <si>
    <t>10288, 10289</t>
  </si>
  <si>
    <t>10339</t>
  </si>
  <si>
    <t>10344</t>
  </si>
  <si>
    <t>10373</t>
  </si>
  <si>
    <t>10374, 10375</t>
  </si>
  <si>
    <t>10376, 10377</t>
  </si>
  <si>
    <t>10398, 10399</t>
  </si>
  <si>
    <t>10400, 10401</t>
  </si>
  <si>
    <t>10453</t>
  </si>
  <si>
    <t>10617</t>
  </si>
  <si>
    <t>10628</t>
  </si>
  <si>
    <t>10626, 10627</t>
  </si>
  <si>
    <t>10635, 10636</t>
  </si>
  <si>
    <t>10637, 10638</t>
  </si>
  <si>
    <t>10641, 10642</t>
  </si>
  <si>
    <t>10643, 10644</t>
  </si>
  <si>
    <t>10647, 10648</t>
  </si>
  <si>
    <t>10651, 10652</t>
  </si>
  <si>
    <t>10653, 10654</t>
  </si>
  <si>
    <t>10657, 10658</t>
  </si>
  <si>
    <t>10663, 10664</t>
  </si>
  <si>
    <t>10673, 10674</t>
  </si>
  <si>
    <t>10675, 10676</t>
  </si>
  <si>
    <t>10681, 10682</t>
  </si>
  <si>
    <t>10697, 10698</t>
  </si>
  <si>
    <t>10761, 10762</t>
  </si>
  <si>
    <t>10848</t>
  </si>
  <si>
    <t>10853</t>
  </si>
  <si>
    <t>10854</t>
  </si>
  <si>
    <t>10859</t>
  </si>
  <si>
    <t>10864</t>
  </si>
  <si>
    <t>10865</t>
  </si>
  <si>
    <t>10866</t>
  </si>
  <si>
    <t>10868</t>
  </si>
  <si>
    <t>10869</t>
  </si>
  <si>
    <t>10870</t>
  </si>
  <si>
    <t>10871</t>
  </si>
  <si>
    <t>11015, 11016</t>
  </si>
  <si>
    <t>11017, 11018</t>
  </si>
  <si>
    <t>11060, 11061</t>
  </si>
  <si>
    <t>11087</t>
  </si>
  <si>
    <t>11182</t>
  </si>
  <si>
    <t>11221</t>
  </si>
  <si>
    <t>11227, 11228</t>
  </si>
  <si>
    <t>11294</t>
  </si>
  <si>
    <t>11296</t>
  </si>
  <si>
    <t>11301</t>
  </si>
  <si>
    <t>11580</t>
  </si>
  <si>
    <t>11590</t>
  </si>
  <si>
    <t>11595</t>
  </si>
  <si>
    <t>11604</t>
  </si>
  <si>
    <t>11605</t>
  </si>
  <si>
    <t>11606</t>
  </si>
  <si>
    <t>11608</t>
  </si>
  <si>
    <t>11607</t>
  </si>
  <si>
    <t>11609</t>
  </si>
  <si>
    <t>11616</t>
  </si>
  <si>
    <t>11625</t>
  </si>
  <si>
    <t>11636</t>
  </si>
  <si>
    <t>11637</t>
  </si>
  <si>
    <t>11638</t>
  </si>
  <si>
    <t>11641</t>
  </si>
  <si>
    <t>11644</t>
  </si>
  <si>
    <t>11643</t>
  </si>
  <si>
    <t>11642</t>
  </si>
  <si>
    <t>11645</t>
  </si>
  <si>
    <t>11646</t>
  </si>
  <si>
    <t>11655</t>
  </si>
  <si>
    <t>11672</t>
  </si>
  <si>
    <t>11673</t>
  </si>
  <si>
    <t>11674</t>
  </si>
  <si>
    <t>11680</t>
  </si>
  <si>
    <t>11722</t>
  </si>
  <si>
    <t>11724</t>
  </si>
  <si>
    <t>11723</t>
  </si>
  <si>
    <t>11840</t>
  </si>
  <si>
    <t>11841</t>
  </si>
  <si>
    <t>11865</t>
  </si>
  <si>
    <t>11866</t>
  </si>
  <si>
    <t>11867</t>
  </si>
  <si>
    <t>11929</t>
  </si>
  <si>
    <t>11930</t>
  </si>
  <si>
    <t>11936</t>
  </si>
  <si>
    <t>11937</t>
  </si>
  <si>
    <t>11992</t>
  </si>
  <si>
    <t>11994</t>
  </si>
  <si>
    <t>11993</t>
  </si>
  <si>
    <t>11995</t>
  </si>
  <si>
    <t>12002</t>
  </si>
  <si>
    <t>12018</t>
  </si>
  <si>
    <t>12020</t>
  </si>
  <si>
    <t>12019</t>
  </si>
  <si>
    <t>12089</t>
  </si>
  <si>
    <t>12095</t>
  </si>
  <si>
    <t>12094</t>
  </si>
  <si>
    <t>12158</t>
  </si>
  <si>
    <t>12186</t>
  </si>
  <si>
    <t>12185</t>
  </si>
  <si>
    <t>12203</t>
  </si>
  <si>
    <t>12204</t>
  </si>
  <si>
    <t>12259</t>
  </si>
  <si>
    <t>12262</t>
  </si>
  <si>
    <t>12263</t>
  </si>
  <si>
    <t>12268</t>
  </si>
  <si>
    <t>12267</t>
  </si>
  <si>
    <t>12269</t>
  </si>
  <si>
    <t>12271</t>
  </si>
  <si>
    <t>12270</t>
  </si>
  <si>
    <t>12284</t>
  </si>
  <si>
    <t>12306</t>
  </si>
  <si>
    <t>12342</t>
  </si>
  <si>
    <t>12341</t>
  </si>
  <si>
    <t>12347</t>
  </si>
  <si>
    <t>12348</t>
  </si>
  <si>
    <t>12422</t>
  </si>
  <si>
    <t>PO:10131 ND:44905200 FR:1601 FS:10301</t>
  </si>
  <si>
    <t>15807</t>
  </si>
  <si>
    <t>15806</t>
  </si>
  <si>
    <t>15804, 15805</t>
  </si>
  <si>
    <t>PO:10131 ND:31911321 FR:1500 FS:09272</t>
  </si>
  <si>
    <t>9735</t>
  </si>
  <si>
    <t>9734</t>
  </si>
  <si>
    <t>PO:10131 ND:44905200 FR:1040 FS:12365</t>
  </si>
  <si>
    <t>4525</t>
  </si>
  <si>
    <t>4524</t>
  </si>
  <si>
    <t>3084, 3086</t>
  </si>
  <si>
    <t>3083, 3085</t>
  </si>
  <si>
    <t>PO:20231 ND:33904006 FR:1500 FS:04122</t>
  </si>
  <si>
    <t>15458</t>
  </si>
  <si>
    <t>15457</t>
  </si>
  <si>
    <t>15456</t>
  </si>
  <si>
    <t>PO:10131 FP:1 FR:1028</t>
  </si>
  <si>
    <t>15803</t>
  </si>
  <si>
    <t>15802</t>
  </si>
  <si>
    <t>15800, 15801</t>
  </si>
  <si>
    <t>PO:10131 ND:33933000 FR:1621 FS:10303</t>
  </si>
  <si>
    <t>PO:10131 ND:33900811 FR:1540 FS:12365</t>
  </si>
  <si>
    <t>9823</t>
  </si>
  <si>
    <t>9820, 9821</t>
  </si>
  <si>
    <t>352140000</t>
  </si>
  <si>
    <t>PO:10131 FP:1 FR:1041</t>
  </si>
  <si>
    <t>PO:10131 ND:33903009 FR:1660 FS:08243</t>
  </si>
  <si>
    <t>13939</t>
  </si>
  <si>
    <t>13938</t>
  </si>
  <si>
    <t>13936, 13937</t>
  </si>
  <si>
    <t>16812</t>
  </si>
  <si>
    <t>16811</t>
  </si>
  <si>
    <t>PO:10131 ND:31901104 FR:1500 CO:1002 FS:10302</t>
  </si>
  <si>
    <t>12488</t>
  </si>
  <si>
    <t>12487</t>
  </si>
  <si>
    <t>12485, 12486</t>
  </si>
  <si>
    <t>PO:10131 NR:24149901 FR:1028</t>
  </si>
  <si>
    <t>6293</t>
  </si>
  <si>
    <t>18861, 18863</t>
  </si>
  <si>
    <t>18860, 18862</t>
  </si>
  <si>
    <t>8235</t>
  </si>
  <si>
    <t>8234</t>
  </si>
  <si>
    <t>PO:10131 NR:13210101 FR:1599</t>
  </si>
  <si>
    <t>6011</t>
  </si>
  <si>
    <t>6010</t>
  </si>
  <si>
    <t>PO:10131 ND:33903990 FR:1500 FS:04131</t>
  </si>
  <si>
    <t>15318</t>
  </si>
  <si>
    <t>15317</t>
  </si>
  <si>
    <t>PO:10131 NR:24149901 FR:1030</t>
  </si>
  <si>
    <t>18683</t>
  </si>
  <si>
    <t>18682</t>
  </si>
  <si>
    <t>18681</t>
  </si>
  <si>
    <t>PO:10131 ND:31901145 FR:1500 CO:1001 FS:12782</t>
  </si>
  <si>
    <t>9175</t>
  </si>
  <si>
    <t>9173, 9174</t>
  </si>
  <si>
    <t>PO:10131 ND:44905242 FR:1500 CO:1002 FS:10301</t>
  </si>
  <si>
    <t>15851</t>
  </si>
  <si>
    <t>15850</t>
  </si>
  <si>
    <t>15848, 15849</t>
  </si>
  <si>
    <t>15419, 15479</t>
  </si>
  <si>
    <t>15418, 15478</t>
  </si>
  <si>
    <t>15417, 15477</t>
  </si>
  <si>
    <t>12172</t>
  </si>
  <si>
    <t>12171</t>
  </si>
  <si>
    <t>PO:10131 ND:31901110 FR:1500 CO:1002 FS:10302</t>
  </si>
  <si>
    <t>12568</t>
  </si>
  <si>
    <t>12567</t>
  </si>
  <si>
    <t>12565, 12566</t>
  </si>
  <si>
    <t>PO:10131 ND:44905200 FR:1040 FS:12361</t>
  </si>
  <si>
    <t>8491</t>
  </si>
  <si>
    <t>8490</t>
  </si>
  <si>
    <t>8488, 8489</t>
  </si>
  <si>
    <t>16571</t>
  </si>
  <si>
    <t>16570</t>
  </si>
  <si>
    <t>PO:10131 FP:1 FR:1030</t>
  </si>
  <si>
    <t>34</t>
  </si>
  <si>
    <t>33</t>
  </si>
  <si>
    <t>13490</t>
  </si>
  <si>
    <t>13489</t>
  </si>
  <si>
    <t>13487, 13488</t>
  </si>
  <si>
    <t>354</t>
  </si>
  <si>
    <t>353</t>
  </si>
  <si>
    <t>18593</t>
  </si>
  <si>
    <t>18592</t>
  </si>
  <si>
    <t>18591</t>
  </si>
  <si>
    <t>PO:10131 FP:1 FR:1750</t>
  </si>
  <si>
    <t>188</t>
  </si>
  <si>
    <t>187</t>
  </si>
  <si>
    <t>PO:20231 ND:33903999 FR:1500 FS:04122</t>
  </si>
  <si>
    <t>15346</t>
  </si>
  <si>
    <t>15345</t>
  </si>
  <si>
    <t>18718, 18720, 18722</t>
  </si>
  <si>
    <t>18717, 18719, 18721</t>
  </si>
  <si>
    <t>PO:10131 FR:1028</t>
  </si>
  <si>
    <t>18443</t>
  </si>
  <si>
    <t>18442</t>
  </si>
  <si>
    <t>PO:10131 ND:33933009 FR:1600 FS:10303</t>
  </si>
  <si>
    <t>12017</t>
  </si>
  <si>
    <t>12016</t>
  </si>
  <si>
    <t>PO:10131 ND:33903999 FR:1500 FS:13392</t>
  </si>
  <si>
    <t>15382</t>
  </si>
  <si>
    <t>15381</t>
  </si>
  <si>
    <t>15379, 15380</t>
  </si>
  <si>
    <t>PO:10131 ND:33903200 FR:1041 FS:06182</t>
  </si>
  <si>
    <t>PO:10131 FR:1040</t>
  </si>
  <si>
    <t>18610</t>
  </si>
  <si>
    <t>18609</t>
  </si>
  <si>
    <t>PO:10131 ND:44905100 FR:1030 FS:26782</t>
  </si>
  <si>
    <t>PO:10131 ND:33903007 FR:1500 FS:08244</t>
  </si>
  <si>
    <t>16770</t>
  </si>
  <si>
    <t>16769</t>
  </si>
  <si>
    <t>PO:10131 ND:33903017 FR:1500 FS:04124</t>
  </si>
  <si>
    <t>10340</t>
  </si>
  <si>
    <t>PO:10131 ND:33903023 FR:1500 FS:04122</t>
  </si>
  <si>
    <t>10422, 10423</t>
  </si>
  <si>
    <t>PO:10131 ND:33903017 FR:1500 FS:08243</t>
  </si>
  <si>
    <t>16877</t>
  </si>
  <si>
    <t>16876</t>
  </si>
  <si>
    <t>17912</t>
  </si>
  <si>
    <t>17911</t>
  </si>
  <si>
    <t>PO:10131 NR:13210101 FR:1704</t>
  </si>
  <si>
    <t>113119900</t>
  </si>
  <si>
    <t>362, 364, 366, 368, 370, 372, 374, 376</t>
  </si>
  <si>
    <t>361, 363, 365, 367, 369, 371, 373, 375</t>
  </si>
  <si>
    <t>PO:10131 ND:31900499 FR:1500 CO:1001 FS:12361</t>
  </si>
  <si>
    <t>12305</t>
  </si>
  <si>
    <t>12303, 12304</t>
  </si>
  <si>
    <t>13486</t>
  </si>
  <si>
    <t>13485</t>
  </si>
  <si>
    <t>332</t>
  </si>
  <si>
    <t>18688</t>
  </si>
  <si>
    <t>18687</t>
  </si>
  <si>
    <t>18686</t>
  </si>
  <si>
    <t>PO:10131 FR:1041</t>
  </si>
  <si>
    <t>18464</t>
  </si>
  <si>
    <t>18463</t>
  </si>
  <si>
    <t>18462</t>
  </si>
  <si>
    <t>PO:10131 ND:44905200 FR:1599 FS:12782</t>
  </si>
  <si>
    <t>4519</t>
  </si>
  <si>
    <t>4518</t>
  </si>
  <si>
    <t>4741</t>
  </si>
  <si>
    <t>4740</t>
  </si>
  <si>
    <t>PO:10131 ND:33903917 FR:1500 CO:1002 FS:10301</t>
  </si>
  <si>
    <t>14747</t>
  </si>
  <si>
    <t>14746</t>
  </si>
  <si>
    <t>14744, 14745</t>
  </si>
  <si>
    <t>31</t>
  </si>
  <si>
    <t>16610</t>
  </si>
  <si>
    <t>16609</t>
  </si>
  <si>
    <t>PO:20231 ND:31901110 FR:1500 FS:04122</t>
  </si>
  <si>
    <t>12520</t>
  </si>
  <si>
    <t>12519</t>
  </si>
  <si>
    <t>17890</t>
  </si>
  <si>
    <t>17889</t>
  </si>
  <si>
    <t>14150, 14151</t>
  </si>
  <si>
    <t>PO:10131 NR:17135051 FR:1600</t>
  </si>
  <si>
    <t>5444</t>
  </si>
  <si>
    <t>5443</t>
  </si>
  <si>
    <t>PO:10131 ND:31901137 FR:1500 CO:1002 FS:10302</t>
  </si>
  <si>
    <t>9048</t>
  </si>
  <si>
    <t>9047</t>
  </si>
  <si>
    <t>9045, 9046</t>
  </si>
  <si>
    <t>4783</t>
  </si>
  <si>
    <t>4782</t>
  </si>
  <si>
    <t>6090</t>
  </si>
  <si>
    <t>6089</t>
  </si>
  <si>
    <t>PO:10131 NR:19220902 FR:1500</t>
  </si>
  <si>
    <t>6265</t>
  </si>
  <si>
    <t>6264</t>
  </si>
  <si>
    <t>15316</t>
  </si>
  <si>
    <t>15315</t>
  </si>
  <si>
    <t>15994</t>
  </si>
  <si>
    <t>15993</t>
  </si>
  <si>
    <t>PO:10131 ND:31901137 FR:1701 FS:04129</t>
  </si>
  <si>
    <t>12794</t>
  </si>
  <si>
    <t>12793</t>
  </si>
  <si>
    <t>12791, 12792</t>
  </si>
  <si>
    <t>15670</t>
  </si>
  <si>
    <t>15669</t>
  </si>
  <si>
    <t>PO:10131 NR:22130101 FR:1599</t>
  </si>
  <si>
    <t>4634</t>
  </si>
  <si>
    <t>4633</t>
  </si>
  <si>
    <t>9060</t>
  </si>
  <si>
    <t>9059</t>
  </si>
  <si>
    <t>4846</t>
  </si>
  <si>
    <t>4845</t>
  </si>
  <si>
    <t>14573</t>
  </si>
  <si>
    <t>14572</t>
  </si>
  <si>
    <t>13484</t>
  </si>
  <si>
    <t>13483</t>
  </si>
  <si>
    <t>PO:10131 ND:31900499 FR:1621 FS:10305</t>
  </si>
  <si>
    <t>12330</t>
  </si>
  <si>
    <t>12329</t>
  </si>
  <si>
    <t>12327, 12328</t>
  </si>
  <si>
    <t>10343</t>
  </si>
  <si>
    <t>10341, 10342</t>
  </si>
  <si>
    <t>18433</t>
  </si>
  <si>
    <t>18432</t>
  </si>
  <si>
    <t>18431</t>
  </si>
  <si>
    <t>PO:20231 ND:33900811 FR:1500 FS:04122</t>
  </si>
  <si>
    <t>PO:10131 ND:33909314 FR:1500 FS:04123</t>
  </si>
  <si>
    <t>17790</t>
  </si>
  <si>
    <t>17789</t>
  </si>
  <si>
    <t>311210421</t>
  </si>
  <si>
    <t>15672</t>
  </si>
  <si>
    <t>15671</t>
  </si>
  <si>
    <t>PO:10132 ND:31900301 FR:1800 FS:09272</t>
  </si>
  <si>
    <t>12274</t>
  </si>
  <si>
    <t>12273</t>
  </si>
  <si>
    <t>PO:20231 ND:31901175 FR:1500 FS:01031</t>
  </si>
  <si>
    <t>PO:10131 ND:31900400 FR:1621 FS:10305</t>
  </si>
  <si>
    <t>3343</t>
  </si>
  <si>
    <t>3342</t>
  </si>
  <si>
    <t>PO:10131 NR:24149901 FR:1700</t>
  </si>
  <si>
    <t>PO:10131 ND:33903947 FR:1500 FS:04122</t>
  </si>
  <si>
    <t>11329</t>
  </si>
  <si>
    <t>11327, 11328</t>
  </si>
  <si>
    <t>10740</t>
  </si>
  <si>
    <t>10739</t>
  </si>
  <si>
    <t>PO:10131 ND:31901199 FR:1500 CO:1002 FS:10301</t>
  </si>
  <si>
    <t>13062</t>
  </si>
  <si>
    <t>13061</t>
  </si>
  <si>
    <t>15798, 15799</t>
  </si>
  <si>
    <t>4266, 4268</t>
  </si>
  <si>
    <t>4265, 4267</t>
  </si>
  <si>
    <t>PO:10132 ND:31911310 FR:1800 FS:09122</t>
  </si>
  <si>
    <t>9711</t>
  </si>
  <si>
    <t>9710</t>
  </si>
  <si>
    <t>4796</t>
  </si>
  <si>
    <t>4795</t>
  </si>
  <si>
    <t>PO:10131 FR:1030</t>
  </si>
  <si>
    <t>18445</t>
  </si>
  <si>
    <t>18444</t>
  </si>
  <si>
    <t>18730</t>
  </si>
  <si>
    <t>18729</t>
  </si>
  <si>
    <t>21, 89</t>
  </si>
  <si>
    <t>20, 88</t>
  </si>
  <si>
    <t>4514</t>
  </si>
  <si>
    <t>4513</t>
  </si>
  <si>
    <t>PO:10131 ND:31901300 FR:1621 FS:10305</t>
  </si>
  <si>
    <t>PO:10131 ND:33903203 FR:1041 FS:06182</t>
  </si>
  <si>
    <t>18575</t>
  </si>
  <si>
    <t>18574</t>
  </si>
  <si>
    <t>13498</t>
  </si>
  <si>
    <t>13497</t>
  </si>
  <si>
    <t>13495, 13496</t>
  </si>
  <si>
    <t>PO:10131 ND:33900800 FR:1540 FS:12361</t>
  </si>
  <si>
    <t>465</t>
  </si>
  <si>
    <t>464</t>
  </si>
  <si>
    <t>PO:10131 ND:33903016 FR:1500 FS:20608</t>
  </si>
  <si>
    <t>14021</t>
  </si>
  <si>
    <t>14020</t>
  </si>
  <si>
    <t>14018, 14019</t>
  </si>
  <si>
    <t>15879</t>
  </si>
  <si>
    <t>15878</t>
  </si>
  <si>
    <t>18680, 18695, 18697, 18703</t>
  </si>
  <si>
    <t>18679, 18694, 18696, 18702</t>
  </si>
  <si>
    <t>PO:10131 NR:17195801 FR:1041</t>
  </si>
  <si>
    <t>6172</t>
  </si>
  <si>
    <t>16852</t>
  </si>
  <si>
    <t>16851</t>
  </si>
  <si>
    <t>6091</t>
  </si>
  <si>
    <t>4539</t>
  </si>
  <si>
    <t>4538</t>
  </si>
  <si>
    <t>14575</t>
  </si>
  <si>
    <t>14574</t>
  </si>
  <si>
    <t>17927</t>
  </si>
  <si>
    <t>17926</t>
  </si>
  <si>
    <t>PO:10131 ND:33903000 FR:1040 FS:12361</t>
  </si>
  <si>
    <t>PO:20231 ND:31911308 FR:1500 FS:04122</t>
  </si>
  <si>
    <t>9595</t>
  </si>
  <si>
    <t>726, 728, 730</t>
  </si>
  <si>
    <t>725, 727, 729</t>
  </si>
  <si>
    <t>13855</t>
  </si>
  <si>
    <t>13854</t>
  </si>
  <si>
    <t>13852, 13853</t>
  </si>
  <si>
    <t>7420</t>
  </si>
  <si>
    <t>7419</t>
  </si>
  <si>
    <t>4605</t>
  </si>
  <si>
    <t>4604</t>
  </si>
  <si>
    <t>10025, 10257, 10497</t>
  </si>
  <si>
    <t>10024, 10256, 10496</t>
  </si>
  <si>
    <t>112</t>
  </si>
  <si>
    <t>PO:10131 NR:24215001 FR:1621</t>
  </si>
  <si>
    <t>PO:10131 ND:33903039 FR:1701 FS:04129</t>
  </si>
  <si>
    <t>14419</t>
  </si>
  <si>
    <t>14418</t>
  </si>
  <si>
    <t>14416, 14417</t>
  </si>
  <si>
    <t>PO:10131 ND:33900856 FR:1500 CO:1001 FS:12365</t>
  </si>
  <si>
    <t>13592</t>
  </si>
  <si>
    <t>13591</t>
  </si>
  <si>
    <t>13589, 13590</t>
  </si>
  <si>
    <t>16566</t>
  </si>
  <si>
    <t>16565</t>
  </si>
  <si>
    <t>357</t>
  </si>
  <si>
    <t>PO:10131 ND:31901101 FR:1500 CO:1002 FS:10302</t>
  </si>
  <si>
    <t>8692</t>
  </si>
  <si>
    <t>8691</t>
  </si>
  <si>
    <t>8689, 8690</t>
  </si>
  <si>
    <t>6123</t>
  </si>
  <si>
    <t>6122</t>
  </si>
  <si>
    <t>PO:20231 ND:31901174 FR:1500 FS:01031</t>
  </si>
  <si>
    <t>9318</t>
  </si>
  <si>
    <t>9317</t>
  </si>
  <si>
    <t>98, 107, 111, 115, 117, 119, 121</t>
  </si>
  <si>
    <t>97, 106, 110, 114, 116, 118, 120</t>
  </si>
  <si>
    <t>4, 6</t>
  </si>
  <si>
    <t>3, 5</t>
  </si>
  <si>
    <t>PO:10131 ND:33900811 FR:1540 FS:12361</t>
  </si>
  <si>
    <t>13556</t>
  </si>
  <si>
    <t>13555</t>
  </si>
  <si>
    <t>13553, 13554</t>
  </si>
  <si>
    <t>15903</t>
  </si>
  <si>
    <t>15902</t>
  </si>
  <si>
    <t>17263</t>
  </si>
  <si>
    <t>17262</t>
  </si>
  <si>
    <t>PO:10131 ND:33903203 FR:1500 FS:08244</t>
  </si>
  <si>
    <t>14539</t>
  </si>
  <si>
    <t>14538</t>
  </si>
  <si>
    <t>PO:10131 ND:31909400 FR:1540 FS:12365</t>
  </si>
  <si>
    <t>PO:10131 ND:33900800 FR:1540 FS:12365</t>
  </si>
  <si>
    <t>8834</t>
  </si>
  <si>
    <t>8831, 8832</t>
  </si>
  <si>
    <t>3775</t>
  </si>
  <si>
    <t>18461</t>
  </si>
  <si>
    <t>18460</t>
  </si>
  <si>
    <t>4535</t>
  </si>
  <si>
    <t>4534</t>
  </si>
  <si>
    <t>18561</t>
  </si>
  <si>
    <t>18560</t>
  </si>
  <si>
    <t>18690</t>
  </si>
  <si>
    <t>18689</t>
  </si>
  <si>
    <t>6292</t>
  </si>
  <si>
    <t>6291</t>
  </si>
  <si>
    <t>PO:10132 ND:31901173 FR:1800 FS:09122</t>
  </si>
  <si>
    <t>13038</t>
  </si>
  <si>
    <t>13037</t>
  </si>
  <si>
    <t>3978</t>
  </si>
  <si>
    <t>3977</t>
  </si>
  <si>
    <t>17070</t>
  </si>
  <si>
    <t>17069</t>
  </si>
  <si>
    <t>PO:10131 ND:33903023 FR:1500 CO:1001 FS:12361</t>
  </si>
  <si>
    <t>16929</t>
  </si>
  <si>
    <t>16928</t>
  </si>
  <si>
    <t>PO:10131 FR:1599</t>
  </si>
  <si>
    <t>18415</t>
  </si>
  <si>
    <t>18414</t>
  </si>
  <si>
    <t>18413</t>
  </si>
  <si>
    <t>10874</t>
  </si>
  <si>
    <t>10873</t>
  </si>
  <si>
    <t>PO:10131 ND:33909301 FR:1500 FS:04124</t>
  </si>
  <si>
    <t>15606</t>
  </si>
  <si>
    <t>15605</t>
  </si>
  <si>
    <t>15603, 15604</t>
  </si>
  <si>
    <t>8493</t>
  </si>
  <si>
    <t>8492</t>
  </si>
  <si>
    <t>PO:20231 ND:31901137 FR:1500 FS:04122</t>
  </si>
  <si>
    <t>9000</t>
  </si>
  <si>
    <t>8999</t>
  </si>
  <si>
    <t>18705</t>
  </si>
  <si>
    <t>18704</t>
  </si>
  <si>
    <t>4712</t>
  </si>
  <si>
    <t>4711</t>
  </si>
  <si>
    <t>6298</t>
  </si>
  <si>
    <t>6297</t>
  </si>
  <si>
    <t>4523</t>
  </si>
  <si>
    <t>4522</t>
  </si>
  <si>
    <t>711319900</t>
  </si>
  <si>
    <t>18072</t>
  </si>
  <si>
    <t>18071</t>
  </si>
  <si>
    <t>46</t>
  </si>
  <si>
    <t>45</t>
  </si>
  <si>
    <t>5498</t>
  </si>
  <si>
    <t>5497</t>
  </si>
  <si>
    <t>7571</t>
  </si>
  <si>
    <t>7570</t>
  </si>
  <si>
    <t>7568, 7569</t>
  </si>
  <si>
    <t>14164, 14254</t>
  </si>
  <si>
    <t>14163, 14253</t>
  </si>
  <si>
    <t>14161, 14162, 14251, 14252, 14331, 14332</t>
  </si>
  <si>
    <t>PO:10131 NR:17145201 FR:1552</t>
  </si>
  <si>
    <t>1798, 1800</t>
  </si>
  <si>
    <t>1797, 1799</t>
  </si>
  <si>
    <t>12426</t>
  </si>
  <si>
    <t>12425</t>
  </si>
  <si>
    <t>12423, 12424</t>
  </si>
  <si>
    <t>12782</t>
  </si>
  <si>
    <t>12781</t>
  </si>
  <si>
    <t>12779, 12780</t>
  </si>
  <si>
    <t>PO:10131 NR:13210101 FR:1030</t>
  </si>
  <si>
    <t>8481</t>
  </si>
  <si>
    <t>8480</t>
  </si>
  <si>
    <t>12144</t>
  </si>
  <si>
    <t>12143</t>
  </si>
  <si>
    <t>30</t>
  </si>
  <si>
    <t>9883</t>
  </si>
  <si>
    <t>9882</t>
  </si>
  <si>
    <t>9880, 9881</t>
  </si>
  <si>
    <t>811319901</t>
  </si>
  <si>
    <t>18290</t>
  </si>
  <si>
    <t>18289</t>
  </si>
  <si>
    <t>12734</t>
  </si>
  <si>
    <t>12733</t>
  </si>
  <si>
    <t>PO:10131 ND:33903016 FR:1621 FS:10301</t>
  </si>
  <si>
    <t>16871, 16873</t>
  </si>
  <si>
    <t>16870, 16872</t>
  </si>
  <si>
    <t>8754</t>
  </si>
  <si>
    <t>8753</t>
  </si>
  <si>
    <t>8751, 8752</t>
  </si>
  <si>
    <t>23, 103</t>
  </si>
  <si>
    <t>22, 102</t>
  </si>
  <si>
    <t>5612, 5644</t>
  </si>
  <si>
    <t>105</t>
  </si>
  <si>
    <t>104</t>
  </si>
  <si>
    <t>17411</t>
  </si>
  <si>
    <t>17410</t>
  </si>
  <si>
    <t>PO:10131 FP:1 FR:1599</t>
  </si>
  <si>
    <t>190</t>
  </si>
  <si>
    <t>189</t>
  </si>
  <si>
    <t>4804</t>
  </si>
  <si>
    <t>4803</t>
  </si>
  <si>
    <t>16149</t>
  </si>
  <si>
    <t>16148</t>
  </si>
  <si>
    <t>15102</t>
  </si>
  <si>
    <t>15101</t>
  </si>
  <si>
    <t>12000, 12001</t>
  </si>
  <si>
    <t>PO:10131 NR:17149901 FR:1040</t>
  </si>
  <si>
    <t>16217</t>
  </si>
  <si>
    <t>16216</t>
  </si>
  <si>
    <t>PO:10132 ND:31900101 FR:1800 FS:09272</t>
  </si>
  <si>
    <t>8538</t>
  </si>
  <si>
    <t>8537</t>
  </si>
  <si>
    <t>9749</t>
  </si>
  <si>
    <t>9748</t>
  </si>
  <si>
    <t>PO:10131 ND:33903999 FR:1500 FS:27812</t>
  </si>
  <si>
    <t>15383, 15384</t>
  </si>
  <si>
    <t>8785</t>
  </si>
  <si>
    <t>57, 59, 63</t>
  </si>
  <si>
    <t>56, 58, 62</t>
  </si>
  <si>
    <t>4720</t>
  </si>
  <si>
    <t>4719</t>
  </si>
  <si>
    <t>PO:10131 NR:24115011 FR:1601</t>
  </si>
  <si>
    <t>332211100</t>
  </si>
  <si>
    <t>18595</t>
  </si>
  <si>
    <t>18594</t>
  </si>
  <si>
    <t>6680</t>
  </si>
  <si>
    <t>6679</t>
  </si>
  <si>
    <t>12272</t>
  </si>
  <si>
    <t>16624</t>
  </si>
  <si>
    <t>16623</t>
  </si>
  <si>
    <t>PO:10131 ND:33909308 FR:1500 CO:1002 FS:10303</t>
  </si>
  <si>
    <t>15648</t>
  </si>
  <si>
    <t>15647</t>
  </si>
  <si>
    <t>PO:10131 ND:33903947 FR:1500 FS:04131</t>
  </si>
  <si>
    <t>15046</t>
  </si>
  <si>
    <t>15045</t>
  </si>
  <si>
    <t>15043, 15044</t>
  </si>
  <si>
    <t>PO:10131 ND:33903999 FR:1660 FS:08241</t>
  </si>
  <si>
    <t>16608</t>
  </si>
  <si>
    <t>16607</t>
  </si>
  <si>
    <t>18612</t>
  </si>
  <si>
    <t>18611</t>
  </si>
  <si>
    <t>PO:10131 NR:13210101 FR:1041</t>
  </si>
  <si>
    <t>6032</t>
  </si>
  <si>
    <t>6031</t>
  </si>
  <si>
    <t>PO:10131 FP:1 FR:1700</t>
  </si>
  <si>
    <t>85</t>
  </si>
  <si>
    <t>13620</t>
  </si>
  <si>
    <t>13619</t>
  </si>
  <si>
    <t>13617, 13618</t>
  </si>
  <si>
    <t>15656</t>
  </si>
  <si>
    <t>15655</t>
  </si>
  <si>
    <t>15653, 15654</t>
  </si>
  <si>
    <t>4760</t>
  </si>
  <si>
    <t>4759</t>
  </si>
  <si>
    <t>PO:10131 NR:13210101 FR:1028</t>
  </si>
  <si>
    <t>6027</t>
  </si>
  <si>
    <t>13764, 13991, 14226</t>
  </si>
  <si>
    <t>13763, 13990, 14225</t>
  </si>
  <si>
    <t>16575</t>
  </si>
  <si>
    <t>16574</t>
  </si>
  <si>
    <t>6296</t>
  </si>
  <si>
    <t>6295</t>
  </si>
  <si>
    <t>15963</t>
  </si>
  <si>
    <t>15962</t>
  </si>
  <si>
    <t>3976</t>
  </si>
  <si>
    <t>16641</t>
  </si>
  <si>
    <t>16640</t>
  </si>
  <si>
    <t>5591</t>
  </si>
  <si>
    <t>5590</t>
  </si>
  <si>
    <t>8572</t>
  </si>
  <si>
    <t>8571</t>
  </si>
  <si>
    <t>15915</t>
  </si>
  <si>
    <t>15914</t>
  </si>
  <si>
    <t>65</t>
  </si>
  <si>
    <t>64</t>
  </si>
  <si>
    <t>16038</t>
  </si>
  <si>
    <t>16037</t>
  </si>
  <si>
    <t>5314</t>
  </si>
  <si>
    <t>5313</t>
  </si>
  <si>
    <t>PO:10131 ND:33933950 FR:1500 CO:1002 FS:10303</t>
  </si>
  <si>
    <t>15674</t>
  </si>
  <si>
    <t>15673</t>
  </si>
  <si>
    <t>14155</t>
  </si>
  <si>
    <t>14154</t>
  </si>
  <si>
    <t>14152, 14153</t>
  </si>
  <si>
    <t>9854</t>
  </si>
  <si>
    <t>9852, 9853</t>
  </si>
  <si>
    <t>PO:10131 ND:33903999 FR:1553 FS:12782</t>
  </si>
  <si>
    <t>15366</t>
  </si>
  <si>
    <t>15365</t>
  </si>
  <si>
    <t>15363, 15364</t>
  </si>
  <si>
    <t>13552</t>
  </si>
  <si>
    <t>13551</t>
  </si>
  <si>
    <t>17606</t>
  </si>
  <si>
    <t>17605</t>
  </si>
  <si>
    <t>3809, 3811</t>
  </si>
  <si>
    <t>3808, 3810</t>
  </si>
  <si>
    <t>6286</t>
  </si>
  <si>
    <t>6285, 6318</t>
  </si>
  <si>
    <t>6317</t>
  </si>
  <si>
    <t>PO:10131 ND:33903999 FR:1019 FS:08244</t>
  </si>
  <si>
    <t>11721</t>
  </si>
  <si>
    <t>4762</t>
  </si>
  <si>
    <t>4761</t>
  </si>
  <si>
    <t>13560</t>
  </si>
  <si>
    <t>13559</t>
  </si>
  <si>
    <t>13557, 13558</t>
  </si>
  <si>
    <t>PO:10131 ND:33903630 FR:1500 CO:1002 FS:10303</t>
  </si>
  <si>
    <t>14577</t>
  </si>
  <si>
    <t>14576</t>
  </si>
  <si>
    <t>6409, 6410</t>
  </si>
  <si>
    <t>17758</t>
  </si>
  <si>
    <t>17757</t>
  </si>
  <si>
    <t>15042</t>
  </si>
  <si>
    <t>15041</t>
  </si>
  <si>
    <t>15039, 15040</t>
  </si>
  <si>
    <t>18707</t>
  </si>
  <si>
    <t>18706, 18724</t>
  </si>
  <si>
    <t>18723</t>
  </si>
  <si>
    <t>8596</t>
  </si>
  <si>
    <t>8595</t>
  </si>
  <si>
    <t>8593, 8594</t>
  </si>
  <si>
    <t>499910000</t>
  </si>
  <si>
    <t>13060</t>
  </si>
  <si>
    <t>13059</t>
  </si>
  <si>
    <t>14070</t>
  </si>
  <si>
    <t>14069</t>
  </si>
  <si>
    <t>14067, 14068</t>
  </si>
  <si>
    <t>17616</t>
  </si>
  <si>
    <t>17615</t>
  </si>
  <si>
    <t>12910</t>
  </si>
  <si>
    <t>12909</t>
  </si>
  <si>
    <t>12907, 12908</t>
  </si>
  <si>
    <t>17888</t>
  </si>
  <si>
    <t>17887</t>
  </si>
  <si>
    <t>PO:10131 ND:33903016 FR:1500 FS:05122</t>
  </si>
  <si>
    <t>10277</t>
  </si>
  <si>
    <t>4603</t>
  </si>
  <si>
    <t>16155</t>
  </si>
  <si>
    <t>16154</t>
  </si>
  <si>
    <t>8365</t>
  </si>
  <si>
    <t>356</t>
  </si>
  <si>
    <t>355</t>
  </si>
  <si>
    <t>36</t>
  </si>
  <si>
    <t>35</t>
  </si>
  <si>
    <t>9304</t>
  </si>
  <si>
    <t>61</t>
  </si>
  <si>
    <t>60</t>
  </si>
  <si>
    <t>9819</t>
  </si>
  <si>
    <t>9818</t>
  </si>
  <si>
    <t>9816, 9817</t>
  </si>
  <si>
    <t>18685</t>
  </si>
  <si>
    <t>18684</t>
  </si>
  <si>
    <t>13052</t>
  </si>
  <si>
    <t>13051</t>
  </si>
  <si>
    <t>PO:10131 ND:33903978 FR:1500 CO:1001 FS:12782</t>
  </si>
  <si>
    <t>11, 13, 15, 17, 19, 48, 55, 87, 91, 123</t>
  </si>
  <si>
    <t>10, 12, 14, 16, 18, 47, 54, 86, 90, 122</t>
  </si>
  <si>
    <t>49</t>
  </si>
  <si>
    <t>38, 40, 42, 44, 51</t>
  </si>
  <si>
    <t>37, 39, 41, 43, 50</t>
  </si>
  <si>
    <t>75, 78</t>
  </si>
  <si>
    <t>53, 67, 69, 72, 74, 77, 81</t>
  </si>
  <si>
    <t>52, 66, 68, 71</t>
  </si>
  <si>
    <t>70, 73, 76, 79, 80</t>
  </si>
  <si>
    <t>94</t>
  </si>
  <si>
    <t>93</t>
  </si>
  <si>
    <t>108</t>
  </si>
  <si>
    <t>109</t>
  </si>
  <si>
    <t>126, 162, 166, 204</t>
  </si>
  <si>
    <t>129, 165, 169, 206</t>
  </si>
  <si>
    <t>128, 164, 168</t>
  </si>
  <si>
    <t>127, 163, 167, 205</t>
  </si>
  <si>
    <t>130, 143, 173, 262, 293, 299</t>
  </si>
  <si>
    <t>133, 146, 175, 264, 295</t>
  </si>
  <si>
    <t>132, 145, 301</t>
  </si>
  <si>
    <t>131, 144, 174, 263, 294, 300</t>
  </si>
  <si>
    <t>147</t>
  </si>
  <si>
    <t>150</t>
  </si>
  <si>
    <t>149</t>
  </si>
  <si>
    <t>148</t>
  </si>
  <si>
    <t>151</t>
  </si>
  <si>
    <t>154</t>
  </si>
  <si>
    <t>153</t>
  </si>
  <si>
    <t>152</t>
  </si>
  <si>
    <t>170, 219, 222, 250, 265, 307, 311</t>
  </si>
  <si>
    <t>172, 221, 224, 252, 267, 277, 310, 314</t>
  </si>
  <si>
    <t>309, 313</t>
  </si>
  <si>
    <t>171, 220, 223, 251, 266, 276, 308, 312</t>
  </si>
  <si>
    <t>176</t>
  </si>
  <si>
    <t>179</t>
  </si>
  <si>
    <t>178</t>
  </si>
  <si>
    <t>177</t>
  </si>
  <si>
    <t>180</t>
  </si>
  <si>
    <t>182</t>
  </si>
  <si>
    <t>181</t>
  </si>
  <si>
    <t>183, 290</t>
  </si>
  <si>
    <t>186, 292</t>
  </si>
  <si>
    <t>185</t>
  </si>
  <si>
    <t>184, 291</t>
  </si>
  <si>
    <t>191, 201, 216, 225, 229, 233, 237, 241, 244, 247</t>
  </si>
  <si>
    <t>194, 203, 218, 228, 232, 236, 240, 243, 246, 249, 289, 306</t>
  </si>
  <si>
    <t>193, 227, 231, 235, 239</t>
  </si>
  <si>
    <t>192, 202, 217, 226, 230, 234, 238, 242, 245, 248, 288, 305</t>
  </si>
  <si>
    <t>195</t>
  </si>
  <si>
    <t>197</t>
  </si>
  <si>
    <t>196</t>
  </si>
  <si>
    <t>198, 210, 213, 302</t>
  </si>
  <si>
    <t>200, 212, 215, 279, 304</t>
  </si>
  <si>
    <t>199, 211, 214, 278, 303</t>
  </si>
  <si>
    <t>207, 283</t>
  </si>
  <si>
    <t>209, 285</t>
  </si>
  <si>
    <t>208, 284</t>
  </si>
  <si>
    <t>253</t>
  </si>
  <si>
    <t>255</t>
  </si>
  <si>
    <t>254</t>
  </si>
  <si>
    <t>256</t>
  </si>
  <si>
    <t>258</t>
  </si>
  <si>
    <t>257</t>
  </si>
  <si>
    <t>259</t>
  </si>
  <si>
    <t>261</t>
  </si>
  <si>
    <t>260</t>
  </si>
  <si>
    <t>268, 272, 280</t>
  </si>
  <si>
    <t>271, 275, 282, 287</t>
  </si>
  <si>
    <t>270, 274</t>
  </si>
  <si>
    <t>269, 273, 281, 286</t>
  </si>
  <si>
    <t>318, 320, 324</t>
  </si>
  <si>
    <t>317, 319, 323</t>
  </si>
  <si>
    <t>328</t>
  </si>
  <si>
    <t>331</t>
  </si>
  <si>
    <t>330</t>
  </si>
  <si>
    <t>329</t>
  </si>
  <si>
    <t>334</t>
  </si>
  <si>
    <t>335</t>
  </si>
  <si>
    <t>336</t>
  </si>
  <si>
    <t>338</t>
  </si>
  <si>
    <t>337</t>
  </si>
  <si>
    <t>339</t>
  </si>
  <si>
    <t>341</t>
  </si>
  <si>
    <t>340</t>
  </si>
  <si>
    <t>350</t>
  </si>
  <si>
    <t>349</t>
  </si>
  <si>
    <t>351</t>
  </si>
  <si>
    <t>352</t>
  </si>
  <si>
    <t>359</t>
  </si>
  <si>
    <t>360</t>
  </si>
  <si>
    <t>381, 383</t>
  </si>
  <si>
    <t>382, 384</t>
  </si>
  <si>
    <t>387, 391</t>
  </si>
  <si>
    <t>390, 394</t>
  </si>
  <si>
    <t>389, 393</t>
  </si>
  <si>
    <t>388, 392</t>
  </si>
  <si>
    <t>402, 404</t>
  </si>
  <si>
    <t>403, 405</t>
  </si>
  <si>
    <t>406, 409, 413, 416</t>
  </si>
  <si>
    <t>408, 411, 415, 418</t>
  </si>
  <si>
    <t>407, 410, 414, 417</t>
  </si>
  <si>
    <t>419, 421, 423</t>
  </si>
  <si>
    <t>425, 427</t>
  </si>
  <si>
    <t>420, 422</t>
  </si>
  <si>
    <t>424, 426</t>
  </si>
  <si>
    <t>428</t>
  </si>
  <si>
    <t>431</t>
  </si>
  <si>
    <t>430</t>
  </si>
  <si>
    <t>429</t>
  </si>
  <si>
    <t>432</t>
  </si>
  <si>
    <t>434</t>
  </si>
  <si>
    <t>433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</si>
  <si>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</si>
  <si>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</si>
  <si>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</si>
  <si>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</si>
  <si>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</si>
  <si>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</si>
  <si>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</si>
  <si>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</si>
  <si>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</si>
  <si>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</si>
  <si>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</si>
  <si>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</si>
  <si>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</si>
  <si>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</si>
  <si>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</si>
  <si>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</si>
  <si>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</si>
  <si>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</si>
  <si>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</si>
  <si>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</si>
  <si>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</si>
  <si>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</si>
  <si>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</si>
  <si>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</si>
  <si>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</si>
  <si>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461</t>
  </si>
  <si>
    <t>463</t>
  </si>
  <si>
    <t>462</t>
  </si>
  <si>
    <t>466</t>
  </si>
  <si>
    <t>467</t>
  </si>
  <si>
    <t>469, 471, 473, 475, 477, 481, 487, 492</t>
  </si>
  <si>
    <t>480, 484, 486, 489, 491</t>
  </si>
  <si>
    <t>483</t>
  </si>
  <si>
    <t>470, 472, 474, 476, 478, 479, 482, 485, 488, 490, 493</t>
  </si>
  <si>
    <t>494, 498, 501</t>
  </si>
  <si>
    <t>497, 500, 504, 507</t>
  </si>
  <si>
    <t>496, 503, 506</t>
  </si>
  <si>
    <t>495, 499, 502, 505</t>
  </si>
  <si>
    <t>508, 511, 514</t>
  </si>
  <si>
    <t>510, 513, 516</t>
  </si>
  <si>
    <t>509, 512, 515</t>
  </si>
  <si>
    <t>517, 519, 521</t>
  </si>
  <si>
    <t>518, 520, 522</t>
  </si>
  <si>
    <t>527, 530</t>
  </si>
  <si>
    <t>529, 532</t>
  </si>
  <si>
    <t>528, 531</t>
  </si>
  <si>
    <t>533, 535, 537, 539, 541</t>
  </si>
  <si>
    <t>534, 536, 538, 540, 542</t>
  </si>
  <si>
    <t>563</t>
  </si>
  <si>
    <t>564</t>
  </si>
  <si>
    <t>565</t>
  </si>
  <si>
    <t>566</t>
  </si>
  <si>
    <t>613, 615</t>
  </si>
  <si>
    <t>614, 616</t>
  </si>
  <si>
    <t>656</t>
  </si>
  <si>
    <t>657</t>
  </si>
  <si>
    <t>667</t>
  </si>
  <si>
    <t>666</t>
  </si>
  <si>
    <t>668</t>
  </si>
  <si>
    <t>669</t>
  </si>
  <si>
    <t>684</t>
  </si>
  <si>
    <t>685</t>
  </si>
  <si>
    <t>687</t>
  </si>
  <si>
    <t>686</t>
  </si>
  <si>
    <t>689</t>
  </si>
  <si>
    <t>692</t>
  </si>
  <si>
    <t>691</t>
  </si>
  <si>
    <t>690</t>
  </si>
  <si>
    <t>699, 709, 711</t>
  </si>
  <si>
    <t>700, 710, 712</t>
  </si>
  <si>
    <t>1196</t>
  </si>
  <si>
    <t>1195</t>
  </si>
  <si>
    <t>1199</t>
  </si>
  <si>
    <t>1198</t>
  </si>
  <si>
    <t>1203</t>
  </si>
  <si>
    <t>1205</t>
  </si>
  <si>
    <t>1204</t>
  </si>
  <si>
    <t>1206</t>
  </si>
  <si>
    <t>1219</t>
  </si>
  <si>
    <t>1222</t>
  </si>
  <si>
    <t>1221</t>
  </si>
  <si>
    <t>1220</t>
  </si>
  <si>
    <t>1241, 1244</t>
  </si>
  <si>
    <t>1242, 1245</t>
  </si>
  <si>
    <t>1248, 1251</t>
  </si>
  <si>
    <t>1249, 1252</t>
  </si>
  <si>
    <t>1264, 1267</t>
  </si>
  <si>
    <t>1265, 1268</t>
  </si>
  <si>
    <t>1299</t>
  </si>
  <si>
    <t>1300</t>
  </si>
  <si>
    <t>1302</t>
  </si>
  <si>
    <t>1303</t>
  </si>
  <si>
    <t>1307</t>
  </si>
  <si>
    <t>1308</t>
  </si>
  <si>
    <t>1310</t>
  </si>
  <si>
    <t>1309</t>
  </si>
  <si>
    <t>1311</t>
  </si>
  <si>
    <t>1312</t>
  </si>
  <si>
    <t>1338</t>
  </si>
  <si>
    <t>1339</t>
  </si>
  <si>
    <t>1341</t>
  </si>
  <si>
    <t>1340</t>
  </si>
  <si>
    <t>1344, 1347</t>
  </si>
  <si>
    <t>1346, 1350</t>
  </si>
  <si>
    <t>1345, 1348, 1349</t>
  </si>
  <si>
    <t>1354, 1358</t>
  </si>
  <si>
    <t>1356, 1360</t>
  </si>
  <si>
    <t>1355, 1359</t>
  </si>
  <si>
    <t>1386, 1388</t>
  </si>
  <si>
    <t>1387, 1389</t>
  </si>
  <si>
    <t>1398</t>
  </si>
  <si>
    <t>1400</t>
  </si>
  <si>
    <t>1399</t>
  </si>
  <si>
    <t>1401</t>
  </si>
  <si>
    <t>1403</t>
  </si>
  <si>
    <t>1402</t>
  </si>
  <si>
    <t>1404</t>
  </si>
  <si>
    <t>1406</t>
  </si>
  <si>
    <t>1405</t>
  </si>
  <si>
    <t>1407</t>
  </si>
  <si>
    <t>1409</t>
  </si>
  <si>
    <t>1408</t>
  </si>
  <si>
    <t>1410</t>
  </si>
  <si>
    <t>1412</t>
  </si>
  <si>
    <t>1411</t>
  </si>
  <si>
    <t>1413</t>
  </si>
  <si>
    <t>1415</t>
  </si>
  <si>
    <t>1414</t>
  </si>
  <si>
    <t>1452, 1458, 1464</t>
  </si>
  <si>
    <t>1453, 1459, 1465</t>
  </si>
  <si>
    <t>1454, 1460, 1466</t>
  </si>
  <si>
    <t>1455, 1461, 1467</t>
  </si>
  <si>
    <t>1456, 1462, 1468</t>
  </si>
  <si>
    <t>1457, 1463, 1469</t>
  </si>
  <si>
    <t>1476</t>
  </si>
  <si>
    <t>1477</t>
  </si>
  <si>
    <t>1478</t>
  </si>
  <si>
    <t>1479</t>
  </si>
  <si>
    <t>1480</t>
  </si>
  <si>
    <t>1481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</si>
  <si>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</si>
  <si>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</si>
  <si>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</si>
  <si>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</si>
  <si>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</si>
  <si>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</si>
  <si>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</si>
  <si>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</si>
  <si>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</si>
  <si>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</si>
  <si>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</si>
  <si>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</si>
  <si>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</si>
  <si>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</si>
  <si>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</si>
  <si>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</si>
  <si>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1502</t>
  </si>
  <si>
    <t>1503</t>
  </si>
  <si>
    <t>1504</t>
  </si>
  <si>
    <t>1505</t>
  </si>
  <si>
    <t>1506</t>
  </si>
  <si>
    <t>1507</t>
  </si>
  <si>
    <t>1528</t>
  </si>
  <si>
    <t>1529</t>
  </si>
  <si>
    <t>1530, 1532, 1534, 1538, 1540</t>
  </si>
  <si>
    <t>1531, 1533, 1535, 1539, 1541</t>
  </si>
  <si>
    <t>PO:10131 NR:11210401 FR:1799</t>
  </si>
  <si>
    <t>1536</t>
  </si>
  <si>
    <t>1537</t>
  </si>
  <si>
    <t>1542, 1544, 1546</t>
  </si>
  <si>
    <t>1543, 1545, 1547</t>
  </si>
  <si>
    <t>1548, 1550, 1552</t>
  </si>
  <si>
    <t>1549, 1551, 1553</t>
  </si>
  <si>
    <t>PO:10131 NR:11210403 FR:1799</t>
  </si>
  <si>
    <t>1554</t>
  </si>
  <si>
    <t>1555</t>
  </si>
  <si>
    <t>1556, 1558, 1560</t>
  </si>
  <si>
    <t>1557, 1559, 1561</t>
  </si>
  <si>
    <t>PO:10131 NR:11210404 FR:1799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</si>
  <si>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</si>
  <si>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</si>
  <si>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</si>
  <si>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</si>
  <si>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</si>
  <si>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</si>
  <si>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</si>
  <si>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</si>
  <si>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</si>
  <si>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</si>
  <si>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</si>
  <si>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</si>
  <si>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</si>
  <si>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</si>
  <si>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</si>
  <si>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</si>
  <si>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</si>
  <si>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</si>
  <si>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</si>
  <si>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</si>
  <si>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PO:10131 NR:13210101 FR:1600</t>
  </si>
  <si>
    <t>1582, 1584</t>
  </si>
  <si>
    <t>1583, 1585</t>
  </si>
  <si>
    <t>PO:10131 NR:13210101 FR:1621</t>
  </si>
  <si>
    <t>PO:10131 NR:13210101 FR:1750</t>
  </si>
  <si>
    <t>PO:10131 NR:13210101 FR:1660</t>
  </si>
  <si>
    <t>1590, 1592</t>
  </si>
  <si>
    <t>1591, 1593</t>
  </si>
  <si>
    <t>PO:10131 NR:13210101 FR:1550</t>
  </si>
  <si>
    <t>PO:10131 NR:13210101 FR:1553</t>
  </si>
  <si>
    <t>PO:10131 NR:13210101 FR:1552</t>
  </si>
  <si>
    <t>1598, 1600, 1602</t>
  </si>
  <si>
    <t>1599, 1601, 1603</t>
  </si>
  <si>
    <t>PO:10131 NR:13210101 FR:1799</t>
  </si>
  <si>
    <t>1604, 1608</t>
  </si>
  <si>
    <t>1605, 1609</t>
  </si>
  <si>
    <t>PO:10131 NR:13210101 FR:1571</t>
  </si>
  <si>
    <t>PO:10131 NR:13210101 FR:1701</t>
  </si>
  <si>
    <t>1612, 1614, 1616, 1618</t>
  </si>
  <si>
    <t>1613, 1615, 1617, 1619</t>
  </si>
  <si>
    <t>1620, 1622, 1624, 1626, 1628, 1630, 1632, 1634, 1636, 1638</t>
  </si>
  <si>
    <t>1621, 1623, 1625, 1627, 1629, 1631, 1633, 1635, 1637, 1639</t>
  </si>
  <si>
    <t>1640</t>
  </si>
  <si>
    <t>1641</t>
  </si>
  <si>
    <t>1642</t>
  </si>
  <si>
    <t>1643</t>
  </si>
  <si>
    <t>1646</t>
  </si>
  <si>
    <t>1647</t>
  </si>
  <si>
    <t>1648</t>
  </si>
  <si>
    <t>1649</t>
  </si>
  <si>
    <t>1650</t>
  </si>
  <si>
    <t>1651</t>
  </si>
  <si>
    <t>PO:10131 NR:17135011 FR:1600</t>
  </si>
  <si>
    <t>PO:10131 NR:17135021 FR:1600</t>
  </si>
  <si>
    <t>1680</t>
  </si>
  <si>
    <t>1681</t>
  </si>
  <si>
    <t>PO:10131 NR:17135031 FR:1600</t>
  </si>
  <si>
    <t>1682</t>
  </si>
  <si>
    <t>1683</t>
  </si>
  <si>
    <t>PO:10131 NR:17135041 FR:1600</t>
  </si>
  <si>
    <t>1684</t>
  </si>
  <si>
    <t>1685</t>
  </si>
  <si>
    <t>PO:10131 NR:17145001 FR:1550</t>
  </si>
  <si>
    <t>1686</t>
  </si>
  <si>
    <t>1687</t>
  </si>
  <si>
    <t>1688, 1690, 1692, 1694, 1696</t>
  </si>
  <si>
    <t>1689, 1691, 1693, 1695, 1697</t>
  </si>
  <si>
    <t>PO:10131 NR:17145301 FR:1553</t>
  </si>
  <si>
    <t>PO:10131 NR:17165001 FR:1660</t>
  </si>
  <si>
    <t>1700, 1702, 1704</t>
  </si>
  <si>
    <t>1701, 1703, 1705</t>
  </si>
  <si>
    <t>1708</t>
  </si>
  <si>
    <t>1709</t>
  </si>
  <si>
    <t>1710</t>
  </si>
  <si>
    <t>1711</t>
  </si>
  <si>
    <t>1728</t>
  </si>
  <si>
    <t>1729</t>
  </si>
  <si>
    <t>PO:10131 NR:17215301 FR:1750</t>
  </si>
  <si>
    <t>1732</t>
  </si>
  <si>
    <t>1733</t>
  </si>
  <si>
    <t>PO:10131 NR:17235001 FR:1621</t>
  </si>
  <si>
    <t>1734, 1736, 1738, 1740</t>
  </si>
  <si>
    <t>1735, 1737, 1739, 1741</t>
  </si>
  <si>
    <t>PO:10131 NR:17245101 FR:1571</t>
  </si>
  <si>
    <t>PO:10131 NR:17249901 FR:1665</t>
  </si>
  <si>
    <t>PO:10131 NR:17299901 FR:1752</t>
  </si>
  <si>
    <t>1746</t>
  </si>
  <si>
    <t>1747</t>
  </si>
  <si>
    <t>PO:10131 NR:17299901 FR:1701</t>
  </si>
  <si>
    <t>1748</t>
  </si>
  <si>
    <t>1749</t>
  </si>
  <si>
    <t>1750</t>
  </si>
  <si>
    <t>1751</t>
  </si>
  <si>
    <t>1752</t>
  </si>
  <si>
    <t>1753</t>
  </si>
  <si>
    <t>1762, 1764</t>
  </si>
  <si>
    <t>1763, 1765</t>
  </si>
  <si>
    <t>1766</t>
  </si>
  <si>
    <t>1767</t>
  </si>
  <si>
    <t>PO:10131 NR:13210101 FR:1019</t>
  </si>
  <si>
    <t>PO:10131 NR:13210101 FR:1569</t>
  </si>
  <si>
    <t>PO:10131 NR:17165001 FR:1019</t>
  </si>
  <si>
    <t>PO:10131 NR:17195801 FR:1704</t>
  </si>
  <si>
    <t>1812, 1814, 1816, 1819</t>
  </si>
  <si>
    <t>1813, 1815, 1817, 1820</t>
  </si>
  <si>
    <t>PO:10131 NR:17249901 FR:1701</t>
  </si>
  <si>
    <t>PO:10131 NR:17249901 FR:1025</t>
  </si>
  <si>
    <t>PO:10131 NR:24125011 FR:1015</t>
  </si>
  <si>
    <t>1833, 1835</t>
  </si>
  <si>
    <t>1834, 1836</t>
  </si>
  <si>
    <t>PO:10131 NR:24149901 FR:1029</t>
  </si>
  <si>
    <t>PO:10131 NR:24229901 FR:1701</t>
  </si>
  <si>
    <t>1874</t>
  </si>
  <si>
    <t>1875</t>
  </si>
  <si>
    <t>1878</t>
  </si>
  <si>
    <t>1879</t>
  </si>
  <si>
    <t>1880</t>
  </si>
  <si>
    <t>1881</t>
  </si>
  <si>
    <t>PO:10131 ND:31900700 FR:1540 FS:12361</t>
  </si>
  <si>
    <t>PO:10131 ND:31900700 FR:1540 FS:12365</t>
  </si>
  <si>
    <t>PO:10131 ND:31901100 FR:1540 FS:12361</t>
  </si>
  <si>
    <t>PO:10131 ND:31901100 FR:1540 FS:12365</t>
  </si>
  <si>
    <t>1947, 1951, 1953</t>
  </si>
  <si>
    <t>1948, 1952, 1954</t>
  </si>
  <si>
    <t>PO:10131 ND:31901600 FR:1540 FS:12361</t>
  </si>
  <si>
    <t>PO:10131 ND:31901600 FR:1540 FS:12365</t>
  </si>
  <si>
    <t>PO:10131 ND:31909400 FR:1540 FS:12361</t>
  </si>
  <si>
    <t>PO:10131 ND:31911300 FR:1540 FS:12272</t>
  </si>
  <si>
    <t>PO:10131 ND:31911300 FR:1540 FS:12361</t>
  </si>
  <si>
    <t>PO:10131 ND:31911300 FR:1540 FS:12365</t>
  </si>
  <si>
    <t>2226</t>
  </si>
  <si>
    <t>2227</t>
  </si>
  <si>
    <t>2238</t>
  </si>
  <si>
    <t>2239</t>
  </si>
  <si>
    <t>2240</t>
  </si>
  <si>
    <t>2241</t>
  </si>
  <si>
    <t>2242</t>
  </si>
  <si>
    <t>2243</t>
  </si>
  <si>
    <t>2244</t>
  </si>
  <si>
    <t>2245</t>
  </si>
  <si>
    <t>2246</t>
  </si>
  <si>
    <t>2247</t>
  </si>
  <si>
    <t>2248</t>
  </si>
  <si>
    <t>2249</t>
  </si>
  <si>
    <t>2250</t>
  </si>
  <si>
    <t>2251</t>
  </si>
  <si>
    <t>2299, 2319, 2323</t>
  </si>
  <si>
    <t>2300, 2320, 2324</t>
  </si>
  <si>
    <t>2311, 2317, 2321</t>
  </si>
  <si>
    <t>2312, 2318, 2322</t>
  </si>
  <si>
    <t>2313, 2315</t>
  </si>
  <si>
    <t>2314, 2316</t>
  </si>
  <si>
    <t>2508</t>
  </si>
  <si>
    <t>2509</t>
  </si>
  <si>
    <t>2512</t>
  </si>
  <si>
    <t>2513</t>
  </si>
  <si>
    <t>2581, 2585</t>
  </si>
  <si>
    <t>2582, 2586</t>
  </si>
  <si>
    <t>2786</t>
  </si>
  <si>
    <t>2787</t>
  </si>
  <si>
    <t>2792</t>
  </si>
  <si>
    <t>2793</t>
  </si>
  <si>
    <t>2811</t>
  </si>
  <si>
    <t>2812</t>
  </si>
  <si>
    <t>2813</t>
  </si>
  <si>
    <t>2816</t>
  </si>
  <si>
    <t>2817</t>
  </si>
  <si>
    <t>2818</t>
  </si>
  <si>
    <t>2859, 2865</t>
  </si>
  <si>
    <t>2860, 2866</t>
  </si>
  <si>
    <t>PO:10131 ND:31900400 FR:1540 FS:12365</t>
  </si>
  <si>
    <t>PO:10131 ND:31901100 FR:1540 FS:12782</t>
  </si>
  <si>
    <t>2888, 2893</t>
  </si>
  <si>
    <t>2890, 2895</t>
  </si>
  <si>
    <t>2889, 2894</t>
  </si>
  <si>
    <t>PO:10131 ND:31901300 FR:1540 FS:12361</t>
  </si>
  <si>
    <t>PO:10131 ND:31901300 FR:1540 FS:12365</t>
  </si>
  <si>
    <t>PO:10131 ND:31901600 FR:1540 FS:12782</t>
  </si>
  <si>
    <t>PO:10131 ND:31911300 FR:1540 FS:12782</t>
  </si>
  <si>
    <t>2981</t>
  </si>
  <si>
    <t>2982</t>
  </si>
  <si>
    <t>2985</t>
  </si>
  <si>
    <t>2986</t>
  </si>
  <si>
    <t>2987</t>
  </si>
  <si>
    <t>2990</t>
  </si>
  <si>
    <t>3064</t>
  </si>
  <si>
    <t>3065</t>
  </si>
  <si>
    <t>3097, 3101</t>
  </si>
  <si>
    <t>3098, 3102</t>
  </si>
  <si>
    <t>3103, 3105</t>
  </si>
  <si>
    <t>3104, 3106</t>
  </si>
  <si>
    <t>3160</t>
  </si>
  <si>
    <t>3161</t>
  </si>
  <si>
    <t>3162</t>
  </si>
  <si>
    <t>3163</t>
  </si>
  <si>
    <t>3164</t>
  </si>
  <si>
    <t>3165</t>
  </si>
  <si>
    <t>3166</t>
  </si>
  <si>
    <t>3167</t>
  </si>
  <si>
    <t>3192, 3196</t>
  </si>
  <si>
    <t>3193, 3197</t>
  </si>
  <si>
    <t>3247</t>
  </si>
  <si>
    <t>3248</t>
  </si>
  <si>
    <t>3251</t>
  </si>
  <si>
    <t>3252</t>
  </si>
  <si>
    <t>PO:10131 ND:44905200 FR:1540 FS:12782</t>
  </si>
  <si>
    <t>3320, 3322</t>
  </si>
  <si>
    <t>3321, 3323</t>
  </si>
  <si>
    <t>3324, 3326</t>
  </si>
  <si>
    <t>3325, 3327</t>
  </si>
  <si>
    <t>PO:10131 ND:31900400 FR:1540 FS:12361</t>
  </si>
  <si>
    <t>3341</t>
  </si>
  <si>
    <t>3344</t>
  </si>
  <si>
    <t>PO:10131 ND:31909200 FR:1540 FS:12361</t>
  </si>
  <si>
    <t>3371</t>
  </si>
  <si>
    <t>3372</t>
  </si>
  <si>
    <t>3373</t>
  </si>
  <si>
    <t>3374</t>
  </si>
  <si>
    <t>3375</t>
  </si>
  <si>
    <t>3376</t>
  </si>
  <si>
    <t>3377</t>
  </si>
  <si>
    <t>3378</t>
  </si>
  <si>
    <t>3408</t>
  </si>
  <si>
    <t>3409</t>
  </si>
  <si>
    <t>3410, 3414</t>
  </si>
  <si>
    <t>3411, 3415</t>
  </si>
  <si>
    <t>3413</t>
  </si>
  <si>
    <t>3517, 3519</t>
  </si>
  <si>
    <t>3518, 3520</t>
  </si>
  <si>
    <t>3558, 3560</t>
  </si>
  <si>
    <t>3559, 3561</t>
  </si>
  <si>
    <t>3562, 3564</t>
  </si>
  <si>
    <t>3563, 3565</t>
  </si>
  <si>
    <t>3601, 3606</t>
  </si>
  <si>
    <t>3603, 3608</t>
  </si>
  <si>
    <t>3602, 3607</t>
  </si>
  <si>
    <t>3776</t>
  </si>
  <si>
    <t>3777</t>
  </si>
  <si>
    <t>3780</t>
  </si>
  <si>
    <t>3782</t>
  </si>
  <si>
    <t>3781</t>
  </si>
  <si>
    <t>3972</t>
  </si>
  <si>
    <t>3973</t>
  </si>
  <si>
    <t>3981</t>
  </si>
  <si>
    <t>4044, 4049</t>
  </si>
  <si>
    <t>4046, 4051</t>
  </si>
  <si>
    <t>4045, 4050</t>
  </si>
  <si>
    <t>4066</t>
  </si>
  <si>
    <t>4067</t>
  </si>
  <si>
    <t>4070</t>
  </si>
  <si>
    <t>4071</t>
  </si>
  <si>
    <t>4174</t>
  </si>
  <si>
    <t>4175</t>
  </si>
  <si>
    <t>4176</t>
  </si>
  <si>
    <t>4177</t>
  </si>
  <si>
    <t>4178</t>
  </si>
  <si>
    <t>4179</t>
  </si>
  <si>
    <t>4180</t>
  </si>
  <si>
    <t>4181</t>
  </si>
  <si>
    <t>4281, 4285</t>
  </si>
  <si>
    <t>4282, 4286</t>
  </si>
  <si>
    <t>4287, 4289</t>
  </si>
  <si>
    <t>4288, 4290</t>
  </si>
  <si>
    <t>4386, 4390</t>
  </si>
  <si>
    <t>4387, 4391</t>
  </si>
  <si>
    <t>4501</t>
  </si>
  <si>
    <t>4502</t>
  </si>
  <si>
    <t>4503</t>
  </si>
  <si>
    <t>4504</t>
  </si>
  <si>
    <t>4505</t>
  </si>
  <si>
    <t>4507</t>
  </si>
  <si>
    <t>4506</t>
  </si>
  <si>
    <t>4508</t>
  </si>
  <si>
    <t>4509</t>
  </si>
  <si>
    <t>4510</t>
  </si>
  <si>
    <t>4512</t>
  </si>
  <si>
    <t>4511</t>
  </si>
  <si>
    <t>4515</t>
  </si>
  <si>
    <t>4517</t>
  </si>
  <si>
    <t>4516</t>
  </si>
  <si>
    <t>4520</t>
  </si>
  <si>
    <t>4521</t>
  </si>
  <si>
    <t>4526, 4528</t>
  </si>
  <si>
    <t>4527, 4529</t>
  </si>
  <si>
    <t>4530, 4532</t>
  </si>
  <si>
    <t>4531, 4533</t>
  </si>
  <si>
    <t>4536</t>
  </si>
  <si>
    <t>4537</t>
  </si>
  <si>
    <t>4540</t>
  </si>
  <si>
    <t>4541</t>
  </si>
  <si>
    <t>4542</t>
  </si>
  <si>
    <t>4544</t>
  </si>
  <si>
    <t>4543</t>
  </si>
  <si>
    <t>4545</t>
  </si>
  <si>
    <t>4546</t>
  </si>
  <si>
    <t>4547</t>
  </si>
  <si>
    <t>4549</t>
  </si>
  <si>
    <t>4550</t>
  </si>
  <si>
    <t>4551</t>
  </si>
  <si>
    <t>4552</t>
  </si>
  <si>
    <t>4553</t>
  </si>
  <si>
    <t>4554</t>
  </si>
  <si>
    <t>4558</t>
  </si>
  <si>
    <t>4559</t>
  </si>
  <si>
    <t>4560</t>
  </si>
  <si>
    <t>4561</t>
  </si>
  <si>
    <t>4562</t>
  </si>
  <si>
    <t>4563</t>
  </si>
  <si>
    <t>4567</t>
  </si>
  <si>
    <t>4568</t>
  </si>
  <si>
    <t>4569</t>
  </si>
  <si>
    <t>4571</t>
  </si>
  <si>
    <t>4570</t>
  </si>
  <si>
    <t>4572</t>
  </si>
  <si>
    <t>4576</t>
  </si>
  <si>
    <t>4577</t>
  </si>
  <si>
    <t>4578</t>
  </si>
  <si>
    <t>4579</t>
  </si>
  <si>
    <t>4580</t>
  </si>
  <si>
    <t>4581</t>
  </si>
  <si>
    <t>4585</t>
  </si>
  <si>
    <t>4586</t>
  </si>
  <si>
    <t>4587</t>
  </si>
  <si>
    <t>4588</t>
  </si>
  <si>
    <t>4589</t>
  </si>
  <si>
    <t>4590</t>
  </si>
  <si>
    <t>4594</t>
  </si>
  <si>
    <t>4595</t>
  </si>
  <si>
    <t>4596</t>
  </si>
  <si>
    <t>4597</t>
  </si>
  <si>
    <t>4598</t>
  </si>
  <si>
    <t>4599</t>
  </si>
  <si>
    <t>4606</t>
  </si>
  <si>
    <t>4607</t>
  </si>
  <si>
    <t>4608</t>
  </si>
  <si>
    <t>4612</t>
  </si>
  <si>
    <t>4613</t>
  </si>
  <si>
    <t>4614</t>
  </si>
  <si>
    <t>4615</t>
  </si>
  <si>
    <t>4616</t>
  </si>
  <si>
    <t>4617</t>
  </si>
  <si>
    <t>4621</t>
  </si>
  <si>
    <t>4622</t>
  </si>
  <si>
    <t>4623</t>
  </si>
  <si>
    <t>4630</t>
  </si>
  <si>
    <t>4632</t>
  </si>
  <si>
    <t>4631</t>
  </si>
  <si>
    <t>4635</t>
  </si>
  <si>
    <t>4636</t>
  </si>
  <si>
    <t>4637</t>
  </si>
  <si>
    <t>4638</t>
  </si>
  <si>
    <t>4642</t>
  </si>
  <si>
    <t>4643</t>
  </si>
  <si>
    <t>4645</t>
  </si>
  <si>
    <t>4644</t>
  </si>
  <si>
    <t>4646</t>
  </si>
  <si>
    <t>4647</t>
  </si>
  <si>
    <t>4648</t>
  </si>
  <si>
    <t>4649</t>
  </si>
  <si>
    <t>4650</t>
  </si>
  <si>
    <t>4652</t>
  </si>
  <si>
    <t>4651</t>
  </si>
  <si>
    <t>4653</t>
  </si>
  <si>
    <t>4655</t>
  </si>
  <si>
    <t>4654</t>
  </si>
  <si>
    <t>4656</t>
  </si>
  <si>
    <t>4657</t>
  </si>
  <si>
    <t>4658</t>
  </si>
  <si>
    <t>4659</t>
  </si>
  <si>
    <t>4660</t>
  </si>
  <si>
    <t>4661</t>
  </si>
  <si>
    <t>4662</t>
  </si>
  <si>
    <t>4665</t>
  </si>
  <si>
    <t>4666</t>
  </si>
  <si>
    <t>4667</t>
  </si>
  <si>
    <t>4668</t>
  </si>
  <si>
    <t>4669</t>
  </si>
  <si>
    <t>4670</t>
  </si>
  <si>
    <t>4671</t>
  </si>
  <si>
    <t>4672</t>
  </si>
  <si>
    <t>4673</t>
  </si>
  <si>
    <t>4676</t>
  </si>
  <si>
    <t>4677</t>
  </si>
  <si>
    <t>4707</t>
  </si>
  <si>
    <t>4708</t>
  </si>
  <si>
    <t>4709</t>
  </si>
  <si>
    <t>4710</t>
  </si>
  <si>
    <t>4713</t>
  </si>
  <si>
    <t>4714</t>
  </si>
  <si>
    <t>4715</t>
  </si>
  <si>
    <t>4716</t>
  </si>
  <si>
    <t>4717</t>
  </si>
  <si>
    <t>4718</t>
  </si>
  <si>
    <t>4721</t>
  </si>
  <si>
    <t>4722</t>
  </si>
  <si>
    <t>4723</t>
  </si>
  <si>
    <t>4724</t>
  </si>
  <si>
    <t>4725</t>
  </si>
  <si>
    <t>4727</t>
  </si>
  <si>
    <t>4726</t>
  </si>
  <si>
    <t>4728</t>
  </si>
  <si>
    <t>4729</t>
  </si>
  <si>
    <t>4730</t>
  </si>
  <si>
    <t>4732</t>
  </si>
  <si>
    <t>4731</t>
  </si>
  <si>
    <t>4733</t>
  </si>
  <si>
    <t>4734</t>
  </si>
  <si>
    <t>4735</t>
  </si>
  <si>
    <t>4736</t>
  </si>
  <si>
    <t>4737</t>
  </si>
  <si>
    <t>4739</t>
  </si>
  <si>
    <t>4738</t>
  </si>
  <si>
    <t>4742</t>
  </si>
  <si>
    <t>4743</t>
  </si>
  <si>
    <t>4744</t>
  </si>
  <si>
    <t>4745</t>
  </si>
  <si>
    <t>4746</t>
  </si>
  <si>
    <t>4750</t>
  </si>
  <si>
    <t>4752</t>
  </si>
  <si>
    <t>4751</t>
  </si>
  <si>
    <t>4753</t>
  </si>
  <si>
    <t>4754</t>
  </si>
  <si>
    <t>4755</t>
  </si>
  <si>
    <t>4756</t>
  </si>
  <si>
    <t>4757</t>
  </si>
  <si>
    <t>4758</t>
  </si>
  <si>
    <t>4763</t>
  </si>
  <si>
    <t>4764</t>
  </si>
  <si>
    <t>4765</t>
  </si>
  <si>
    <t>4766</t>
  </si>
  <si>
    <t>4767</t>
  </si>
  <si>
    <t>4768</t>
  </si>
  <si>
    <t>4769</t>
  </si>
  <si>
    <t>4770</t>
  </si>
  <si>
    <t>4771</t>
  </si>
  <si>
    <t>4772</t>
  </si>
  <si>
    <t>4773</t>
  </si>
  <si>
    <t>4774</t>
  </si>
  <si>
    <t>4777</t>
  </si>
  <si>
    <t>4778</t>
  </si>
  <si>
    <t>4779</t>
  </si>
  <si>
    <t>4781</t>
  </si>
  <si>
    <t>4780</t>
  </si>
  <si>
    <t>4784</t>
  </si>
  <si>
    <t>4785</t>
  </si>
  <si>
    <t>4794</t>
  </si>
  <si>
    <t>4805</t>
  </si>
  <si>
    <t>4806</t>
  </si>
  <si>
    <t>4807</t>
  </si>
  <si>
    <t>4808</t>
  </si>
  <si>
    <t>4809</t>
  </si>
  <si>
    <t>4810</t>
  </si>
  <si>
    <t>4811</t>
  </si>
  <si>
    <t>4814</t>
  </si>
  <si>
    <t>4815</t>
  </si>
  <si>
    <t>4816</t>
  </si>
  <si>
    <t>4820</t>
  </si>
  <si>
    <t>4821</t>
  </si>
  <si>
    <t>4822</t>
  </si>
  <si>
    <t>4823</t>
  </si>
  <si>
    <t>4824</t>
  </si>
  <si>
    <t>4825</t>
  </si>
  <si>
    <t>4834</t>
  </si>
  <si>
    <t>4836</t>
  </si>
  <si>
    <t>4835</t>
  </si>
  <si>
    <t>4837</t>
  </si>
  <si>
    <t>4838</t>
  </si>
  <si>
    <t>4839</t>
  </si>
  <si>
    <t>4840</t>
  </si>
  <si>
    <t>4841</t>
  </si>
  <si>
    <t>4842</t>
  </si>
  <si>
    <t>4843</t>
  </si>
  <si>
    <t>4844</t>
  </si>
  <si>
    <t>4847</t>
  </si>
  <si>
    <t>4849</t>
  </si>
  <si>
    <t>4848</t>
  </si>
  <si>
    <t>4850</t>
  </si>
  <si>
    <t>4852</t>
  </si>
  <si>
    <t>4851</t>
  </si>
  <si>
    <t>4853</t>
  </si>
  <si>
    <t>4854</t>
  </si>
  <si>
    <t>4855</t>
  </si>
  <si>
    <t>4857</t>
  </si>
  <si>
    <t>4856</t>
  </si>
  <si>
    <t>4858</t>
  </si>
  <si>
    <t>4860</t>
  </si>
  <si>
    <t>4859</t>
  </si>
  <si>
    <t>4861</t>
  </si>
  <si>
    <t>4863</t>
  </si>
  <si>
    <t>4862</t>
  </si>
  <si>
    <t>4864</t>
  </si>
  <si>
    <t>4866</t>
  </si>
  <si>
    <t>4865</t>
  </si>
  <si>
    <t>4867</t>
  </si>
  <si>
    <t>4868</t>
  </si>
  <si>
    <t>4869</t>
  </si>
  <si>
    <t>4871</t>
  </si>
  <si>
    <t>4870</t>
  </si>
  <si>
    <t>4872</t>
  </si>
  <si>
    <t>4873</t>
  </si>
  <si>
    <t>4874</t>
  </si>
  <si>
    <t>4876</t>
  </si>
  <si>
    <t>4875</t>
  </si>
  <si>
    <t>PO:10131 FS:04122 FR:1500 ND:33903000 AI:2021</t>
  </si>
  <si>
    <t>4877</t>
  </si>
  <si>
    <t>4878</t>
  </si>
  <si>
    <t>PO:10131 FS:15452 FR:1500 ND:33903000 AI:2021</t>
  </si>
  <si>
    <t>4879</t>
  </si>
  <si>
    <t>4880</t>
  </si>
  <si>
    <t>PO:10131 FS:26122 FR:1500 ND:33903000 AI:2021</t>
  </si>
  <si>
    <t>4881</t>
  </si>
  <si>
    <t>4882</t>
  </si>
  <si>
    <t>PO:10131 FS:26782 FR:1500 ND:33903000 AI:2021</t>
  </si>
  <si>
    <t>4883</t>
  </si>
  <si>
    <t>4884</t>
  </si>
  <si>
    <t>PO:10131 FS:10303 FR:1500 CO:1002 ND:33903000 AI:2021</t>
  </si>
  <si>
    <t>4885</t>
  </si>
  <si>
    <t>4886</t>
  </si>
  <si>
    <t>PO:10131 FS:26782 FR:1700 ND:33903000 AI:2021</t>
  </si>
  <si>
    <t>4887</t>
  </si>
  <si>
    <t>4888</t>
  </si>
  <si>
    <t>PO:10131 FS:10303 FR:1500 CO:1002 ND:33903200 AI:2021</t>
  </si>
  <si>
    <t>PO:10131 FS:10303 FR:1621 ND:33903200 AI:2021</t>
  </si>
  <si>
    <t>PO:10132 FS:09122 FR:1800 ND:33903500 AI:2021</t>
  </si>
  <si>
    <t>PO:10131 FS:04122 FR:1500 ND:33903900 AI:2021</t>
  </si>
  <si>
    <t>PO:10131 FS:04131 FR:1500 ND:33903900 AI:2021</t>
  </si>
  <si>
    <t>PO:10131 FS:08243 FR:1500 ND:33903900 AI:2021</t>
  </si>
  <si>
    <t>PO:10131 FS:13392 FR:1500 ND:33903900 AI:2021</t>
  </si>
  <si>
    <t>PO:10131 FS:15451 FR:1500 ND:33903900 AI:2021</t>
  </si>
  <si>
    <t>PO:10131 FS:15452 FR:1500 ND:33903900 AI:2021</t>
  </si>
  <si>
    <t>4905</t>
  </si>
  <si>
    <t>4906</t>
  </si>
  <si>
    <t>PO:10131 FS:17512 FR:1500 ND:33903900 AI:2021</t>
  </si>
  <si>
    <t>PO:10131 FS:26782 FR:1500 ND:33903900 AI:2021</t>
  </si>
  <si>
    <t>PO:10131 FS:12365 FR:1500 CO:1001 ND:33903900 AI:2021</t>
  </si>
  <si>
    <t>PO:10131 FS:10122 FR:1500 CO:1002 ND:33903900 AI:2021</t>
  </si>
  <si>
    <t>4914</t>
  </si>
  <si>
    <t>PO:10131 FS:10302 FR:1500 CO:1002 ND:33903900 AI:2021</t>
  </si>
  <si>
    <t>4915</t>
  </si>
  <si>
    <t>PO:10131 FS:10303 FR:1500 CO:1002 ND:33903900 AI:2021</t>
  </si>
  <si>
    <t>4918</t>
  </si>
  <si>
    <t>PO:10132 FS:09122 FR:1800 ND:33903900 AI:2021</t>
  </si>
  <si>
    <t>4919</t>
  </si>
  <si>
    <t>4920</t>
  </si>
  <si>
    <t>PO:10131 FS:26782 FR:1700 ND:33903900 AI:2021</t>
  </si>
  <si>
    <t>4921</t>
  </si>
  <si>
    <t>PO:10131 FS:26782 FR:1500 ND:33904000 AI:2021</t>
  </si>
  <si>
    <t>PO:10131 FS:08243 FR:1500 ND:33909300 AI:2021</t>
  </si>
  <si>
    <t>4926</t>
  </si>
  <si>
    <t>PO:10131 FS:10302 FR:1500 CO:1002 ND:33933900 AI:2021</t>
  </si>
  <si>
    <t>4927</t>
  </si>
  <si>
    <t>PO:10131 FS:14422 FR:1500 ND:44903000 AI:2021</t>
  </si>
  <si>
    <t>4929</t>
  </si>
  <si>
    <t>4930</t>
  </si>
  <si>
    <t>PO:10131 FS:15452 FR:1500 ND:44903000 AI:2021</t>
  </si>
  <si>
    <t>PO:10131 FS:14422 FR:1500 ND:44903900 AI:2021</t>
  </si>
  <si>
    <t>PO:10131 FS:15452 FR:1500 ND:44903900 AI:2021</t>
  </si>
  <si>
    <t>PO:10131 FS:26782 FR:1500 ND:44905100 AI:2021</t>
  </si>
  <si>
    <t>PO:10131 FS:04122 FR:1500 ND:44905200 AI:2021</t>
  </si>
  <si>
    <t>PO:10131 FS:20608 FR:1500 ND:44905200 AI:2021</t>
  </si>
  <si>
    <t>PO:10131 FS:12365 FR:1500 CO:1001 ND:44905200 AI:2021</t>
  </si>
  <si>
    <t>PO:10131 FS:12361 FR:1540 CO:1070 ND:44905200 AI:2021</t>
  </si>
  <si>
    <t>PO:10131 FS:10301 FR:1500 CO:1002 ND:44905200 AI:2021</t>
  </si>
  <si>
    <t>PO:10131 FS:10301 FR:1601 ND:44905200 AI:2021</t>
  </si>
  <si>
    <t>4949</t>
  </si>
  <si>
    <t>4950</t>
  </si>
  <si>
    <t>PO:10131 FS:10301 FR:1602 ND:44905200 AI:2021</t>
  </si>
  <si>
    <t>4951</t>
  </si>
  <si>
    <t>4952</t>
  </si>
  <si>
    <t>PO:10131 FS:04122 FR:1500 ND:33903900 AI:2019</t>
  </si>
  <si>
    <t>4953</t>
  </si>
  <si>
    <t>4954</t>
  </si>
  <si>
    <t>PO:10131 FS:15451 FR:1500 ND:33903000 AI:2021</t>
  </si>
  <si>
    <t>4955</t>
  </si>
  <si>
    <t>PO:10131 FS:28846 FR:1500 ND:33904700 AI:2021</t>
  </si>
  <si>
    <t>4959</t>
  </si>
  <si>
    <t>4960</t>
  </si>
  <si>
    <t>PO:10131 FS:10122 FR:1500 CO:1002 ND:33903900 AI:2019</t>
  </si>
  <si>
    <t>4961</t>
  </si>
  <si>
    <t>4963</t>
  </si>
  <si>
    <t>PO:10131 FS:10122 FR:1500 CO:1002 ND:33903900 AI:2020</t>
  </si>
  <si>
    <t>4962</t>
  </si>
  <si>
    <t>4964</t>
  </si>
  <si>
    <t>4965, 4975, 4984</t>
  </si>
  <si>
    <t>4968, 4977, 4986</t>
  </si>
  <si>
    <t>4967</t>
  </si>
  <si>
    <t>4966, 4976, 4985</t>
  </si>
  <si>
    <t>4969, 4978, 4987</t>
  </si>
  <si>
    <t>4971, 4980, 4989</t>
  </si>
  <si>
    <t>4970, 4979, 4988</t>
  </si>
  <si>
    <t>4972, 4981, 4990</t>
  </si>
  <si>
    <t>4974, 4983, 4992</t>
  </si>
  <si>
    <t>4973, 4982, 4991</t>
  </si>
  <si>
    <t>PO:10131 NR:11130341 FR:1500</t>
  </si>
  <si>
    <t>4993, 5002</t>
  </si>
  <si>
    <t>4995, 5004</t>
  </si>
  <si>
    <t>4994, 5003</t>
  </si>
  <si>
    <t>4996, 5005</t>
  </si>
  <si>
    <t>4998, 5007</t>
  </si>
  <si>
    <t>4997, 5006</t>
  </si>
  <si>
    <t>4999, 5008</t>
  </si>
  <si>
    <t>5001, 5010</t>
  </si>
  <si>
    <t>5000, 5009</t>
  </si>
  <si>
    <t>5011, 5645</t>
  </si>
  <si>
    <t>5012, 5646</t>
  </si>
  <si>
    <t>5014, 5647</t>
  </si>
  <si>
    <t>5015, 5648</t>
  </si>
  <si>
    <t>5017, 5649</t>
  </si>
  <si>
    <t>5019</t>
  </si>
  <si>
    <t>5018, 5650</t>
  </si>
  <si>
    <t>5031</t>
  </si>
  <si>
    <t>5030</t>
  </si>
  <si>
    <t>5035</t>
  </si>
  <si>
    <t>5037</t>
  </si>
  <si>
    <t>5036</t>
  </si>
  <si>
    <t>5038</t>
  </si>
  <si>
    <t>5040</t>
  </si>
  <si>
    <t>5039</t>
  </si>
  <si>
    <t>5041</t>
  </si>
  <si>
    <t>5043</t>
  </si>
  <si>
    <t>5042</t>
  </si>
  <si>
    <t>5044</t>
  </si>
  <si>
    <t>5046</t>
  </si>
  <si>
    <t>5045</t>
  </si>
  <si>
    <t>5047</t>
  </si>
  <si>
    <t>5049</t>
  </si>
  <si>
    <t>5048</t>
  </si>
  <si>
    <t>5050</t>
  </si>
  <si>
    <t>5052</t>
  </si>
  <si>
    <t>5051</t>
  </si>
  <si>
    <t>5073</t>
  </si>
  <si>
    <t>5072</t>
  </si>
  <si>
    <t>5074</t>
  </si>
  <si>
    <t>5075</t>
  </si>
  <si>
    <t>5077</t>
  </si>
  <si>
    <t>5078</t>
  </si>
  <si>
    <t>5080</t>
  </si>
  <si>
    <t>5081</t>
  </si>
  <si>
    <t>5098, 5101, 5104, 5110, 5113</t>
  </si>
  <si>
    <t>5100, 5103, 5106, 5112, 5115</t>
  </si>
  <si>
    <t>5099, 5102, 5105, 5111, 5114</t>
  </si>
  <si>
    <t>5109</t>
  </si>
  <si>
    <t>5108</t>
  </si>
  <si>
    <t>5116, 5118, 5120</t>
  </si>
  <si>
    <t>5117, 5119, 5121</t>
  </si>
  <si>
    <t>5122, 5125, 5127</t>
  </si>
  <si>
    <t>5123, 5126, 5128</t>
  </si>
  <si>
    <t>5129</t>
  </si>
  <si>
    <t>5131, 5134, 5136</t>
  </si>
  <si>
    <t>5132, 5135, 5137</t>
  </si>
  <si>
    <t>5139</t>
  </si>
  <si>
    <t>PO:10131 NR:11220101 FR:1500</t>
  </si>
  <si>
    <t>5140, 5651</t>
  </si>
  <si>
    <t>5143</t>
  </si>
  <si>
    <t>5142</t>
  </si>
  <si>
    <t>5141, 5652</t>
  </si>
  <si>
    <t>PO:10131 NR:11220102 FR:1500</t>
  </si>
  <si>
    <t>5146</t>
  </si>
  <si>
    <t>5145</t>
  </si>
  <si>
    <t>PO:10131 NR:11220103 FR:1500</t>
  </si>
  <si>
    <t>5148</t>
  </si>
  <si>
    <t>5149</t>
  </si>
  <si>
    <t>5152</t>
  </si>
  <si>
    <t>5151</t>
  </si>
  <si>
    <t>5158</t>
  </si>
  <si>
    <t>5157</t>
  </si>
  <si>
    <t>5159</t>
  </si>
  <si>
    <t>5161</t>
  </si>
  <si>
    <t>5160</t>
  </si>
  <si>
    <t>5162</t>
  </si>
  <si>
    <t>5164</t>
  </si>
  <si>
    <t>5163</t>
  </si>
  <si>
    <t>5165</t>
  </si>
  <si>
    <t>5166</t>
  </si>
  <si>
    <t>5167</t>
  </si>
  <si>
    <t>5168</t>
  </si>
  <si>
    <t>5169</t>
  </si>
  <si>
    <t>5170</t>
  </si>
  <si>
    <t>5171</t>
  </si>
  <si>
    <t>5173</t>
  </si>
  <si>
    <t>5172</t>
  </si>
  <si>
    <t>5174, 5183, 5185, 5188, 5200, 5209, 5221, 5224, 5227, 5230, 5233, 5239</t>
  </si>
  <si>
    <t>5176, 5187, 5196, 5202, 5211, 5223, 5226, 5229, 5232, 5235, 5241, 5249, 5309</t>
  </si>
  <si>
    <t>5195</t>
  </si>
  <si>
    <t>5175, 5184, 5186, 5189, 5201, 5210, 5222, 5225, 5228, 5231, 5234, 5240, 5248, 5308</t>
  </si>
  <si>
    <t>5177, 5180, 5190, 5212, 5215, 5236, 5242</t>
  </si>
  <si>
    <t>5179, 5182, 5192, 5214, 5217, 5238, 5244, 5251</t>
  </si>
  <si>
    <t>5178, 5181, 5191, 5213, 5216, 5237, 5243, 5250</t>
  </si>
  <si>
    <t>PO:10131 NR:13210101 FR:1601</t>
  </si>
  <si>
    <t>5197, 5203, 5206, 5245</t>
  </si>
  <si>
    <t>5194, 5199, 5205, 5208, 5247, 5253</t>
  </si>
  <si>
    <t>5193</t>
  </si>
  <si>
    <t>5198, 5204, 5207, 5246, 5252</t>
  </si>
  <si>
    <t>PO:10131 NR:13210101 FR:1632</t>
  </si>
  <si>
    <t>5220</t>
  </si>
  <si>
    <t>5256</t>
  </si>
  <si>
    <t>5257, 5260, 5263</t>
  </si>
  <si>
    <t>5259, 5262, 5265, 5267</t>
  </si>
  <si>
    <t>5258, 5261, 5264, 5266</t>
  </si>
  <si>
    <t>PO:10131 NR:13210101 FR:1665</t>
  </si>
  <si>
    <t>5268</t>
  </si>
  <si>
    <t>5269</t>
  </si>
  <si>
    <t>5270</t>
  </si>
  <si>
    <t>PO:10131 NR:13210101 FR:1037</t>
  </si>
  <si>
    <t>5275</t>
  </si>
  <si>
    <t>5274</t>
  </si>
  <si>
    <t>5276, 5285, 5288, 5291</t>
  </si>
  <si>
    <t>5278, 5287, 5290, 5293</t>
  </si>
  <si>
    <t>5277, 5286, 5289, 5292</t>
  </si>
  <si>
    <t>5279</t>
  </si>
  <si>
    <t>5281</t>
  </si>
  <si>
    <t>5280</t>
  </si>
  <si>
    <t>5282</t>
  </si>
  <si>
    <t>5284</t>
  </si>
  <si>
    <t>5283</t>
  </si>
  <si>
    <t>5294</t>
  </si>
  <si>
    <t>5295</t>
  </si>
  <si>
    <t>5296, 5302</t>
  </si>
  <si>
    <t>5298, 5304</t>
  </si>
  <si>
    <t>5297, 5303</t>
  </si>
  <si>
    <t>5299</t>
  </si>
  <si>
    <t>5301</t>
  </si>
  <si>
    <t>5300</t>
  </si>
  <si>
    <t>5305, 5320</t>
  </si>
  <si>
    <t>5307, 5322</t>
  </si>
  <si>
    <t>5306, 5321</t>
  </si>
  <si>
    <t>5310</t>
  </si>
  <si>
    <t>5312</t>
  </si>
  <si>
    <t>5311</t>
  </si>
  <si>
    <t>5315, 5653</t>
  </si>
  <si>
    <t>5316, 5326, 5654</t>
  </si>
  <si>
    <t>PO:10131 NR:13210101 FR:1213</t>
  </si>
  <si>
    <t>5323, 5328, 5336, 5339, 5342, 5345, 5348</t>
  </si>
  <si>
    <t>5325, 5338, 5341, 5344, 5347, 5350</t>
  </si>
  <si>
    <t>5324, 5329, 5337, 5340, 5343, 5346, 5349</t>
  </si>
  <si>
    <t>5351, 5353, 5355, 5358, 5360, 5362, 5364, 5366, 5368, 5370, 5373, 5376, 5657, 5660</t>
  </si>
  <si>
    <t>5357, 5372, 5375, 5378, 5380</t>
  </si>
  <si>
    <t>5656, 5659, 5662, 5664, 5666</t>
  </si>
  <si>
    <t>5352, 5354, 5356, 5359, 5361, 5363, 5365, 5367, 5369, 5371, 5374, 5377, 5379, 5655, 5658, 5661, 5663, 5665</t>
  </si>
  <si>
    <t>5383</t>
  </si>
  <si>
    <t>5384</t>
  </si>
  <si>
    <t>5385</t>
  </si>
  <si>
    <t>5386</t>
  </si>
  <si>
    <t>5387</t>
  </si>
  <si>
    <t>5388</t>
  </si>
  <si>
    <t>5390</t>
  </si>
  <si>
    <t>5389</t>
  </si>
  <si>
    <t>5391</t>
  </si>
  <si>
    <t>5393</t>
  </si>
  <si>
    <t>5392</t>
  </si>
  <si>
    <t>5394</t>
  </si>
  <si>
    <t>5396</t>
  </si>
  <si>
    <t>5395</t>
  </si>
  <si>
    <t>5397, 5667</t>
  </si>
  <si>
    <t>5399</t>
  </si>
  <si>
    <t>5398, 5668</t>
  </si>
  <si>
    <t>5400</t>
  </si>
  <si>
    <t>5401</t>
  </si>
  <si>
    <t>5402</t>
  </si>
  <si>
    <t>5403</t>
  </si>
  <si>
    <t>5404</t>
  </si>
  <si>
    <t>5405</t>
  </si>
  <si>
    <t>5406</t>
  </si>
  <si>
    <t>5407</t>
  </si>
  <si>
    <t>5411</t>
  </si>
  <si>
    <t>5410</t>
  </si>
  <si>
    <t>5412</t>
  </si>
  <si>
    <t>5413</t>
  </si>
  <si>
    <t>5414</t>
  </si>
  <si>
    <t>5416</t>
  </si>
  <si>
    <t>5415</t>
  </si>
  <si>
    <t>5417</t>
  </si>
  <si>
    <t>5418</t>
  </si>
  <si>
    <t>5423, 5670</t>
  </si>
  <si>
    <t>5424, 5671</t>
  </si>
  <si>
    <t>5427</t>
  </si>
  <si>
    <t>5428</t>
  </si>
  <si>
    <t>5429</t>
  </si>
  <si>
    <t>5436</t>
  </si>
  <si>
    <t>5437</t>
  </si>
  <si>
    <t>5439</t>
  </si>
  <si>
    <t>5438</t>
  </si>
  <si>
    <t>5440</t>
  </si>
  <si>
    <t>5442</t>
  </si>
  <si>
    <t>5441</t>
  </si>
  <si>
    <t>PO:10131 NR:17135091 FR:1600</t>
  </si>
  <si>
    <t>5445, 5448, 5450</t>
  </si>
  <si>
    <t>5446, 5449, 5451, 5452</t>
  </si>
  <si>
    <t>5454</t>
  </si>
  <si>
    <t>5456</t>
  </si>
  <si>
    <t>5455</t>
  </si>
  <si>
    <t>5457, 5460, 5463, 5466, 5469</t>
  </si>
  <si>
    <t>5459, 5462, 5465, 5468, 5471</t>
  </si>
  <si>
    <t>5458, 5461, 5464, 5467, 5470</t>
  </si>
  <si>
    <t>5472</t>
  </si>
  <si>
    <t>5474</t>
  </si>
  <si>
    <t>5473</t>
  </si>
  <si>
    <t>5475, 5479, 5482</t>
  </si>
  <si>
    <t>5478, 5481, 5484</t>
  </si>
  <si>
    <t>5476, 5477, 5480, 5483</t>
  </si>
  <si>
    <t>5485</t>
  </si>
  <si>
    <t>5486</t>
  </si>
  <si>
    <t>PO:10131 NR:17165001 FR:1037</t>
  </si>
  <si>
    <t>5487</t>
  </si>
  <si>
    <t>5489</t>
  </si>
  <si>
    <t>5488</t>
  </si>
  <si>
    <t>5490</t>
  </si>
  <si>
    <t>5491</t>
  </si>
  <si>
    <t>5492, 5494</t>
  </si>
  <si>
    <t>5496</t>
  </si>
  <si>
    <t>5493, 5495</t>
  </si>
  <si>
    <t>5499</t>
  </si>
  <si>
    <t>5501</t>
  </si>
  <si>
    <t>5500</t>
  </si>
  <si>
    <t>5502</t>
  </si>
  <si>
    <t>5504</t>
  </si>
  <si>
    <t>5503</t>
  </si>
  <si>
    <t>5505</t>
  </si>
  <si>
    <t>5507</t>
  </si>
  <si>
    <t>5506</t>
  </si>
  <si>
    <t>5508, 5673</t>
  </si>
  <si>
    <t>5510</t>
  </si>
  <si>
    <t>5509, 5674</t>
  </si>
  <si>
    <t>5511</t>
  </si>
  <si>
    <t>5514</t>
  </si>
  <si>
    <t>5513</t>
  </si>
  <si>
    <t>5512</t>
  </si>
  <si>
    <t>5515</t>
  </si>
  <si>
    <t>5517</t>
  </si>
  <si>
    <t>5516</t>
  </si>
  <si>
    <t>5523, 5676</t>
  </si>
  <si>
    <t>5526, 5679</t>
  </si>
  <si>
    <t>5525, 5678</t>
  </si>
  <si>
    <t>5524, 5677</t>
  </si>
  <si>
    <t>5536, 5680</t>
  </si>
  <si>
    <t>5537, 5681</t>
  </si>
  <si>
    <t>5542, 5545, 5549, 5552, 5555, 5558, 5560</t>
  </si>
  <si>
    <t>5544, 5548, 5551, 5554, 5557</t>
  </si>
  <si>
    <t>5543, 5546, 5547, 5550, 5553, 5556, 5559, 5561</t>
  </si>
  <si>
    <t>5562</t>
  </si>
  <si>
    <t>5564</t>
  </si>
  <si>
    <t>5563</t>
  </si>
  <si>
    <t>5565</t>
  </si>
  <si>
    <t>5566</t>
  </si>
  <si>
    <t>5567</t>
  </si>
  <si>
    <t>5568</t>
  </si>
  <si>
    <t>5572</t>
  </si>
  <si>
    <t>5573</t>
  </si>
  <si>
    <t>5574</t>
  </si>
  <si>
    <t>5576</t>
  </si>
  <si>
    <t>5575</t>
  </si>
  <si>
    <t>5577</t>
  </si>
  <si>
    <t>5579</t>
  </si>
  <si>
    <t>5578</t>
  </si>
  <si>
    <t>5580, 5583</t>
  </si>
  <si>
    <t>5582</t>
  </si>
  <si>
    <t>5581, 5584</t>
  </si>
  <si>
    <t>PO:10131 NR:19229901 FR:1500</t>
  </si>
  <si>
    <t>5585, 5588</t>
  </si>
  <si>
    <t>5586, 5589</t>
  </si>
  <si>
    <t>5592</t>
  </si>
  <si>
    <t>5594</t>
  </si>
  <si>
    <t>5593</t>
  </si>
  <si>
    <t>PO:10131 NR:19229903 FR:1500</t>
  </si>
  <si>
    <t>5595</t>
  </si>
  <si>
    <t>PO:10131 NR:19210103 FR:1500</t>
  </si>
  <si>
    <t>PO:10131 NR:19229904 FR:1500</t>
  </si>
  <si>
    <t>PO:10131 NR:19210104 FR:1500</t>
  </si>
  <si>
    <t>5614, 5615</t>
  </si>
  <si>
    <t>PO:10131 NR:24229901 FR:1213</t>
  </si>
  <si>
    <t>5629, 5632</t>
  </si>
  <si>
    <t>5631, 5634</t>
  </si>
  <si>
    <t>5630, 5633</t>
  </si>
  <si>
    <t>5683, 5692, 5701</t>
  </si>
  <si>
    <t>5685, 5694, 5703</t>
  </si>
  <si>
    <t>5684, 5693, 5702</t>
  </si>
  <si>
    <t>5686, 5695, 5704</t>
  </si>
  <si>
    <t>5688, 5697, 5706</t>
  </si>
  <si>
    <t>5687, 5696, 5705</t>
  </si>
  <si>
    <t>5689, 5698, 5707</t>
  </si>
  <si>
    <t>5691, 5700, 5709</t>
  </si>
  <si>
    <t>5690, 5699, 5708</t>
  </si>
  <si>
    <t>5710, 5719</t>
  </si>
  <si>
    <t>5712, 5721</t>
  </si>
  <si>
    <t>5711, 5720</t>
  </si>
  <si>
    <t>5713, 5722</t>
  </si>
  <si>
    <t>5715, 5724</t>
  </si>
  <si>
    <t>5714, 5723</t>
  </si>
  <si>
    <t>5716, 5725</t>
  </si>
  <si>
    <t>5718, 5727</t>
  </si>
  <si>
    <t>5717, 5726</t>
  </si>
  <si>
    <t>5743</t>
  </si>
  <si>
    <t>5744</t>
  </si>
  <si>
    <t>5749</t>
  </si>
  <si>
    <t>5750</t>
  </si>
  <si>
    <t>5757</t>
  </si>
  <si>
    <t>5756</t>
  </si>
  <si>
    <t>5760</t>
  </si>
  <si>
    <t>5759</t>
  </si>
  <si>
    <t>5761</t>
  </si>
  <si>
    <t>5762</t>
  </si>
  <si>
    <t>5764</t>
  </si>
  <si>
    <t>5766</t>
  </si>
  <si>
    <t>5765</t>
  </si>
  <si>
    <t>5767</t>
  </si>
  <si>
    <t>5769</t>
  </si>
  <si>
    <t>5770</t>
  </si>
  <si>
    <t>5772</t>
  </si>
  <si>
    <t>5771</t>
  </si>
  <si>
    <t>5773</t>
  </si>
  <si>
    <t>5775</t>
  </si>
  <si>
    <t>5774</t>
  </si>
  <si>
    <t>5776</t>
  </si>
  <si>
    <t>5782</t>
  </si>
  <si>
    <t>5784</t>
  </si>
  <si>
    <t>5783</t>
  </si>
  <si>
    <t>5785</t>
  </si>
  <si>
    <t>5787</t>
  </si>
  <si>
    <t>5788</t>
  </si>
  <si>
    <t>5790</t>
  </si>
  <si>
    <t>5789</t>
  </si>
  <si>
    <t>5793</t>
  </si>
  <si>
    <t>5792</t>
  </si>
  <si>
    <t>5794</t>
  </si>
  <si>
    <t>5795</t>
  </si>
  <si>
    <t>5799</t>
  </si>
  <si>
    <t>5798</t>
  </si>
  <si>
    <t>5800</t>
  </si>
  <si>
    <t>5801</t>
  </si>
  <si>
    <t>5803</t>
  </si>
  <si>
    <t>5805</t>
  </si>
  <si>
    <t>5804</t>
  </si>
  <si>
    <t>5806</t>
  </si>
  <si>
    <t>5811, 5814, 5817, 5823, 5826</t>
  </si>
  <si>
    <t>5813, 5816, 5819, 5825, 5828</t>
  </si>
  <si>
    <t>5812, 5815, 5818, 5824, 5827</t>
  </si>
  <si>
    <t>5829, 5832, 5834</t>
  </si>
  <si>
    <t>5830, 5833, 5835</t>
  </si>
  <si>
    <t>5836, 5839, 5841</t>
  </si>
  <si>
    <t>5837, 5840, 5842</t>
  </si>
  <si>
    <t>5852</t>
  </si>
  <si>
    <t>5853</t>
  </si>
  <si>
    <t>5855</t>
  </si>
  <si>
    <t>5854</t>
  </si>
  <si>
    <t>5858</t>
  </si>
  <si>
    <t>5857</t>
  </si>
  <si>
    <t>5859</t>
  </si>
  <si>
    <t>5860</t>
  </si>
  <si>
    <t>5862</t>
  </si>
  <si>
    <t>5864</t>
  </si>
  <si>
    <t>5863</t>
  </si>
  <si>
    <t>5865</t>
  </si>
  <si>
    <t>5867</t>
  </si>
  <si>
    <t>5868</t>
  </si>
  <si>
    <t>5870</t>
  </si>
  <si>
    <t>5869</t>
  </si>
  <si>
    <t>5871, 5880, 5882, 5885, 5897, 5906, 5918, 5921, 5924, 5927, 5930, 5936</t>
  </si>
  <si>
    <t>5893</t>
  </si>
  <si>
    <t>5873, 5884, 5892, 5899, 5908, 5920, 5923, 5926, 5929, 5932, 5938, 5946, 6006</t>
  </si>
  <si>
    <t>5872, 5881, 5883, 5886, 5898, 5907, 5919, 5922, 5925, 5928, 5931, 5937, 5945, 6005</t>
  </si>
  <si>
    <t>5874, 5877, 5887, 5909, 5912, 5933, 5939</t>
  </si>
  <si>
    <t>5876, 5879, 5889, 5911, 5914, 5935, 5941, 5948</t>
  </si>
  <si>
    <t>5875, 5878, 5888, 5910, 5913, 5934, 5940, 5947</t>
  </si>
  <si>
    <t>5894, 5900, 5903, 5942</t>
  </si>
  <si>
    <t>5890, 5896, 5902, 5905, 5944, 5950</t>
  </si>
  <si>
    <t>5895, 5901, 5904, 5943, 5949</t>
  </si>
  <si>
    <t>5915</t>
  </si>
  <si>
    <t>5917</t>
  </si>
  <si>
    <t>5916</t>
  </si>
  <si>
    <t>5951</t>
  </si>
  <si>
    <t>5953</t>
  </si>
  <si>
    <t>5952</t>
  </si>
  <si>
    <t>5954, 5957, 5960</t>
  </si>
  <si>
    <t>5956, 5959, 5962, 5964</t>
  </si>
  <si>
    <t>5955, 5958, 5961, 5963</t>
  </si>
  <si>
    <t>5965</t>
  </si>
  <si>
    <t>5966</t>
  </si>
  <si>
    <t>5967</t>
  </si>
  <si>
    <t>5968</t>
  </si>
  <si>
    <t>5972</t>
  </si>
  <si>
    <t>5971</t>
  </si>
  <si>
    <t>5973, 5982, 5985, 5988</t>
  </si>
  <si>
    <t>5975, 5984, 5987, 5990</t>
  </si>
  <si>
    <t>5974, 5983, 5986, 5989</t>
  </si>
  <si>
    <t>5976</t>
  </si>
  <si>
    <t>5978</t>
  </si>
  <si>
    <t>5977</t>
  </si>
  <si>
    <t>5979</t>
  </si>
  <si>
    <t>5981</t>
  </si>
  <si>
    <t>5980</t>
  </si>
  <si>
    <t>5991</t>
  </si>
  <si>
    <t>5992</t>
  </si>
  <si>
    <t>5993, 5999</t>
  </si>
  <si>
    <t>5995, 6001</t>
  </si>
  <si>
    <t>5994, 6000</t>
  </si>
  <si>
    <t>5998</t>
  </si>
  <si>
    <t>6002, 6017</t>
  </si>
  <si>
    <t>6004, 6019</t>
  </si>
  <si>
    <t>6003, 6018</t>
  </si>
  <si>
    <t>6007</t>
  </si>
  <si>
    <t>6009</t>
  </si>
  <si>
    <t>6012</t>
  </si>
  <si>
    <t>6024</t>
  </si>
  <si>
    <t>6013, 6023</t>
  </si>
  <si>
    <t>6016</t>
  </si>
  <si>
    <t>6015</t>
  </si>
  <si>
    <t>6020, 6025, 6033, 6036, 6039, 6042, 6045</t>
  </si>
  <si>
    <t>6022, 6035, 6038, 6041, 6044, 6047</t>
  </si>
  <si>
    <t>6021, 6026, 6034, 6037, 6040, 6043, 6046</t>
  </si>
  <si>
    <t>6048, 6050, 6053, 6055, 6057, 6059, 6061, 6063, 6066, 6069</t>
  </si>
  <si>
    <t>6052, 6065, 6068, 6071, 6073</t>
  </si>
  <si>
    <t>6049, 6051, 6054, 6056, 6058, 6060, 6062, 6064, 6067, 6070, 6072</t>
  </si>
  <si>
    <t>6074</t>
  </si>
  <si>
    <t>6076</t>
  </si>
  <si>
    <t>6075</t>
  </si>
  <si>
    <t>6079</t>
  </si>
  <si>
    <t>6078</t>
  </si>
  <si>
    <t>6080</t>
  </si>
  <si>
    <t>6081</t>
  </si>
  <si>
    <t>6083</t>
  </si>
  <si>
    <t>6085</t>
  </si>
  <si>
    <t>6084</t>
  </si>
  <si>
    <t>6086</t>
  </si>
  <si>
    <t>6088</t>
  </si>
  <si>
    <t>6098</t>
  </si>
  <si>
    <t>6099</t>
  </si>
  <si>
    <t>6101</t>
  </si>
  <si>
    <t>6100</t>
  </si>
  <si>
    <t>6104</t>
  </si>
  <si>
    <t>6105</t>
  </si>
  <si>
    <t>6106</t>
  </si>
  <si>
    <t>6107</t>
  </si>
  <si>
    <t>6109</t>
  </si>
  <si>
    <t>6108</t>
  </si>
  <si>
    <t>6110</t>
  </si>
  <si>
    <t>6112</t>
  </si>
  <si>
    <t>6111</t>
  </si>
  <si>
    <t>6113</t>
  </si>
  <si>
    <t>6115</t>
  </si>
  <si>
    <t>6114</t>
  </si>
  <si>
    <t>6118</t>
  </si>
  <si>
    <t>6117</t>
  </si>
  <si>
    <t>6119</t>
  </si>
  <si>
    <t>6120</t>
  </si>
  <si>
    <t>6124, 6127, 6129</t>
  </si>
  <si>
    <t>6126, 6132</t>
  </si>
  <si>
    <t>6125, 6128, 6130, 6131</t>
  </si>
  <si>
    <t>6135</t>
  </si>
  <si>
    <t>6134</t>
  </si>
  <si>
    <t>6136, 6139, 6142, 6145, 6148</t>
  </si>
  <si>
    <t>6138, 6141, 6144, 6147, 6150</t>
  </si>
  <si>
    <t>6137, 6140, 6143, 6146, 6149</t>
  </si>
  <si>
    <t>6153</t>
  </si>
  <si>
    <t>6156, 6159</t>
  </si>
  <si>
    <t>6155, 6158, 6161</t>
  </si>
  <si>
    <t>6154, 6157, 6160</t>
  </si>
  <si>
    <t>6162</t>
  </si>
  <si>
    <t>6169</t>
  </si>
  <si>
    <t>6171</t>
  </si>
  <si>
    <t>6170</t>
  </si>
  <si>
    <t>6176</t>
  </si>
  <si>
    <t>6175</t>
  </si>
  <si>
    <t>6177</t>
  </si>
  <si>
    <t>6178</t>
  </si>
  <si>
    <t>6189</t>
  </si>
  <si>
    <t>6190</t>
  </si>
  <si>
    <t>6192</t>
  </si>
  <si>
    <t>6191</t>
  </si>
  <si>
    <t>6197</t>
  </si>
  <si>
    <t>6196</t>
  </si>
  <si>
    <t>6195</t>
  </si>
  <si>
    <t>6198</t>
  </si>
  <si>
    <t>6201</t>
  </si>
  <si>
    <t>6200</t>
  </si>
  <si>
    <t>6199</t>
  </si>
  <si>
    <t>6202</t>
  </si>
  <si>
    <t>6204</t>
  </si>
  <si>
    <t>6205</t>
  </si>
  <si>
    <t>6208</t>
  </si>
  <si>
    <t>6210</t>
  </si>
  <si>
    <t>6209</t>
  </si>
  <si>
    <t>6211</t>
  </si>
  <si>
    <t>6213</t>
  </si>
  <si>
    <t>6212</t>
  </si>
  <si>
    <t>6214</t>
  </si>
  <si>
    <t>6215</t>
  </si>
  <si>
    <t>6217, 6220, 6224, 6227, 6230, 6233, 6235</t>
  </si>
  <si>
    <t>6219, 6223, 6226, 6229, 6232</t>
  </si>
  <si>
    <t>6218, 6221, 6222, 6225, 6228, 6231, 6234, 6236</t>
  </si>
  <si>
    <t>6237</t>
  </si>
  <si>
    <t>6241</t>
  </si>
  <si>
    <t>6242</t>
  </si>
  <si>
    <t>6243</t>
  </si>
  <si>
    <t>6244</t>
  </si>
  <si>
    <t>6246</t>
  </si>
  <si>
    <t>6247</t>
  </si>
  <si>
    <t>6248</t>
  </si>
  <si>
    <t>6249</t>
  </si>
  <si>
    <t>6251</t>
  </si>
  <si>
    <t>6252</t>
  </si>
  <si>
    <t>6254</t>
  </si>
  <si>
    <t>6253</t>
  </si>
  <si>
    <t>6255, 6258</t>
  </si>
  <si>
    <t>6259, 6262</t>
  </si>
  <si>
    <t>6261</t>
  </si>
  <si>
    <t>6260, 6263</t>
  </si>
  <si>
    <t>6266</t>
  </si>
  <si>
    <t>6268</t>
  </si>
  <si>
    <t>6269</t>
  </si>
  <si>
    <t>6270</t>
  </si>
  <si>
    <t>6271</t>
  </si>
  <si>
    <t>6273</t>
  </si>
  <si>
    <t>6272</t>
  </si>
  <si>
    <t>6274</t>
  </si>
  <si>
    <t>6276</t>
  </si>
  <si>
    <t>6275</t>
  </si>
  <si>
    <t>6277</t>
  </si>
  <si>
    <t>6278</t>
  </si>
  <si>
    <t>6279</t>
  </si>
  <si>
    <t>6281</t>
  </si>
  <si>
    <t>6280</t>
  </si>
  <si>
    <t>6282</t>
  </si>
  <si>
    <t>6284</t>
  </si>
  <si>
    <t>6283</t>
  </si>
  <si>
    <t>6287</t>
  </si>
  <si>
    <t>6290</t>
  </si>
  <si>
    <t>6288, 6289</t>
  </si>
  <si>
    <t>6301</t>
  </si>
  <si>
    <t>6302</t>
  </si>
  <si>
    <t>6303, 6306</t>
  </si>
  <si>
    <t>6305, 6308</t>
  </si>
  <si>
    <t>6304, 6307</t>
  </si>
  <si>
    <t>6309</t>
  </si>
  <si>
    <t>6310</t>
  </si>
  <si>
    <t>6312</t>
  </si>
  <si>
    <t>6314</t>
  </si>
  <si>
    <t>6313</t>
  </si>
  <si>
    <t>6315</t>
  </si>
  <si>
    <t>6319</t>
  </si>
  <si>
    <t>6320</t>
  </si>
  <si>
    <t>6322</t>
  </si>
  <si>
    <t>6324</t>
  </si>
  <si>
    <t>6323</t>
  </si>
  <si>
    <t>6325</t>
  </si>
  <si>
    <t>6331</t>
  </si>
  <si>
    <t>6330</t>
  </si>
  <si>
    <t>6329</t>
  </si>
  <si>
    <t>6332</t>
  </si>
  <si>
    <t>6339</t>
  </si>
  <si>
    <t>6340</t>
  </si>
  <si>
    <t>6341</t>
  </si>
  <si>
    <t>6342</t>
  </si>
  <si>
    <t>6343</t>
  </si>
  <si>
    <t>6344</t>
  </si>
  <si>
    <t>6347, 6350</t>
  </si>
  <si>
    <t>6346, 6349, 6352, 6354, 6356</t>
  </si>
  <si>
    <t>6345, 6348, 6351, 6353, 6355</t>
  </si>
  <si>
    <t>6361</t>
  </si>
  <si>
    <t>6362, 6363</t>
  </si>
  <si>
    <t>6366</t>
  </si>
  <si>
    <t>6367, 6368</t>
  </si>
  <si>
    <t>6371</t>
  </si>
  <si>
    <t>6369, 6370</t>
  </si>
  <si>
    <t>6376</t>
  </si>
  <si>
    <t>6377</t>
  </si>
  <si>
    <t>6378</t>
  </si>
  <si>
    <t>6381</t>
  </si>
  <si>
    <t>6379, 6380</t>
  </si>
  <si>
    <t>6386</t>
  </si>
  <si>
    <t>6387, 6388</t>
  </si>
  <si>
    <t>6391</t>
  </si>
  <si>
    <t>6392, 6393</t>
  </si>
  <si>
    <t>6394, 6395</t>
  </si>
  <si>
    <t>6398, 6399</t>
  </si>
  <si>
    <t>6400, 6401</t>
  </si>
  <si>
    <t>6403, 6404</t>
  </si>
  <si>
    <t>6405, 6406</t>
  </si>
  <si>
    <t>6407</t>
  </si>
  <si>
    <t>6418</t>
  </si>
  <si>
    <t>6419</t>
  </si>
  <si>
    <t>6420</t>
  </si>
  <si>
    <t>6421</t>
  </si>
  <si>
    <t>6422</t>
  </si>
  <si>
    <t>6423</t>
  </si>
  <si>
    <t>6424</t>
  </si>
  <si>
    <t>6425</t>
  </si>
  <si>
    <t>6436</t>
  </si>
  <si>
    <t>6437</t>
  </si>
  <si>
    <t>6438</t>
  </si>
  <si>
    <t>6439</t>
  </si>
  <si>
    <t>6440</t>
  </si>
  <si>
    <t>6441</t>
  </si>
  <si>
    <t>6442</t>
  </si>
  <si>
    <t>6443</t>
  </si>
  <si>
    <t>6444</t>
  </si>
  <si>
    <t>6445</t>
  </si>
  <si>
    <t>6446</t>
  </si>
  <si>
    <t>6447</t>
  </si>
  <si>
    <t>6448</t>
  </si>
  <si>
    <t>6449</t>
  </si>
  <si>
    <t>6450</t>
  </si>
  <si>
    <t>6451</t>
  </si>
  <si>
    <t>6452</t>
  </si>
  <si>
    <t>6453</t>
  </si>
  <si>
    <t>6454</t>
  </si>
  <si>
    <t>6455, 6456</t>
  </si>
  <si>
    <t>6459</t>
  </si>
  <si>
    <t>6457, 6458</t>
  </si>
  <si>
    <t>6464</t>
  </si>
  <si>
    <t>6465, 6466</t>
  </si>
  <si>
    <t>6467, 6468</t>
  </si>
  <si>
    <t>6478</t>
  </si>
  <si>
    <t>6479, 6480</t>
  </si>
  <si>
    <t>6481, 6482</t>
  </si>
  <si>
    <t>6489, 6490</t>
  </si>
  <si>
    <t>6493</t>
  </si>
  <si>
    <t>6491, 6492</t>
  </si>
  <si>
    <t>6496, 6497</t>
  </si>
  <si>
    <t>6500</t>
  </si>
  <si>
    <t>6498, 6499</t>
  </si>
  <si>
    <t>6501, 6502</t>
  </si>
  <si>
    <t>6503, 6504</t>
  </si>
  <si>
    <t>6506, 6507</t>
  </si>
  <si>
    <t>6511</t>
  </si>
  <si>
    <t>6510</t>
  </si>
  <si>
    <t>6508, 6509</t>
  </si>
  <si>
    <t>6512, 6513</t>
  </si>
  <si>
    <t>6517</t>
  </si>
  <si>
    <t>6516</t>
  </si>
  <si>
    <t>6514, 6515</t>
  </si>
  <si>
    <t>6518, 6519</t>
  </si>
  <si>
    <t>6522</t>
  </si>
  <si>
    <t>6523, 6524</t>
  </si>
  <si>
    <t>6527</t>
  </si>
  <si>
    <t>6528, 6529</t>
  </si>
  <si>
    <t>6532</t>
  </si>
  <si>
    <t>6530, 6531</t>
  </si>
  <si>
    <t>6535, 6536</t>
  </si>
  <si>
    <t>6542, 6543</t>
  </si>
  <si>
    <t>6544, 6545</t>
  </si>
  <si>
    <t>6547, 6548</t>
  </si>
  <si>
    <t>6551</t>
  </si>
  <si>
    <t>6552</t>
  </si>
  <si>
    <t>6554, 6555</t>
  </si>
  <si>
    <t>6558</t>
  </si>
  <si>
    <t>6556, 6557</t>
  </si>
  <si>
    <t>6563</t>
  </si>
  <si>
    <t>6561, 6562</t>
  </si>
  <si>
    <t>6566, 6567</t>
  </si>
  <si>
    <t>6568, 6569</t>
  </si>
  <si>
    <t>6573</t>
  </si>
  <si>
    <t>6574, 6575, 6584, 6585, 6590, 6591</t>
  </si>
  <si>
    <t>6589, 6594</t>
  </si>
  <si>
    <t>6578, 6588</t>
  </si>
  <si>
    <t>6576, 6577, 6586, 6587, 6592, 6593</t>
  </si>
  <si>
    <t>6579, 6580</t>
  </si>
  <si>
    <t>6583</t>
  </si>
  <si>
    <t>6581, 6582</t>
  </si>
  <si>
    <t>6595, 6596</t>
  </si>
  <si>
    <t>6600</t>
  </si>
  <si>
    <t>6599</t>
  </si>
  <si>
    <t>6601, 6602</t>
  </si>
  <si>
    <t>6603, 6604</t>
  </si>
  <si>
    <t>6605, 6606</t>
  </si>
  <si>
    <t>6607, 6608</t>
  </si>
  <si>
    <t>6610, 6611</t>
  </si>
  <si>
    <t>6615</t>
  </si>
  <si>
    <t>6614</t>
  </si>
  <si>
    <t>6616, 6617</t>
  </si>
  <si>
    <t>6620</t>
  </si>
  <si>
    <t>6621, 6622</t>
  </si>
  <si>
    <t>6623, 6624</t>
  </si>
  <si>
    <t>6625, 6626</t>
  </si>
  <si>
    <t>6627, 6628</t>
  </si>
  <si>
    <t>6630</t>
  </si>
  <si>
    <t>6631</t>
  </si>
  <si>
    <t>6636</t>
  </si>
  <si>
    <t>6634, 6635</t>
  </si>
  <si>
    <t>6637, 6638</t>
  </si>
  <si>
    <t>6639, 6640</t>
  </si>
  <si>
    <t>6642, 6643</t>
  </si>
  <si>
    <t>6644, 6645</t>
  </si>
  <si>
    <t>6646, 6647</t>
  </si>
  <si>
    <t>6651</t>
  </si>
  <si>
    <t>6650</t>
  </si>
  <si>
    <t>6652, 6653</t>
  </si>
  <si>
    <t>6654, 6655</t>
  </si>
  <si>
    <t>6663, 6664</t>
  </si>
  <si>
    <t>6668</t>
  </si>
  <si>
    <t>6667</t>
  </si>
  <si>
    <t>6665, 6666</t>
  </si>
  <si>
    <t>6669, 6670</t>
  </si>
  <si>
    <t>6673</t>
  </si>
  <si>
    <t>6671, 6672</t>
  </si>
  <si>
    <t>6678</t>
  </si>
  <si>
    <t>6676, 6677</t>
  </si>
  <si>
    <t>6681, 6682</t>
  </si>
  <si>
    <t>6686</t>
  </si>
  <si>
    <t>6685</t>
  </si>
  <si>
    <t>6683, 6684</t>
  </si>
  <si>
    <t>6687, 6688</t>
  </si>
  <si>
    <t>6689, 6690</t>
  </si>
  <si>
    <t>6692, 6693</t>
  </si>
  <si>
    <t>6694, 6695</t>
  </si>
  <si>
    <t>6696</t>
  </si>
  <si>
    <t>6699</t>
  </si>
  <si>
    <t>6700</t>
  </si>
  <si>
    <t>6701</t>
  </si>
  <si>
    <t>6702, 6703</t>
  </si>
  <si>
    <t>6706</t>
  </si>
  <si>
    <t>6704, 6705</t>
  </si>
  <si>
    <t>6707</t>
  </si>
  <si>
    <t>6708</t>
  </si>
  <si>
    <t>6709, 6710</t>
  </si>
  <si>
    <t>6717</t>
  </si>
  <si>
    <t>6715, 6716</t>
  </si>
  <si>
    <t>6718, 6719</t>
  </si>
  <si>
    <t>6723</t>
  </si>
  <si>
    <t>6720, 6721</t>
  </si>
  <si>
    <t>6724, 6725</t>
  </si>
  <si>
    <t>6726, 6727</t>
  </si>
  <si>
    <t>6735, 6736</t>
  </si>
  <si>
    <t>6740</t>
  </si>
  <si>
    <t>6739</t>
  </si>
  <si>
    <t>6747, 6748</t>
  </si>
  <si>
    <t>6749, 6750</t>
  </si>
  <si>
    <t>6758</t>
  </si>
  <si>
    <t>6759</t>
  </si>
  <si>
    <t>6769</t>
  </si>
  <si>
    <t>6768</t>
  </si>
  <si>
    <t>6766, 6767</t>
  </si>
  <si>
    <t>6770</t>
  </si>
  <si>
    <t>6771</t>
  </si>
  <si>
    <t>6772</t>
  </si>
  <si>
    <t>6773</t>
  </si>
  <si>
    <t>6774</t>
  </si>
  <si>
    <t>6775</t>
  </si>
  <si>
    <t>6776, 6777</t>
  </si>
  <si>
    <t>6780</t>
  </si>
  <si>
    <t>6781</t>
  </si>
  <si>
    <t>6782, 6783</t>
  </si>
  <si>
    <t>6784, 6785</t>
  </si>
  <si>
    <t>6786</t>
  </si>
  <si>
    <t>6787</t>
  </si>
  <si>
    <t>6788</t>
  </si>
  <si>
    <t>6789</t>
  </si>
  <si>
    <t>6790</t>
  </si>
  <si>
    <t>6791</t>
  </si>
  <si>
    <t>6793</t>
  </si>
  <si>
    <t>6794, 6795</t>
  </si>
  <si>
    <t>6796, 6797</t>
  </si>
  <si>
    <t>6798</t>
  </si>
  <si>
    <t>6799</t>
  </si>
  <si>
    <t>6800, 6801</t>
  </si>
  <si>
    <t>6802, 6803</t>
  </si>
  <si>
    <t>6804, 6805</t>
  </si>
  <si>
    <t>6809</t>
  </si>
  <si>
    <t>6808</t>
  </si>
  <si>
    <t>6806, 6807</t>
  </si>
  <si>
    <t>6810, 6811</t>
  </si>
  <si>
    <t>6812, 6813</t>
  </si>
  <si>
    <t>6814, 6815</t>
  </si>
  <si>
    <t>6818</t>
  </si>
  <si>
    <t>6816, 6817</t>
  </si>
  <si>
    <t>6826, 6827</t>
  </si>
  <si>
    <t>6828, 6829</t>
  </si>
  <si>
    <t>6830, 6831</t>
  </si>
  <si>
    <t>6832, 6833</t>
  </si>
  <si>
    <t>6835, 6836</t>
  </si>
  <si>
    <t>6839</t>
  </si>
  <si>
    <t>6837, 6838</t>
  </si>
  <si>
    <t>6840, 6841</t>
  </si>
  <si>
    <t>6844</t>
  </si>
  <si>
    <t>6842, 6843</t>
  </si>
  <si>
    <t>6846</t>
  </si>
  <si>
    <t>6847, 6848</t>
  </si>
  <si>
    <t>6852, 6853</t>
  </si>
  <si>
    <t>6857, 6858</t>
  </si>
  <si>
    <t>6862</t>
  </si>
  <si>
    <t>6861</t>
  </si>
  <si>
    <t>6864</t>
  </si>
  <si>
    <t>6865, 6866</t>
  </si>
  <si>
    <t>6867, 6868</t>
  </si>
  <si>
    <t>6869, 6870</t>
  </si>
  <si>
    <t>6873</t>
  </si>
  <si>
    <t>6871, 6872</t>
  </si>
  <si>
    <t>6874, 6875</t>
  </si>
  <si>
    <t>6878</t>
  </si>
  <si>
    <t>6876, 6877</t>
  </si>
  <si>
    <t>6879, 6880</t>
  </si>
  <si>
    <t>6881, 6882</t>
  </si>
  <si>
    <t>6883, 6884</t>
  </si>
  <si>
    <t>6885, 6886</t>
  </si>
  <si>
    <t>6887, 6888</t>
  </si>
  <si>
    <t>6889, 6890</t>
  </si>
  <si>
    <t>6900</t>
  </si>
  <si>
    <t>6901, 6902</t>
  </si>
  <si>
    <t>6906</t>
  </si>
  <si>
    <t>6905</t>
  </si>
  <si>
    <t>6903, 6904</t>
  </si>
  <si>
    <t>6907, 6908</t>
  </si>
  <si>
    <t>6909, 6910</t>
  </si>
  <si>
    <t>6913, 6914</t>
  </si>
  <si>
    <t>6915, 6916</t>
  </si>
  <si>
    <t>6918, 6919</t>
  </si>
  <si>
    <t>6920, 6921</t>
  </si>
  <si>
    <t>6923, 6924</t>
  </si>
  <si>
    <t>6925, 6926</t>
  </si>
  <si>
    <t>6928, 6929</t>
  </si>
  <si>
    <t>6932</t>
  </si>
  <si>
    <t>6930, 6931</t>
  </si>
  <si>
    <t>6933</t>
  </si>
  <si>
    <t>6934</t>
  </si>
  <si>
    <t>6935, 6936</t>
  </si>
  <si>
    <t>6939</t>
  </si>
  <si>
    <t>6940</t>
  </si>
  <si>
    <t>6947</t>
  </si>
  <si>
    <t>6946</t>
  </si>
  <si>
    <t>6944, 6945</t>
  </si>
  <si>
    <t>6954, 6955</t>
  </si>
  <si>
    <t>6956, 6957</t>
  </si>
  <si>
    <t>6958, 6959</t>
  </si>
  <si>
    <t>6964, 6965</t>
  </si>
  <si>
    <t>6966, 6967</t>
  </si>
  <si>
    <t>6968, 6969</t>
  </si>
  <si>
    <t>6970, 6971</t>
  </si>
  <si>
    <t>6972, 6973</t>
  </si>
  <si>
    <t>6974, 6975</t>
  </si>
  <si>
    <t>6976, 6977</t>
  </si>
  <si>
    <t>6978, 6979</t>
  </si>
  <si>
    <t>6980, 6981</t>
  </si>
  <si>
    <t>6988</t>
  </si>
  <si>
    <t>6986, 6987</t>
  </si>
  <si>
    <t>6991, 6992</t>
  </si>
  <si>
    <t>6993, 6994</t>
  </si>
  <si>
    <t>6995, 6996</t>
  </si>
  <si>
    <t>6998, 6999</t>
  </si>
  <si>
    <t>7000, 7001</t>
  </si>
  <si>
    <t>7013</t>
  </si>
  <si>
    <t>7014, 7015</t>
  </si>
  <si>
    <t>7016, 7017</t>
  </si>
  <si>
    <t>7020</t>
  </si>
  <si>
    <t>7021</t>
  </si>
  <si>
    <t>7025</t>
  </si>
  <si>
    <t>7026</t>
  </si>
  <si>
    <t>7027</t>
  </si>
  <si>
    <t>7028, 7029</t>
  </si>
  <si>
    <t>7030, 7031</t>
  </si>
  <si>
    <t>7034, 7035</t>
  </si>
  <si>
    <t>7044</t>
  </si>
  <si>
    <t>7043</t>
  </si>
  <si>
    <t>7047, 7048</t>
  </si>
  <si>
    <t>7049, 7050</t>
  </si>
  <si>
    <t>7054</t>
  </si>
  <si>
    <t>7053</t>
  </si>
  <si>
    <t>7051, 7052</t>
  </si>
  <si>
    <t>7057, 7058</t>
  </si>
  <si>
    <t>7059, 7060</t>
  </si>
  <si>
    <t>7064</t>
  </si>
  <si>
    <t>7063</t>
  </si>
  <si>
    <t>7061, 7062</t>
  </si>
  <si>
    <t>7067, 7068</t>
  </si>
  <si>
    <t>7071, 7072</t>
  </si>
  <si>
    <t>7073, 7074</t>
  </si>
  <si>
    <t>7075, 7076</t>
  </si>
  <si>
    <t>7077, 7078</t>
  </si>
  <si>
    <t>7079, 7080</t>
  </si>
  <si>
    <t>7084</t>
  </si>
  <si>
    <t>7083</t>
  </si>
  <si>
    <t>7085, 7086</t>
  </si>
  <si>
    <t>7091, 7092</t>
  </si>
  <si>
    <t>7093, 7094</t>
  </si>
  <si>
    <t>7097</t>
  </si>
  <si>
    <t>7095, 7096</t>
  </si>
  <si>
    <t>7105, 7106</t>
  </si>
  <si>
    <t>7107, 7108</t>
  </si>
  <si>
    <t>7117</t>
  </si>
  <si>
    <t>7118</t>
  </si>
  <si>
    <t>7119</t>
  </si>
  <si>
    <t>7122</t>
  </si>
  <si>
    <t>7120, 7121</t>
  </si>
  <si>
    <t>7123</t>
  </si>
  <si>
    <t>7127, 7128</t>
  </si>
  <si>
    <t>7129, 7130</t>
  </si>
  <si>
    <t>7131</t>
  </si>
  <si>
    <t>7133, 7134</t>
  </si>
  <si>
    <t>7138</t>
  </si>
  <si>
    <t>7137</t>
  </si>
  <si>
    <t>7135, 7136</t>
  </si>
  <si>
    <t>7139, 7140</t>
  </si>
  <si>
    <t>7143</t>
  </si>
  <si>
    <t>7141, 7142</t>
  </si>
  <si>
    <t>7146, 7147</t>
  </si>
  <si>
    <t>7148</t>
  </si>
  <si>
    <t>7149</t>
  </si>
  <si>
    <t>7152, 7153</t>
  </si>
  <si>
    <t>7159</t>
  </si>
  <si>
    <t>7160</t>
  </si>
  <si>
    <t>7161</t>
  </si>
  <si>
    <t>7162</t>
  </si>
  <si>
    <t>7166, 7167</t>
  </si>
  <si>
    <t>7168, 7169</t>
  </si>
  <si>
    <t>7170</t>
  </si>
  <si>
    <t>7179</t>
  </si>
  <si>
    <t>7178</t>
  </si>
  <si>
    <t>7176, 7177</t>
  </si>
  <si>
    <t>7180, 7181</t>
  </si>
  <si>
    <t>7182, 7183</t>
  </si>
  <si>
    <t>7186</t>
  </si>
  <si>
    <t>7187, 7188</t>
  </si>
  <si>
    <t>7190, 7191</t>
  </si>
  <si>
    <t>7192, 7193</t>
  </si>
  <si>
    <t>7194, 7195</t>
  </si>
  <si>
    <t>7196, 7197</t>
  </si>
  <si>
    <t>7198</t>
  </si>
  <si>
    <t>7199</t>
  </si>
  <si>
    <t>7200</t>
  </si>
  <si>
    <t>7202, 7203</t>
  </si>
  <si>
    <t>7206</t>
  </si>
  <si>
    <t>7204, 7205</t>
  </si>
  <si>
    <t>7208</t>
  </si>
  <si>
    <t>7209, 7210</t>
  </si>
  <si>
    <t>7214</t>
  </si>
  <si>
    <t>7213</t>
  </si>
  <si>
    <t>7211, 7212</t>
  </si>
  <si>
    <t>7215</t>
  </si>
  <si>
    <t>7216</t>
  </si>
  <si>
    <t>7222</t>
  </si>
  <si>
    <t>7223, 7224</t>
  </si>
  <si>
    <t>7228</t>
  </si>
  <si>
    <t>7227</t>
  </si>
  <si>
    <t>7225, 7226</t>
  </si>
  <si>
    <t>7229</t>
  </si>
  <si>
    <t>7230</t>
  </si>
  <si>
    <t>7231</t>
  </si>
  <si>
    <t>7232</t>
  </si>
  <si>
    <t>7238</t>
  </si>
  <si>
    <t>7237</t>
  </si>
  <si>
    <t>7235, 7236</t>
  </si>
  <si>
    <t>7244</t>
  </si>
  <si>
    <t>7243</t>
  </si>
  <si>
    <t>7241, 7242</t>
  </si>
  <si>
    <t>7245, 7246</t>
  </si>
  <si>
    <t>7250</t>
  </si>
  <si>
    <t>7249</t>
  </si>
  <si>
    <t>7247, 7248</t>
  </si>
  <si>
    <t>7251, 7252</t>
  </si>
  <si>
    <t>7256</t>
  </si>
  <si>
    <t>7255</t>
  </si>
  <si>
    <t>7257, 7258</t>
  </si>
  <si>
    <t>7259, 7260</t>
  </si>
  <si>
    <t>7262</t>
  </si>
  <si>
    <t>7263</t>
  </si>
  <si>
    <t>7264, 7265</t>
  </si>
  <si>
    <t>7268</t>
  </si>
  <si>
    <t>7266, 7267</t>
  </si>
  <si>
    <t>7274</t>
  </si>
  <si>
    <t>7275</t>
  </si>
  <si>
    <t>7276</t>
  </si>
  <si>
    <t>7277</t>
  </si>
  <si>
    <t>7283</t>
  </si>
  <si>
    <t>7284</t>
  </si>
  <si>
    <t>7285</t>
  </si>
  <si>
    <t>7286, 7287</t>
  </si>
  <si>
    <t>7288, 7289</t>
  </si>
  <si>
    <t>7290</t>
  </si>
  <si>
    <t>7292, 7293</t>
  </si>
  <si>
    <t>7297</t>
  </si>
  <si>
    <t>7294, 7295</t>
  </si>
  <si>
    <t>7298, 7299</t>
  </si>
  <si>
    <t>7302</t>
  </si>
  <si>
    <t>7300, 7301</t>
  </si>
  <si>
    <t>7303, 7304</t>
  </si>
  <si>
    <t>7305, 7306</t>
  </si>
  <si>
    <t>7307, 7308</t>
  </si>
  <si>
    <t>7309, 7310</t>
  </si>
  <si>
    <t>7314, 7315</t>
  </si>
  <si>
    <t>7316, 7317</t>
  </si>
  <si>
    <t>7318, 7319</t>
  </si>
  <si>
    <t>7323</t>
  </si>
  <si>
    <t>7322</t>
  </si>
  <si>
    <t>7320, 7321</t>
  </si>
  <si>
    <t>7324, 7325</t>
  </si>
  <si>
    <t>7329</t>
  </si>
  <si>
    <t>7328</t>
  </si>
  <si>
    <t>7326, 7327</t>
  </si>
  <si>
    <t>7330, 7331</t>
  </si>
  <si>
    <t>7335</t>
  </si>
  <si>
    <t>7334</t>
  </si>
  <si>
    <t>7332, 7333</t>
  </si>
  <si>
    <t>7340</t>
  </si>
  <si>
    <t>7338, 7339</t>
  </si>
  <si>
    <t>7341, 7342</t>
  </si>
  <si>
    <t>7346</t>
  </si>
  <si>
    <t>7345</t>
  </si>
  <si>
    <t>7343, 7344</t>
  </si>
  <si>
    <t>7347, 7348</t>
  </si>
  <si>
    <t>7351</t>
  </si>
  <si>
    <t>7349, 7350</t>
  </si>
  <si>
    <t>7353</t>
  </si>
  <si>
    <t>7354, 7355</t>
  </si>
  <si>
    <t>7356, 7357</t>
  </si>
  <si>
    <t>7358, 7359</t>
  </si>
  <si>
    <t>7360, 7361</t>
  </si>
  <si>
    <t>7364, 7365, 7421, 7422, 7433, 7434</t>
  </si>
  <si>
    <t>7369, 7437</t>
  </si>
  <si>
    <t>7368</t>
  </si>
  <si>
    <t>7366, 7367, 7423, 7424, 7435, 7436</t>
  </si>
  <si>
    <t>7370, 7371</t>
  </si>
  <si>
    <t>7372, 7373</t>
  </si>
  <si>
    <t>7374</t>
  </si>
  <si>
    <t>7375</t>
  </si>
  <si>
    <t>7376, 7377</t>
  </si>
  <si>
    <t>7378, 7379</t>
  </si>
  <si>
    <t>7380, 7381</t>
  </si>
  <si>
    <t>7382, 7383</t>
  </si>
  <si>
    <t>7384, 7385</t>
  </si>
  <si>
    <t>7389</t>
  </si>
  <si>
    <t>7388</t>
  </si>
  <si>
    <t>7386, 7387</t>
  </si>
  <si>
    <t>7390, 7391</t>
  </si>
  <si>
    <t>7392, 7393, 7425</t>
  </si>
  <si>
    <t>7394, 7395</t>
  </si>
  <si>
    <t>7398</t>
  </si>
  <si>
    <t>7396, 7397</t>
  </si>
  <si>
    <t>7399, 7400, 7415, 7416, 7427, 7428</t>
  </si>
  <si>
    <t>7401, 7402, 7417, 7418, 7429, 7430</t>
  </si>
  <si>
    <t>7403, 7404, 7409, 7410</t>
  </si>
  <si>
    <t>7408, 7414</t>
  </si>
  <si>
    <t>7407, 7413</t>
  </si>
  <si>
    <t>7405, 7406, 7411, 7412</t>
  </si>
  <si>
    <t>7440, 7441</t>
  </si>
  <si>
    <t>7442, 7443</t>
  </si>
  <si>
    <t>7446</t>
  </si>
  <si>
    <t>7444, 7445</t>
  </si>
  <si>
    <t>7448</t>
  </si>
  <si>
    <t>7449</t>
  </si>
  <si>
    <t>7453, 7454, 7459, 7460</t>
  </si>
  <si>
    <t>7455, 7456, 7461, 7462</t>
  </si>
  <si>
    <t>7457</t>
  </si>
  <si>
    <t>7463, 7464, 7467, 7468</t>
  </si>
  <si>
    <t>7465, 7466, 7469, 7470</t>
  </si>
  <si>
    <t>7471, 7472</t>
  </si>
  <si>
    <t>7473, 7474</t>
  </si>
  <si>
    <t>7475, 7476</t>
  </si>
  <si>
    <t>7477, 7478</t>
  </si>
  <si>
    <t>7479</t>
  </si>
  <si>
    <t>7490</t>
  </si>
  <si>
    <t>7491</t>
  </si>
  <si>
    <t>7492</t>
  </si>
  <si>
    <t>7493</t>
  </si>
  <si>
    <t>7494, 7495</t>
  </si>
  <si>
    <t>7499</t>
  </si>
  <si>
    <t>7498</t>
  </si>
  <si>
    <t>7504</t>
  </si>
  <si>
    <t>7505</t>
  </si>
  <si>
    <t>7506</t>
  </si>
  <si>
    <t>7507</t>
  </si>
  <si>
    <t>7508</t>
  </si>
  <si>
    <t>7509</t>
  </si>
  <si>
    <t>7510</t>
  </si>
  <si>
    <t>7511</t>
  </si>
  <si>
    <t>7512</t>
  </si>
  <si>
    <t>7513</t>
  </si>
  <si>
    <t>7518</t>
  </si>
  <si>
    <t>7516, 7517</t>
  </si>
  <si>
    <t>7519, 7520</t>
  </si>
  <si>
    <t>7521, 7522</t>
  </si>
  <si>
    <t>7523, 7524</t>
  </si>
  <si>
    <t>7525, 7526</t>
  </si>
  <si>
    <t>7527, 7528</t>
  </si>
  <si>
    <t>7529, 7530</t>
  </si>
  <si>
    <t>7537</t>
  </si>
  <si>
    <t>7538</t>
  </si>
  <si>
    <t>7541, 7542</t>
  </si>
  <si>
    <t>7545</t>
  </si>
  <si>
    <t>7543, 7544</t>
  </si>
  <si>
    <t>7550</t>
  </si>
  <si>
    <t>7551</t>
  </si>
  <si>
    <t>7553</t>
  </si>
  <si>
    <t>7554, 7555</t>
  </si>
  <si>
    <t>7556, 7557</t>
  </si>
  <si>
    <t>7558, 7559</t>
  </si>
  <si>
    <t>7563</t>
  </si>
  <si>
    <t>7560, 7561</t>
  </si>
  <si>
    <t>7564</t>
  </si>
  <si>
    <t>7565</t>
  </si>
  <si>
    <t>7566</t>
  </si>
  <si>
    <t>7572, 7573</t>
  </si>
  <si>
    <t>7576</t>
  </si>
  <si>
    <t>7574, 7575</t>
  </si>
  <si>
    <t>7577, 7578</t>
  </si>
  <si>
    <t>7579, 7580</t>
  </si>
  <si>
    <t>7585</t>
  </si>
  <si>
    <t>7588</t>
  </si>
  <si>
    <t>7586, 7587</t>
  </si>
  <si>
    <t>7594, 7595</t>
  </si>
  <si>
    <t>7597, 7598</t>
  </si>
  <si>
    <t>7607, 7608</t>
  </si>
  <si>
    <t>7609</t>
  </si>
  <si>
    <t>7610</t>
  </si>
  <si>
    <t>7613, 7614</t>
  </si>
  <si>
    <t>7615, 7616</t>
  </si>
  <si>
    <t>7617, 7618</t>
  </si>
  <si>
    <t>7619</t>
  </si>
  <si>
    <t>7623</t>
  </si>
  <si>
    <t>7622</t>
  </si>
  <si>
    <t>7620, 7621</t>
  </si>
  <si>
    <t>7624</t>
  </si>
  <si>
    <t>7625</t>
  </si>
  <si>
    <t>7626</t>
  </si>
  <si>
    <t>7631</t>
  </si>
  <si>
    <t>7632</t>
  </si>
  <si>
    <t>7633</t>
  </si>
  <si>
    <t>7634</t>
  </si>
  <si>
    <t>7641</t>
  </si>
  <si>
    <t>7642</t>
  </si>
  <si>
    <t>7644, 7645</t>
  </si>
  <si>
    <t>7646, 7647</t>
  </si>
  <si>
    <t>7650, 7651</t>
  </si>
  <si>
    <t>7652, 7653</t>
  </si>
  <si>
    <t>7656, 7657</t>
  </si>
  <si>
    <t>7660</t>
  </si>
  <si>
    <t>7661</t>
  </si>
  <si>
    <t>7662, 7663</t>
  </si>
  <si>
    <t>7666</t>
  </si>
  <si>
    <t>7667</t>
  </si>
  <si>
    <t>7674, 7675</t>
  </si>
  <si>
    <t>7676, 7677</t>
  </si>
  <si>
    <t>7678</t>
  </si>
  <si>
    <t>7679</t>
  </si>
  <si>
    <t>7680</t>
  </si>
  <si>
    <t>7681</t>
  </si>
  <si>
    <t>7682</t>
  </si>
  <si>
    <t>7683</t>
  </si>
  <si>
    <t>7686, 7687</t>
  </si>
  <si>
    <t>7690</t>
  </si>
  <si>
    <t>7691</t>
  </si>
  <si>
    <t>7692</t>
  </si>
  <si>
    <t>7693</t>
  </si>
  <si>
    <t>7700</t>
  </si>
  <si>
    <t>7701</t>
  </si>
  <si>
    <t>7702</t>
  </si>
  <si>
    <t>7703</t>
  </si>
  <si>
    <t>7705</t>
  </si>
  <si>
    <t>7706</t>
  </si>
  <si>
    <t>7712</t>
  </si>
  <si>
    <t>7711</t>
  </si>
  <si>
    <t>7713, 7714</t>
  </si>
  <si>
    <t>7715, 7716</t>
  </si>
  <si>
    <t>7731, 7732</t>
  </si>
  <si>
    <t>7735</t>
  </si>
  <si>
    <t>7733, 7734</t>
  </si>
  <si>
    <t>7736</t>
  </si>
  <si>
    <t>7737</t>
  </si>
  <si>
    <t>7738</t>
  </si>
  <si>
    <t>7742, 7743</t>
  </si>
  <si>
    <t>7744, 7745</t>
  </si>
  <si>
    <t>7748, 7749</t>
  </si>
  <si>
    <t>7753</t>
  </si>
  <si>
    <t>7752</t>
  </si>
  <si>
    <t>7750, 7751</t>
  </si>
  <si>
    <t>7754, 7755</t>
  </si>
  <si>
    <t>7758</t>
  </si>
  <si>
    <t>7756, 7757</t>
  </si>
  <si>
    <t>7759</t>
  </si>
  <si>
    <t>7760</t>
  </si>
  <si>
    <t>7765, 7766</t>
  </si>
  <si>
    <t>7771, 7772</t>
  </si>
  <si>
    <t>7773, 7774</t>
  </si>
  <si>
    <t>7778</t>
  </si>
  <si>
    <t>7777</t>
  </si>
  <si>
    <t>7783</t>
  </si>
  <si>
    <t>7784, 7785</t>
  </si>
  <si>
    <t>7788</t>
  </si>
  <si>
    <t>7786, 7787</t>
  </si>
  <si>
    <t>7791, 7792</t>
  </si>
  <si>
    <t>7795</t>
  </si>
  <si>
    <t>7796</t>
  </si>
  <si>
    <t>7799, 7800</t>
  </si>
  <si>
    <t>7802</t>
  </si>
  <si>
    <t>7803, 7804</t>
  </si>
  <si>
    <t>7805, 7806</t>
  </si>
  <si>
    <t>7807, 7808</t>
  </si>
  <si>
    <t>7809, 7810</t>
  </si>
  <si>
    <t>7814, 7815</t>
  </si>
  <si>
    <t>7818</t>
  </si>
  <si>
    <t>7819</t>
  </si>
  <si>
    <t>7825</t>
  </si>
  <si>
    <t>7824</t>
  </si>
  <si>
    <t>7826, 7827</t>
  </si>
  <si>
    <t>7830</t>
  </si>
  <si>
    <t>7828, 7829</t>
  </si>
  <si>
    <t>7831, 7832</t>
  </si>
  <si>
    <t>7836</t>
  </si>
  <si>
    <t>7835</t>
  </si>
  <si>
    <t>7833, 7834</t>
  </si>
  <si>
    <t>7837, 7838</t>
  </si>
  <si>
    <t>7841</t>
  </si>
  <si>
    <t>7839, 7840</t>
  </si>
  <si>
    <t>7844, 7845</t>
  </si>
  <si>
    <t>7846, 7847</t>
  </si>
  <si>
    <t>7848, 7849</t>
  </si>
  <si>
    <t>7854</t>
  </si>
  <si>
    <t>7855, 7856</t>
  </si>
  <si>
    <t>7857, 7858</t>
  </si>
  <si>
    <t>7864</t>
  </si>
  <si>
    <t>7865, 7866</t>
  </si>
  <si>
    <t>7870</t>
  </si>
  <si>
    <t>7867, 7868</t>
  </si>
  <si>
    <t>7871, 7872</t>
  </si>
  <si>
    <t>7876</t>
  </si>
  <si>
    <t>7873, 7874</t>
  </si>
  <si>
    <t>7877, 7878</t>
  </si>
  <si>
    <t>7882</t>
  </si>
  <si>
    <t>7879, 7880</t>
  </si>
  <si>
    <t>7883, 7884</t>
  </si>
  <si>
    <t>7888</t>
  </si>
  <si>
    <t>7885, 7886</t>
  </si>
  <si>
    <t>7889</t>
  </si>
  <si>
    <t>7890</t>
  </si>
  <si>
    <t>7891, 7892</t>
  </si>
  <si>
    <t>7893, 7894</t>
  </si>
  <si>
    <t>7895, 7896</t>
  </si>
  <si>
    <t>7897, 7898</t>
  </si>
  <si>
    <t>7904, 7905</t>
  </si>
  <si>
    <t>7908</t>
  </si>
  <si>
    <t>7909, 7910</t>
  </si>
  <si>
    <t>7913</t>
  </si>
  <si>
    <t>7911, 7912</t>
  </si>
  <si>
    <t>7916, 7917</t>
  </si>
  <si>
    <t>7926</t>
  </si>
  <si>
    <t>7927</t>
  </si>
  <si>
    <t>7929, 7935, 7936</t>
  </si>
  <si>
    <t>7939</t>
  </si>
  <si>
    <t>7930, 7937, 7938</t>
  </si>
  <si>
    <t>7931</t>
  </si>
  <si>
    <t>7940, 7941</t>
  </si>
  <si>
    <t>7944</t>
  </si>
  <si>
    <t>7945, 7946</t>
  </si>
  <si>
    <t>7948</t>
  </si>
  <si>
    <t>7949</t>
  </si>
  <si>
    <t>7950</t>
  </si>
  <si>
    <t>7951</t>
  </si>
  <si>
    <t>7952, 7953, 7965, 7966</t>
  </si>
  <si>
    <t>7954, 7955, 7967, 7968</t>
  </si>
  <si>
    <t>7956, 7957, 7961, 7962</t>
  </si>
  <si>
    <t>7960</t>
  </si>
  <si>
    <t>7958, 7959, 7963, 7964</t>
  </si>
  <si>
    <t>7969</t>
  </si>
  <si>
    <t>7971, 7972</t>
  </si>
  <si>
    <t>7975</t>
  </si>
  <si>
    <t>7973, 7974</t>
  </si>
  <si>
    <t>7977, 7978</t>
  </si>
  <si>
    <t>7982</t>
  </si>
  <si>
    <t>7981</t>
  </si>
  <si>
    <t>7979, 7980</t>
  </si>
  <si>
    <t>7983, 7984</t>
  </si>
  <si>
    <t>7988</t>
  </si>
  <si>
    <t>7985, 7986</t>
  </si>
  <si>
    <t>7989, 7990</t>
  </si>
  <si>
    <t>7991, 7992</t>
  </si>
  <si>
    <t>8002</t>
  </si>
  <si>
    <t>8003</t>
  </si>
  <si>
    <t>8004</t>
  </si>
  <si>
    <t>8005</t>
  </si>
  <si>
    <t>8006</t>
  </si>
  <si>
    <t>8007, 8008</t>
  </si>
  <si>
    <t>8009, 8010</t>
  </si>
  <si>
    <t>8012</t>
  </si>
  <si>
    <t>8013, 8014</t>
  </si>
  <si>
    <t>8015, 8016</t>
  </si>
  <si>
    <t>8017, 8018</t>
  </si>
  <si>
    <t>8019, 8020</t>
  </si>
  <si>
    <t>8021, 8022</t>
  </si>
  <si>
    <t>8023, 8024</t>
  </si>
  <si>
    <t>8025, 8026</t>
  </si>
  <si>
    <t>8027, 8028</t>
  </si>
  <si>
    <t>8029, 8030</t>
  </si>
  <si>
    <t>8031, 8032</t>
  </si>
  <si>
    <t>8033, 8034</t>
  </si>
  <si>
    <t>8037</t>
  </si>
  <si>
    <t>8035, 8036</t>
  </si>
  <si>
    <t>8038, 8039</t>
  </si>
  <si>
    <t>8042</t>
  </si>
  <si>
    <t>8043</t>
  </si>
  <si>
    <t>8046</t>
  </si>
  <si>
    <t>8047</t>
  </si>
  <si>
    <t>8048</t>
  </si>
  <si>
    <t>8049, 8050</t>
  </si>
  <si>
    <t>8054</t>
  </si>
  <si>
    <t>8053</t>
  </si>
  <si>
    <t>8051, 8052</t>
  </si>
  <si>
    <t>8055, 8056</t>
  </si>
  <si>
    <t>8059</t>
  </si>
  <si>
    <t>8057, 8058</t>
  </si>
  <si>
    <t>8064</t>
  </si>
  <si>
    <t>8062, 8063</t>
  </si>
  <si>
    <t>8065, 8066</t>
  </si>
  <si>
    <t>8067, 8068</t>
  </si>
  <si>
    <t>8069, 8070</t>
  </si>
  <si>
    <t>8071, 8072</t>
  </si>
  <si>
    <t>8078, 8079</t>
  </si>
  <si>
    <t>8082</t>
  </si>
  <si>
    <t>8083</t>
  </si>
  <si>
    <t>8085, 8086</t>
  </si>
  <si>
    <t>8089</t>
  </si>
  <si>
    <t>8087, 8088</t>
  </si>
  <si>
    <t>8101, 8102</t>
  </si>
  <si>
    <t>8105</t>
  </si>
  <si>
    <t>8103, 8104</t>
  </si>
  <si>
    <t>8106, 8107</t>
  </si>
  <si>
    <t>8111</t>
  </si>
  <si>
    <t>8110</t>
  </si>
  <si>
    <t>8112, 8113</t>
  </si>
  <si>
    <t>8117</t>
  </si>
  <si>
    <t>8116</t>
  </si>
  <si>
    <t>8118, 8119</t>
  </si>
  <si>
    <t>8122</t>
  </si>
  <si>
    <t>8123, 8124</t>
  </si>
  <si>
    <t>8125, 8126</t>
  </si>
  <si>
    <t>8127, 8128</t>
  </si>
  <si>
    <t>8129, 8130</t>
  </si>
  <si>
    <t>8137, 8138</t>
  </si>
  <si>
    <t>8139, 8140</t>
  </si>
  <si>
    <t>8141, 8142</t>
  </si>
  <si>
    <t>8146</t>
  </si>
  <si>
    <t>8145</t>
  </si>
  <si>
    <t>8143, 8144</t>
  </si>
  <si>
    <t>8147, 8148</t>
  </si>
  <si>
    <t>8149, 8150</t>
  </si>
  <si>
    <t>8151, 8152</t>
  </si>
  <si>
    <t>8153, 8154</t>
  </si>
  <si>
    <t>8155, 8156</t>
  </si>
  <si>
    <t>8159</t>
  </si>
  <si>
    <t>8157, 8158</t>
  </si>
  <si>
    <t>8161, 8162</t>
  </si>
  <si>
    <t>8165</t>
  </si>
  <si>
    <t>8163, 8164</t>
  </si>
  <si>
    <t>8166, 8167</t>
  </si>
  <si>
    <t>8170</t>
  </si>
  <si>
    <t>8171</t>
  </si>
  <si>
    <t>8174</t>
  </si>
  <si>
    <t>8175</t>
  </si>
  <si>
    <t>8176</t>
  </si>
  <si>
    <t>8177</t>
  </si>
  <si>
    <t>8184</t>
  </si>
  <si>
    <t>8185</t>
  </si>
  <si>
    <t>8188, 8189</t>
  </si>
  <si>
    <t>8195</t>
  </si>
  <si>
    <t>8194</t>
  </si>
  <si>
    <t>8200</t>
  </si>
  <si>
    <t>8201</t>
  </si>
  <si>
    <t>8204</t>
  </si>
  <si>
    <t>8205</t>
  </si>
  <si>
    <t>8206</t>
  </si>
  <si>
    <t>8207, 8208</t>
  </si>
  <si>
    <t>8209, 8210</t>
  </si>
  <si>
    <t>8211, 8212</t>
  </si>
  <si>
    <t>8213, 8214</t>
  </si>
  <si>
    <t>8215</t>
  </si>
  <si>
    <t>8216</t>
  </si>
  <si>
    <t>8217, 8218</t>
  </si>
  <si>
    <t>8221</t>
  </si>
  <si>
    <t>8219, 8220</t>
  </si>
  <si>
    <t>8222</t>
  </si>
  <si>
    <t>8223</t>
  </si>
  <si>
    <t>8224</t>
  </si>
  <si>
    <t>8225</t>
  </si>
  <si>
    <t>8228, 8229</t>
  </si>
  <si>
    <t>8236</t>
  </si>
  <si>
    <t>8237, 8238</t>
  </si>
  <si>
    <t>8240</t>
  </si>
  <si>
    <t>8243</t>
  </si>
  <si>
    <t>8242</t>
  </si>
  <si>
    <t>8241</t>
  </si>
  <si>
    <t>8244, 8245</t>
  </si>
  <si>
    <t>8253</t>
  </si>
  <si>
    <t>8252</t>
  </si>
  <si>
    <t>8250, 8251</t>
  </si>
  <si>
    <t>8256, 8257</t>
  </si>
  <si>
    <t>8258</t>
  </si>
  <si>
    <t>8259</t>
  </si>
  <si>
    <t>8260</t>
  </si>
  <si>
    <t>8261</t>
  </si>
  <si>
    <t>8269, 8270</t>
  </si>
  <si>
    <t>8271, 8272</t>
  </si>
  <si>
    <t>8273</t>
  </si>
  <si>
    <t>8274</t>
  </si>
  <si>
    <t>8275</t>
  </si>
  <si>
    <t>8276</t>
  </si>
  <si>
    <t>8277, 8278</t>
  </si>
  <si>
    <t>8279, 8280</t>
  </si>
  <si>
    <t>8281</t>
  </si>
  <si>
    <t>8282</t>
  </si>
  <si>
    <t>8283</t>
  </si>
  <si>
    <t>8284</t>
  </si>
  <si>
    <t>8285, 8286</t>
  </si>
  <si>
    <t>8287, 8288</t>
  </si>
  <si>
    <t>8289</t>
  </si>
  <si>
    <t>8290</t>
  </si>
  <si>
    <t>8291</t>
  </si>
  <si>
    <t>8294</t>
  </si>
  <si>
    <t>8295</t>
  </si>
  <si>
    <t>8296</t>
  </si>
  <si>
    <t>8297</t>
  </si>
  <si>
    <t>8300</t>
  </si>
  <si>
    <t>8301</t>
  </si>
  <si>
    <t>8302</t>
  </si>
  <si>
    <t>8303, 8304</t>
  </si>
  <si>
    <t>8305, 8306</t>
  </si>
  <si>
    <t>8307</t>
  </si>
  <si>
    <t>8308</t>
  </si>
  <si>
    <t>8309, 8310</t>
  </si>
  <si>
    <t>8311, 8312</t>
  </si>
  <si>
    <t>8313</t>
  </si>
  <si>
    <t>8314</t>
  </si>
  <si>
    <t>8315</t>
  </si>
  <si>
    <t>8318</t>
  </si>
  <si>
    <t>8319</t>
  </si>
  <si>
    <t>8320</t>
  </si>
  <si>
    <t>8321</t>
  </si>
  <si>
    <t>8323, 8324</t>
  </si>
  <si>
    <t>8327</t>
  </si>
  <si>
    <t>8325, 8326</t>
  </si>
  <si>
    <t>8328, 8329</t>
  </si>
  <si>
    <t>8332</t>
  </si>
  <si>
    <t>8333</t>
  </si>
  <si>
    <t>8336</t>
  </si>
  <si>
    <t>8337, 8338</t>
  </si>
  <si>
    <t>8339, 8340</t>
  </si>
  <si>
    <t>8342, 8343</t>
  </si>
  <si>
    <t>8346</t>
  </si>
  <si>
    <t>8347</t>
  </si>
  <si>
    <t>8349, 8350</t>
  </si>
  <si>
    <t>8355, 8356</t>
  </si>
  <si>
    <t>8362</t>
  </si>
  <si>
    <t>8363</t>
  </si>
  <si>
    <t>8364</t>
  </si>
  <si>
    <t>8367</t>
  </si>
  <si>
    <t>8368</t>
  </si>
  <si>
    <t>8374</t>
  </si>
  <si>
    <t>8373</t>
  </si>
  <si>
    <t>8371, 8372</t>
  </si>
  <si>
    <t>8375, 8376</t>
  </si>
  <si>
    <t>8380</t>
  </si>
  <si>
    <t>8379</t>
  </si>
  <si>
    <t>8377, 8378</t>
  </si>
  <si>
    <t>8381</t>
  </si>
  <si>
    <t>8382</t>
  </si>
  <si>
    <t>8384</t>
  </si>
  <si>
    <t>8385, 8386</t>
  </si>
  <si>
    <t>8387, 8388</t>
  </si>
  <si>
    <t>8389</t>
  </si>
  <si>
    <t>8390</t>
  </si>
  <si>
    <t>8391</t>
  </si>
  <si>
    <t>8392</t>
  </si>
  <si>
    <t>8394</t>
  </si>
  <si>
    <t>8395</t>
  </si>
  <si>
    <t>8396</t>
  </si>
  <si>
    <t>8397</t>
  </si>
  <si>
    <t>8401</t>
  </si>
  <si>
    <t>8400</t>
  </si>
  <si>
    <t>8398, 8399</t>
  </si>
  <si>
    <t>8402</t>
  </si>
  <si>
    <t>8404</t>
  </si>
  <si>
    <t>8403</t>
  </si>
  <si>
    <t>8405, 8406</t>
  </si>
  <si>
    <t>8407, 8408</t>
  </si>
  <si>
    <t>8409, 8410</t>
  </si>
  <si>
    <t>8411, 8412</t>
  </si>
  <si>
    <t>8414, 8415</t>
  </si>
  <si>
    <t>8418</t>
  </si>
  <si>
    <t>8419, 8420</t>
  </si>
  <si>
    <t>8421, 8422</t>
  </si>
  <si>
    <t>8423</t>
  </si>
  <si>
    <t>8425</t>
  </si>
  <si>
    <t>8424</t>
  </si>
  <si>
    <t>8426</t>
  </si>
  <si>
    <t>8427</t>
  </si>
  <si>
    <t>8428, 8429</t>
  </si>
  <si>
    <t>8437</t>
  </si>
  <si>
    <t>8436</t>
  </si>
  <si>
    <t>8434, 8435</t>
  </si>
  <si>
    <t>8443</t>
  </si>
  <si>
    <t>8442</t>
  </si>
  <si>
    <t>8440, 8441</t>
  </si>
  <si>
    <t>8449</t>
  </si>
  <si>
    <t>8448</t>
  </si>
  <si>
    <t>8446, 8447</t>
  </si>
  <si>
    <t>8450</t>
  </si>
  <si>
    <t>8451</t>
  </si>
  <si>
    <t>8457</t>
  </si>
  <si>
    <t>8456</t>
  </si>
  <si>
    <t>8460, 8461</t>
  </si>
  <si>
    <t>8468</t>
  </si>
  <si>
    <t>8472</t>
  </si>
  <si>
    <t>8471</t>
  </si>
  <si>
    <t>8469, 8470</t>
  </si>
  <si>
    <t>8473</t>
  </si>
  <si>
    <t>8474</t>
  </si>
  <si>
    <t>8475</t>
  </si>
  <si>
    <t>8479</t>
  </si>
  <si>
    <t>8478</t>
  </si>
  <si>
    <t>8476, 8477</t>
  </si>
  <si>
    <t>8482, 8483</t>
  </si>
  <si>
    <t>8487</t>
  </si>
  <si>
    <t>8486</t>
  </si>
  <si>
    <t>8494, 8495</t>
  </si>
  <si>
    <t>8496, 8497</t>
  </si>
  <si>
    <t>8498, 8499, 8502</t>
  </si>
  <si>
    <t>8505</t>
  </si>
  <si>
    <t>8500, 8501, 8503, 8504</t>
  </si>
  <si>
    <t>8506, 8507, 8510, 8511</t>
  </si>
  <si>
    <t>8514</t>
  </si>
  <si>
    <t>8508, 8509, 8512, 8513</t>
  </si>
  <si>
    <t>8517</t>
  </si>
  <si>
    <t>8518</t>
  </si>
  <si>
    <t>8523</t>
  </si>
  <si>
    <t>8521, 8522</t>
  </si>
  <si>
    <t>8524, 8525, 8535</t>
  </si>
  <si>
    <t>8526, 8527, 8536</t>
  </si>
  <si>
    <t>8529</t>
  </si>
  <si>
    <t>8530</t>
  </si>
  <si>
    <t>8533, 8534</t>
  </si>
  <si>
    <t>PO:10131 ND:31900401 FR:1500 CO:1001 FS:12365</t>
  </si>
  <si>
    <t>PO:10131 ND:31900401 FR:1540 FS:12361</t>
  </si>
  <si>
    <t>8545, 8546</t>
  </si>
  <si>
    <t>8550</t>
  </si>
  <si>
    <t>8549</t>
  </si>
  <si>
    <t>PO:10131 ND:31900401 FR:1540 FS:12365</t>
  </si>
  <si>
    <t>8551, 8552</t>
  </si>
  <si>
    <t>PO:10131 ND:31900499 FR:1500 CO:1002 FS:10301</t>
  </si>
  <si>
    <t>8557, 8558, 8589, 8590</t>
  </si>
  <si>
    <t>8556</t>
  </si>
  <si>
    <t>8555</t>
  </si>
  <si>
    <t>8559, 8560, 8591, 8592</t>
  </si>
  <si>
    <t>PO:10131 ND:31900499 FR:1500 CO:1002 FS:10302</t>
  </si>
  <si>
    <t>PO:10131 ND:31900499 FR:1500 FS:04129</t>
  </si>
  <si>
    <t>8567, 8568</t>
  </si>
  <si>
    <t>PO:10131 ND:31900499 FR:1500 CO:1001 FS:12365</t>
  </si>
  <si>
    <t>8573, 8574</t>
  </si>
  <si>
    <t>PO:10131 ND:31900499 FR:1540 FS:12361</t>
  </si>
  <si>
    <t>8582</t>
  </si>
  <si>
    <t>8581</t>
  </si>
  <si>
    <t>PO:10131 ND:31900499 FR:1540 FS:12365</t>
  </si>
  <si>
    <t>PO:10131 ND:31901101 FR:1500 FS:04122</t>
  </si>
  <si>
    <t>8602</t>
  </si>
  <si>
    <t>8601</t>
  </si>
  <si>
    <t>8599, 8600</t>
  </si>
  <si>
    <t>PO:10131 ND:31901101 FR:1500 FS:04123</t>
  </si>
  <si>
    <t>8608</t>
  </si>
  <si>
    <t>8607</t>
  </si>
  <si>
    <t>8605, 8606</t>
  </si>
  <si>
    <t>PO:10131 ND:31901101 FR:1500 FS:04124</t>
  </si>
  <si>
    <t>8614</t>
  </si>
  <si>
    <t>8613</t>
  </si>
  <si>
    <t>8611, 8612</t>
  </si>
  <si>
    <t>PO:10131 ND:31901101 FR:1500 FS:04129</t>
  </si>
  <si>
    <t>8620</t>
  </si>
  <si>
    <t>8619</t>
  </si>
  <si>
    <t>8617, 8618</t>
  </si>
  <si>
    <t>PO:10131 ND:31901101 FR:1500 FS:08243</t>
  </si>
  <si>
    <t>8626</t>
  </si>
  <si>
    <t>8625</t>
  </si>
  <si>
    <t>8623, 8624</t>
  </si>
  <si>
    <t>PO:10131 ND:31901101 FR:1500 FS:08244</t>
  </si>
  <si>
    <t>8629, 8630</t>
  </si>
  <si>
    <t>PO:20231 ND:31901101 FR:1500 FS:01031</t>
  </si>
  <si>
    <t>8633, 8634</t>
  </si>
  <si>
    <t>8635, 8636</t>
  </si>
  <si>
    <t>PO:20231 ND:31901101 FR:1500 FS:04122</t>
  </si>
  <si>
    <t>8637, 8638</t>
  </si>
  <si>
    <t>8639, 8640</t>
  </si>
  <si>
    <t>PO:10131 ND:31901101 FR:1500 CO:1001 FS:12361</t>
  </si>
  <si>
    <t>8648</t>
  </si>
  <si>
    <t>8647</t>
  </si>
  <si>
    <t>PO:10131 ND:31901101 FR:1500 CO:1001 FS:12365</t>
  </si>
  <si>
    <t>8654</t>
  </si>
  <si>
    <t>8653</t>
  </si>
  <si>
    <t>8651, 8652</t>
  </si>
  <si>
    <t>PO:10131 ND:31901101 FR:1500 CO:1001 FS:12782</t>
  </si>
  <si>
    <t>8655, 8656</t>
  </si>
  <si>
    <t>8660</t>
  </si>
  <si>
    <t>8659</t>
  </si>
  <si>
    <t>8657, 8658</t>
  </si>
  <si>
    <t>PO:10131 ND:31901101 FR:1540 FS:12361</t>
  </si>
  <si>
    <t>8661, 8662</t>
  </si>
  <si>
    <t>PO:10131 ND:31901101 FR:1540 FS:12365</t>
  </si>
  <si>
    <t>8667, 8668</t>
  </si>
  <si>
    <t>8672</t>
  </si>
  <si>
    <t>8669, 8670</t>
  </si>
  <si>
    <t>PO:10131 ND:31901101 FR:1540 FS:12782</t>
  </si>
  <si>
    <t>8673, 8674</t>
  </si>
  <si>
    <t>8675, 8676</t>
  </si>
  <si>
    <t>PO:10131 ND:31901101 FR:1500 CO:1002 FS:10122</t>
  </si>
  <si>
    <t>8677, 8678</t>
  </si>
  <si>
    <t>8679, 8680</t>
  </si>
  <si>
    <t>PO:10131 ND:31901101 FR:1500 CO:1002 FS:10301</t>
  </si>
  <si>
    <t>8683, 8684</t>
  </si>
  <si>
    <t>8688</t>
  </si>
  <si>
    <t>8687</t>
  </si>
  <si>
    <t>8685, 8686</t>
  </si>
  <si>
    <t>PO:10131 ND:31901101 FR:1500 CO:1002 FS:10305</t>
  </si>
  <si>
    <t>8693, 8694</t>
  </si>
  <si>
    <t>8698</t>
  </si>
  <si>
    <t>8697</t>
  </si>
  <si>
    <t>8695, 8696</t>
  </si>
  <si>
    <t>PO:10131 ND:31901101 FR:1660 FS:08244</t>
  </si>
  <si>
    <t>8699, 8700</t>
  </si>
  <si>
    <t>8701, 8702</t>
  </si>
  <si>
    <t>PO:10131 ND:31901101 FR:1621 FS:10301</t>
  </si>
  <si>
    <t>8703, 8704, 8713, 8714, 8719, 8720</t>
  </si>
  <si>
    <t>8718, 8724</t>
  </si>
  <si>
    <t>8717, 8723</t>
  </si>
  <si>
    <t>8705, 8706, 8715, 8716, 8721, 8722</t>
  </si>
  <si>
    <t>PO:10131 ND:31901101 FR:1621 FS:10302</t>
  </si>
  <si>
    <t>8707, 8708</t>
  </si>
  <si>
    <t>8712</t>
  </si>
  <si>
    <t>8711</t>
  </si>
  <si>
    <t>PO:10131 ND:31901101 FR:1600 FS:10301</t>
  </si>
  <si>
    <t>8725, 8726</t>
  </si>
  <si>
    <t>8729</t>
  </si>
  <si>
    <t>8727, 8728</t>
  </si>
  <si>
    <t>PO:10131 ND:31901101 FR:1600 FS:10302</t>
  </si>
  <si>
    <t>8731, 8732</t>
  </si>
  <si>
    <t>8733, 8734</t>
  </si>
  <si>
    <t>PO:10131 ND:31901101 FR:1600 FS:10305</t>
  </si>
  <si>
    <t>8735, 8736</t>
  </si>
  <si>
    <t>8740</t>
  </si>
  <si>
    <t>8737, 8738</t>
  </si>
  <si>
    <t>PO:10131 ND:31901104 FR:1500 FS:04122</t>
  </si>
  <si>
    <t>8741, 8742</t>
  </si>
  <si>
    <t>8746</t>
  </si>
  <si>
    <t>8743, 8744</t>
  </si>
  <si>
    <t>PO:10131 ND:31901104 FR:1500 CO:1002 FS:10301</t>
  </si>
  <si>
    <t>8747, 8748</t>
  </si>
  <si>
    <t>8749, 8750</t>
  </si>
  <si>
    <t>PO:10131 ND:31901104 FR:1621 FS:10302</t>
  </si>
  <si>
    <t>8755, 8756</t>
  </si>
  <si>
    <t>8757, 8758</t>
  </si>
  <si>
    <t>PO:10131 ND:31901104 FR:1621 FS:10301</t>
  </si>
  <si>
    <t>8759, 8760</t>
  </si>
  <si>
    <t>8761, 8762</t>
  </si>
  <si>
    <t>PO:10131 ND:31901104 FR:1600 FS:10301</t>
  </si>
  <si>
    <t>8763, 8764</t>
  </si>
  <si>
    <t>8768</t>
  </si>
  <si>
    <t>8767</t>
  </si>
  <si>
    <t>8765, 8766</t>
  </si>
  <si>
    <t>PO:10131 ND:31901104 FR:1600 FS:10302</t>
  </si>
  <si>
    <t>8769, 8770</t>
  </si>
  <si>
    <t>8771, 8772</t>
  </si>
  <si>
    <t>PO:10131 ND:31901110 FR:1500 FS:04122</t>
  </si>
  <si>
    <t>8773, 8774</t>
  </si>
  <si>
    <t>8778</t>
  </si>
  <si>
    <t>8777</t>
  </si>
  <si>
    <t>8775, 8776</t>
  </si>
  <si>
    <t>PO:10131 ND:31901110 FR:1500 FS:08244</t>
  </si>
  <si>
    <t>8784</t>
  </si>
  <si>
    <t>8783</t>
  </si>
  <si>
    <t>8781, 8782</t>
  </si>
  <si>
    <t>PO:10131 ND:31901110 FR:1500 CO:1001 FS:12361</t>
  </si>
  <si>
    <t>8787, 8788</t>
  </si>
  <si>
    <t>8792</t>
  </si>
  <si>
    <t>8791</t>
  </si>
  <si>
    <t>8789, 8790</t>
  </si>
  <si>
    <t>PO:10131 ND:31901110 FR:1500 CO:1001 FS:12365</t>
  </si>
  <si>
    <t>8798</t>
  </si>
  <si>
    <t>8797</t>
  </si>
  <si>
    <t>8795, 8796</t>
  </si>
  <si>
    <t>PO:10131 ND:31901110 FR:1500 CO:1001 FS:12782</t>
  </si>
  <si>
    <t>8804</t>
  </si>
  <si>
    <t>8803</t>
  </si>
  <si>
    <t>PO:10131 ND:31901110 FR:1540 FS:12361</t>
  </si>
  <si>
    <t>8805, 8806</t>
  </si>
  <si>
    <t>8807, 8808</t>
  </si>
  <si>
    <t>PO:10131 ND:31901110 FR:1540 FS:12365</t>
  </si>
  <si>
    <t>8809, 8810</t>
  </si>
  <si>
    <t>8814</t>
  </si>
  <si>
    <t>8813</t>
  </si>
  <si>
    <t>PO:10131 ND:31901110 FR:1540 FS:12782</t>
  </si>
  <si>
    <t>8815, 8816</t>
  </si>
  <si>
    <t>PO:10131 ND:31901110 FR:1500 CO:1002 FS:10122</t>
  </si>
  <si>
    <t>8824</t>
  </si>
  <si>
    <t>8823</t>
  </si>
  <si>
    <t>8821, 8822</t>
  </si>
  <si>
    <t>PO:10131 ND:31901110 FR:1500 CO:1002 FS:10301</t>
  </si>
  <si>
    <t>8830</t>
  </si>
  <si>
    <t>8829</t>
  </si>
  <si>
    <t>8827, 8828</t>
  </si>
  <si>
    <t>PO:10131 ND:31901110 FR:1500 CO:1002 FS:10305</t>
  </si>
  <si>
    <t>8835, 8836</t>
  </si>
  <si>
    <t>8840</t>
  </si>
  <si>
    <t>8837, 8838</t>
  </si>
  <si>
    <t>PO:10131 ND:31901110 FR:1660 FS:08244</t>
  </si>
  <si>
    <t>8841, 8842</t>
  </si>
  <si>
    <t>8843, 8844</t>
  </si>
  <si>
    <t>PO:10131 ND:31901110 FR:1621 FS:10301</t>
  </si>
  <si>
    <t>8845, 8846, 8853, 8854</t>
  </si>
  <si>
    <t>8858</t>
  </si>
  <si>
    <t>8857</t>
  </si>
  <si>
    <t>8847, 8848, 8855, 8856</t>
  </si>
  <si>
    <t>PO:10131 ND:31901110 FR:1621 FS:10302</t>
  </si>
  <si>
    <t>8849, 8850</t>
  </si>
  <si>
    <t>PO:10131 ND:31901110 FR:1600 FS:10301</t>
  </si>
  <si>
    <t>8859, 8860</t>
  </si>
  <si>
    <t>8864</t>
  </si>
  <si>
    <t>8863</t>
  </si>
  <si>
    <t>PO:10131 ND:31901110 FR:1600 FS:10302</t>
  </si>
  <si>
    <t>8865, 8866</t>
  </si>
  <si>
    <t>8867, 8868</t>
  </si>
  <si>
    <t>PO:10131 ND:31901110 FR:1600 FS:10305</t>
  </si>
  <si>
    <t>8869, 8870</t>
  </si>
  <si>
    <t>8873</t>
  </si>
  <si>
    <t>8871, 8872</t>
  </si>
  <si>
    <t>PO:10131 ND:31901131 FR:1500 FS:04122</t>
  </si>
  <si>
    <t>8875, 8876</t>
  </si>
  <si>
    <t>8879</t>
  </si>
  <si>
    <t>8877, 8878</t>
  </si>
  <si>
    <t>PO:10131 ND:31901131 FR:1500 FS:04123</t>
  </si>
  <si>
    <t>8881, 8882</t>
  </si>
  <si>
    <t>8885</t>
  </si>
  <si>
    <t>8883, 8884</t>
  </si>
  <si>
    <t>PO:10131 ND:31901131 FR:1540 FS:12361</t>
  </si>
  <si>
    <t>PO:10131 ND:31901131 FR:1540 FS:12365</t>
  </si>
  <si>
    <t>PO:10131 ND:31901133 FR:1500 FS:04122</t>
  </si>
  <si>
    <t>8895, 8896</t>
  </si>
  <si>
    <t>8899</t>
  </si>
  <si>
    <t>8897, 8898</t>
  </si>
  <si>
    <t>PO:10131 ND:31901133 FR:1500 FS:04123</t>
  </si>
  <si>
    <t>8901, 8902</t>
  </si>
  <si>
    <t>8905</t>
  </si>
  <si>
    <t>8903, 8904</t>
  </si>
  <si>
    <t>PO:10131 ND:31901133 FR:1500 FS:04124</t>
  </si>
  <si>
    <t>8907, 8908</t>
  </si>
  <si>
    <t>8911</t>
  </si>
  <si>
    <t>8909, 8910</t>
  </si>
  <si>
    <t>PO:10131 ND:31901133 FR:1500 FS:05122</t>
  </si>
  <si>
    <t>PO:10131 ND:31901133 FR:1500 CO:1001 FS:12782</t>
  </si>
  <si>
    <t>PO:10131 ND:31901133 FR:1540 FS:12361</t>
  </si>
  <si>
    <t>8930</t>
  </si>
  <si>
    <t>PO:10131 ND:31901133 FR:1540 FS:12365</t>
  </si>
  <si>
    <t>8931, 8932</t>
  </si>
  <si>
    <t>8936</t>
  </si>
  <si>
    <t>8935</t>
  </si>
  <si>
    <t>8933, 8934</t>
  </si>
  <si>
    <t>PO:10131 ND:31901133 FR:1540 FS:12782</t>
  </si>
  <si>
    <t>8937, 8938</t>
  </si>
  <si>
    <t>PO:10131 ND:31901133 FR:1500 CO:1002 FS:10122</t>
  </si>
  <si>
    <t>8946</t>
  </si>
  <si>
    <t>8945</t>
  </si>
  <si>
    <t>8943, 8944</t>
  </si>
  <si>
    <t>PO:10131 ND:31901133 FR:1500 CO:1002 FS:10301</t>
  </si>
  <si>
    <t>8947, 8948</t>
  </si>
  <si>
    <t>8949, 8950</t>
  </si>
  <si>
    <t>PO:10131 ND:31901133 FR:1701 FS:04129</t>
  </si>
  <si>
    <t>8951, 8952</t>
  </si>
  <si>
    <t>8953, 8954</t>
  </si>
  <si>
    <t>PO:10131 ND:31901133 FR:1621 FS:10301</t>
  </si>
  <si>
    <t>8955, 8956, 8959, 8960</t>
  </si>
  <si>
    <t>8957, 8958, 8961, 8962</t>
  </si>
  <si>
    <t>PO:10131 ND:31901133 FR:1600 FS:10301</t>
  </si>
  <si>
    <t>8963, 8964</t>
  </si>
  <si>
    <t>8968</t>
  </si>
  <si>
    <t>8965, 8966</t>
  </si>
  <si>
    <t>PO:10131 ND:31901137 FR:1500 FS:04122</t>
  </si>
  <si>
    <t>8969, 8970</t>
  </si>
  <si>
    <t>8974</t>
  </si>
  <si>
    <t>8971, 8972</t>
  </si>
  <si>
    <t>PO:10131 ND:31901137 FR:1500 FS:04123</t>
  </si>
  <si>
    <t>8975, 8976</t>
  </si>
  <si>
    <t>8980</t>
  </si>
  <si>
    <t>8977, 8978</t>
  </si>
  <si>
    <t>PO:10131 ND:31901137 FR:1500 FS:04124</t>
  </si>
  <si>
    <t>8981, 8982</t>
  </si>
  <si>
    <t>8986</t>
  </si>
  <si>
    <t>8985</t>
  </si>
  <si>
    <t>8983, 8984</t>
  </si>
  <si>
    <t>PO:10131 ND:31901137 FR:1500 FS:04129</t>
  </si>
  <si>
    <t>8992</t>
  </si>
  <si>
    <t>8991</t>
  </si>
  <si>
    <t>8989, 8990</t>
  </si>
  <si>
    <t>PO:10131 ND:31901137 FR:1500 FS:08244</t>
  </si>
  <si>
    <t>8993, 8994</t>
  </si>
  <si>
    <t>8997</t>
  </si>
  <si>
    <t>8995, 8996</t>
  </si>
  <si>
    <t>PO:10131 ND:31901137 FR:1500 CO:1001 FS:12361</t>
  </si>
  <si>
    <t>9006</t>
  </si>
  <si>
    <t>9005</t>
  </si>
  <si>
    <t>9003, 9004</t>
  </si>
  <si>
    <t>PO:10131 ND:31901137 FR:1500 CO:1001 FS:12365</t>
  </si>
  <si>
    <t>9009, 9010</t>
  </si>
  <si>
    <t>PO:10131 ND:31901137 FR:1500 CO:1001 FS:12782</t>
  </si>
  <si>
    <t>9011, 9012</t>
  </si>
  <si>
    <t>9016</t>
  </si>
  <si>
    <t>9013, 9014</t>
  </si>
  <si>
    <t>PO:10131 ND:31901137 FR:1540 FS:12361</t>
  </si>
  <si>
    <t>9017, 9018</t>
  </si>
  <si>
    <t>9022</t>
  </si>
  <si>
    <t>9021</t>
  </si>
  <si>
    <t>9019, 9020</t>
  </si>
  <si>
    <t>PO:10131 ND:31901137 FR:1540 FS:12365</t>
  </si>
  <si>
    <t>9023, 9024</t>
  </si>
  <si>
    <t>9028</t>
  </si>
  <si>
    <t>9027</t>
  </si>
  <si>
    <t>9025, 9026</t>
  </si>
  <si>
    <t>PO:10131 ND:31901137 FR:1540 FS:12782</t>
  </si>
  <si>
    <t>9029, 9030</t>
  </si>
  <si>
    <t>9031, 9032</t>
  </si>
  <si>
    <t>PO:10131 ND:31901137 FR:1500 CO:1002 FS:10122</t>
  </si>
  <si>
    <t>9033, 9034</t>
  </si>
  <si>
    <t>9038</t>
  </si>
  <si>
    <t>9037</t>
  </si>
  <si>
    <t>9035, 9036</t>
  </si>
  <si>
    <t>PO:10131 ND:31901137 FR:1500 CO:1002 FS:10301</t>
  </si>
  <si>
    <t>9039, 9040</t>
  </si>
  <si>
    <t>9044</t>
  </si>
  <si>
    <t>9043</t>
  </si>
  <si>
    <t>PO:10131 ND:31901137 FR:1500 CO:1002 FS:10305</t>
  </si>
  <si>
    <t>9049, 9050</t>
  </si>
  <si>
    <t>PO:10131 ND:31901137 FR:1660 FS:08244</t>
  </si>
  <si>
    <t>9055, 9056</t>
  </si>
  <si>
    <t>PO:10131 ND:31901137 FR:1621 FS:10301</t>
  </si>
  <si>
    <t>9061, 9062, 9069, 9070, 9075, 9076</t>
  </si>
  <si>
    <t>9074, 9080</t>
  </si>
  <si>
    <t>9073, 9079</t>
  </si>
  <si>
    <t>9063, 9064, 9071, 9072, 9077, 9078</t>
  </si>
  <si>
    <t>PO:10131 ND:31901137 FR:1621 FS:10302</t>
  </si>
  <si>
    <t>PO:10131 ND:31901137 FR:1600 FS:10301</t>
  </si>
  <si>
    <t>9086</t>
  </si>
  <si>
    <t>9085</t>
  </si>
  <si>
    <t>9083, 9084</t>
  </si>
  <si>
    <t>PO:10131 ND:31901137 FR:1600 FS:10302</t>
  </si>
  <si>
    <t>9087, 9088</t>
  </si>
  <si>
    <t>9089, 9090</t>
  </si>
  <si>
    <t>PO:10131 ND:31901137 FR:1600 FS:10305</t>
  </si>
  <si>
    <t>9091, 9092</t>
  </si>
  <si>
    <t>9096</t>
  </si>
  <si>
    <t>9093, 9094</t>
  </si>
  <si>
    <t>9097, 9098</t>
  </si>
  <si>
    <t>9102</t>
  </si>
  <si>
    <t>9099, 9100</t>
  </si>
  <si>
    <t>9103, 9104</t>
  </si>
  <si>
    <t>9108</t>
  </si>
  <si>
    <t>9105, 9106</t>
  </si>
  <si>
    <t>9109, 9110</t>
  </si>
  <si>
    <t>9111, 9112</t>
  </si>
  <si>
    <t>9113, 9114</t>
  </si>
  <si>
    <t>9115, 9116</t>
  </si>
  <si>
    <t>PO:10131 ND:31901143 FR:1500 FS:04122</t>
  </si>
  <si>
    <t>9117, 9118</t>
  </si>
  <si>
    <t>9119, 9120</t>
  </si>
  <si>
    <t>PO:10131 ND:31901143 FR:1500 FS:04129</t>
  </si>
  <si>
    <t>9121, 9122</t>
  </si>
  <si>
    <t>9123, 9124</t>
  </si>
  <si>
    <t>PO:10131 ND:31901145 FR:1500 FS:04122</t>
  </si>
  <si>
    <t>9125, 9126</t>
  </si>
  <si>
    <t>9130</t>
  </si>
  <si>
    <t>9129</t>
  </si>
  <si>
    <t>9127, 9128</t>
  </si>
  <si>
    <t>PO:10131 ND:31901145 FR:1500 FS:04123</t>
  </si>
  <si>
    <t>9131, 9132</t>
  </si>
  <si>
    <t>9136</t>
  </si>
  <si>
    <t>9135</t>
  </si>
  <si>
    <t>9133, 9134</t>
  </si>
  <si>
    <t>PO:10131 ND:31901145 FR:1500 FS:04124</t>
  </si>
  <si>
    <t>9137, 9138</t>
  </si>
  <si>
    <t>9139, 9140</t>
  </si>
  <si>
    <t>PO:10131 ND:31901145 FR:1500 FS:04129</t>
  </si>
  <si>
    <t>9141, 9142</t>
  </si>
  <si>
    <t>9146</t>
  </si>
  <si>
    <t>9143, 9144</t>
  </si>
  <si>
    <t>PO:10131 ND:31901145 FR:1500 FS:08243</t>
  </si>
  <si>
    <t>9147, 9148</t>
  </si>
  <si>
    <t>9152</t>
  </si>
  <si>
    <t>9149, 9150</t>
  </si>
  <si>
    <t>PO:10131 ND:31901145 FR:1500 FS:08244</t>
  </si>
  <si>
    <t>9153, 9154</t>
  </si>
  <si>
    <t>9158</t>
  </si>
  <si>
    <t>9157</t>
  </si>
  <si>
    <t>9155, 9156</t>
  </si>
  <si>
    <t>PO:20231 ND:31901145 FR:1500 FS:01031</t>
  </si>
  <si>
    <t>9159, 9160</t>
  </si>
  <si>
    <t>9161, 9162</t>
  </si>
  <si>
    <t>PO:20231 ND:31901145 FR:1500 FS:04122</t>
  </si>
  <si>
    <t>9163, 9164</t>
  </si>
  <si>
    <t>9165, 9166</t>
  </si>
  <si>
    <t>PO:10131 ND:31901145 FR:1500 CO:1001 FS:12361</t>
  </si>
  <si>
    <t>9167, 9168</t>
  </si>
  <si>
    <t>9172</t>
  </si>
  <si>
    <t>9171</t>
  </si>
  <si>
    <t>9169, 9170</t>
  </si>
  <si>
    <t>PO:10131 ND:31901145 FR:1540 FS:12361</t>
  </si>
  <si>
    <t>9177, 9178</t>
  </si>
  <si>
    <t>PO:10131 ND:31901145 FR:1540 FS:12365</t>
  </si>
  <si>
    <t>9183, 9184</t>
  </si>
  <si>
    <t>PO:10131 ND:31901145 FR:1540 FS:12782</t>
  </si>
  <si>
    <t>PO:10131 ND:31901145 FR:1500 CO:1002 FS:10122</t>
  </si>
  <si>
    <t>9189, 9190</t>
  </si>
  <si>
    <t>9193</t>
  </si>
  <si>
    <t>9191, 9192</t>
  </si>
  <si>
    <t>PO:10131 ND:31901145 FR:1500 CO:1002 FS:10301</t>
  </si>
  <si>
    <t>9195, 9196</t>
  </si>
  <si>
    <t>9200</t>
  </si>
  <si>
    <t>9199</t>
  </si>
  <si>
    <t>9197, 9198</t>
  </si>
  <si>
    <t>PO:10131 ND:31901145 FR:1500 CO:1002 FS:10305</t>
  </si>
  <si>
    <t>9201, 9202</t>
  </si>
  <si>
    <t>9203, 9204</t>
  </si>
  <si>
    <t>PO:10131 ND:31901145 FR:1660 FS:08244</t>
  </si>
  <si>
    <t>9205, 9206</t>
  </si>
  <si>
    <t>9207, 9208</t>
  </si>
  <si>
    <t>PO:10131 ND:31901145 FR:1621 FS:10301</t>
  </si>
  <si>
    <t>9209, 9210, 9217, 9218, 9223, 9224</t>
  </si>
  <si>
    <t>9222</t>
  </si>
  <si>
    <t>9211, 9212, 9219, 9220, 9225, 9226</t>
  </si>
  <si>
    <t>PO:10131 ND:31901145 FR:1621 FS:10302</t>
  </si>
  <si>
    <t>9213, 9214</t>
  </si>
  <si>
    <t>9215, 9216</t>
  </si>
  <si>
    <t>PO:10131 ND:31901145 FR:1600 FS:10301</t>
  </si>
  <si>
    <t>9227, 9228</t>
  </si>
  <si>
    <t>9231</t>
  </si>
  <si>
    <t>9229, 9230</t>
  </si>
  <si>
    <t>PO:10131 ND:31901145 FR:1600 FS:10302</t>
  </si>
  <si>
    <t>9233, 9234</t>
  </si>
  <si>
    <t>9235, 9236</t>
  </si>
  <si>
    <t>PO:10131 ND:31901145 FR:1600 FS:10305</t>
  </si>
  <si>
    <t>9237, 9238</t>
  </si>
  <si>
    <t>9239, 9240</t>
  </si>
  <si>
    <t>PO:10131 ND:31901147 FR:1500 CO:1002 FS:10301</t>
  </si>
  <si>
    <t>9243, 9244</t>
  </si>
  <si>
    <t>PO:10131 ND:31901147 FR:1600 FS:10301</t>
  </si>
  <si>
    <t>9245, 9246</t>
  </si>
  <si>
    <t>PO:10131 ND:31901147 FR:1600 FS:10302</t>
  </si>
  <si>
    <t>PO:10131 ND:31901150 FR:1500 FS:04122</t>
  </si>
  <si>
    <t>PO:10131 ND:31901150 FR:1500 CO:1001 FS:12365</t>
  </si>
  <si>
    <t>9262</t>
  </si>
  <si>
    <t>9261</t>
  </si>
  <si>
    <t>9259, 9260</t>
  </si>
  <si>
    <t>PO:10131 ND:31901150 FR:1540 FS:12365</t>
  </si>
  <si>
    <t>9268</t>
  </si>
  <si>
    <t>9267</t>
  </si>
  <si>
    <t>9265, 9266</t>
  </si>
  <si>
    <t>PO:10131 ND:31901152 FR:1500 FS:04122</t>
  </si>
  <si>
    <t>9274</t>
  </si>
  <si>
    <t>9273</t>
  </si>
  <si>
    <t>PO:10131 ND:31901152 FR:1500 FS:04129</t>
  </si>
  <si>
    <t>PO:10131 ND:31901152 FR:1500 FS:08244</t>
  </si>
  <si>
    <t>9279, 9280</t>
  </si>
  <si>
    <t>9281, 9282</t>
  </si>
  <si>
    <t>PO:10131 ND:31901152 FR:1500 CO:1001 FS:12365</t>
  </si>
  <si>
    <t>9283, 9284</t>
  </si>
  <si>
    <t>9285, 9286</t>
  </si>
  <si>
    <t>PO:10131 ND:31901152 FR:1540 FS:12361</t>
  </si>
  <si>
    <t>9287, 9288</t>
  </si>
  <si>
    <t>9289, 9290</t>
  </si>
  <si>
    <t>PO:10131 ND:31901152 FR:1540 FS:12365</t>
  </si>
  <si>
    <t>PO:10131 ND:31901152 FR:1540 FS:12782</t>
  </si>
  <si>
    <t>9295, 9296</t>
  </si>
  <si>
    <t>9297, 9298</t>
  </si>
  <si>
    <t>PO:10131 ND:31901152 FR:1621 FS:10302</t>
  </si>
  <si>
    <t>9299, 9300</t>
  </si>
  <si>
    <t>9301, 9302</t>
  </si>
  <si>
    <t>PO:10131 ND:31901174 FR:1500 FS:04122</t>
  </si>
  <si>
    <t>9305, 9306</t>
  </si>
  <si>
    <t>9310</t>
  </si>
  <si>
    <t>9309</t>
  </si>
  <si>
    <t>9307, 9308</t>
  </si>
  <si>
    <t>PO:10131 ND:31901174 FR:1500 FS:04123</t>
  </si>
  <si>
    <t>9311, 9312</t>
  </si>
  <si>
    <t>9313, 9314</t>
  </si>
  <si>
    <t>PO:10131 ND:31901174 FR:1500 CO:1002 FS:10122</t>
  </si>
  <si>
    <t>9319, 9320</t>
  </si>
  <si>
    <t>9324</t>
  </si>
  <si>
    <t>9323</t>
  </si>
  <si>
    <t>9321, 9322</t>
  </si>
  <si>
    <t>9329</t>
  </si>
  <si>
    <t>PO:10131 ND:31901301 FR:1500 CO:1001 FS:12361</t>
  </si>
  <si>
    <t>9330, 9331</t>
  </si>
  <si>
    <t>9332, 9333</t>
  </si>
  <si>
    <t>PO:10131 ND:31901301 FR:1540 FS:12361</t>
  </si>
  <si>
    <t>9334, 9335</t>
  </si>
  <si>
    <t>9339</t>
  </si>
  <si>
    <t>9336, 9337</t>
  </si>
  <si>
    <t>PO:10131 ND:31901301 FR:1500 CO:1002 FS:10301</t>
  </si>
  <si>
    <t>9340, 9341</t>
  </si>
  <si>
    <t>9345</t>
  </si>
  <si>
    <t>9342, 9343</t>
  </si>
  <si>
    <t>PO:10131 ND:31901301 FR:1500 CO:1002 FS:10305</t>
  </si>
  <si>
    <t>9346, 9347</t>
  </si>
  <si>
    <t>9351</t>
  </si>
  <si>
    <t>9348, 9349</t>
  </si>
  <si>
    <t>PO:10131 ND:31901302 FR:1500 FS:04122</t>
  </si>
  <si>
    <t>9352, 9353, 9410, 9411</t>
  </si>
  <si>
    <t>9357</t>
  </si>
  <si>
    <t>9354, 9355, 9412, 9413</t>
  </si>
  <si>
    <t>PO:10131 ND:31901302 FR:1500 FS:04123</t>
  </si>
  <si>
    <t>9358, 9359</t>
  </si>
  <si>
    <t>9363</t>
  </si>
  <si>
    <t>9360, 9361</t>
  </si>
  <si>
    <t>PO:10131 ND:31901302 FR:1500 FS:04129</t>
  </si>
  <si>
    <t>9364, 9365</t>
  </si>
  <si>
    <t>9366, 9367</t>
  </si>
  <si>
    <t>PO:10131 ND:31901302 FR:1500 CO:1001 FS:12361</t>
  </si>
  <si>
    <t>9370, 9371</t>
  </si>
  <si>
    <t>9372, 9373</t>
  </si>
  <si>
    <t>PO:10131 ND:31901302 FR:1540 FS:12361</t>
  </si>
  <si>
    <t>9374, 9375</t>
  </si>
  <si>
    <t>9378</t>
  </si>
  <si>
    <t>9376, 9377</t>
  </si>
  <si>
    <t>PO:10131 ND:31901302 FR:1540 FS:12365</t>
  </si>
  <si>
    <t>9380, 9381</t>
  </si>
  <si>
    <t>9384</t>
  </si>
  <si>
    <t>9382, 9383</t>
  </si>
  <si>
    <t>PO:10131 ND:31901302 FR:1500 CO:1002 FS:10122</t>
  </si>
  <si>
    <t>9386, 9387</t>
  </si>
  <si>
    <t>9390</t>
  </si>
  <si>
    <t>9388, 9389</t>
  </si>
  <si>
    <t>PO:10131 ND:31901302 FR:1500 CO:1002 FS:10301</t>
  </si>
  <si>
    <t>9392, 9393</t>
  </si>
  <si>
    <t>9396</t>
  </si>
  <si>
    <t>9394, 9395</t>
  </si>
  <si>
    <t>PO:10131 ND:31901302 FR:1500 CO:1002 FS:10302</t>
  </si>
  <si>
    <t>9398, 9399</t>
  </si>
  <si>
    <t>9402</t>
  </si>
  <si>
    <t>9400, 9401</t>
  </si>
  <si>
    <t>PO:10131 ND:31901302 FR:1500 CO:1002 FS:10305</t>
  </si>
  <si>
    <t>9404, 9405</t>
  </si>
  <si>
    <t>9408</t>
  </si>
  <si>
    <t>9406, 9407</t>
  </si>
  <si>
    <t>PO:10131 ND:31901302 FR:1500 FS:08243</t>
  </si>
  <si>
    <t>9414, 9415</t>
  </si>
  <si>
    <t>9419</t>
  </si>
  <si>
    <t>9418</t>
  </si>
  <si>
    <t>9416, 9417</t>
  </si>
  <si>
    <t>PO:20231 ND:31901302 FR:1500 FS:01031</t>
  </si>
  <si>
    <t>9420, 9421</t>
  </si>
  <si>
    <t>9425</t>
  </si>
  <si>
    <t>9424</t>
  </si>
  <si>
    <t>9422, 9423</t>
  </si>
  <si>
    <t>PO:20231 ND:31901302 FR:1500 FS:04122</t>
  </si>
  <si>
    <t>9426, 9427</t>
  </si>
  <si>
    <t>9369</t>
  </si>
  <si>
    <t>9428, 9429</t>
  </si>
  <si>
    <t>PO:10131 ND:31901644 FR:1500 FS:04122</t>
  </si>
  <si>
    <t>9440, 9441, 9504, 9505</t>
  </si>
  <si>
    <t>9444</t>
  </si>
  <si>
    <t>9442, 9443, 9506, 9507</t>
  </si>
  <si>
    <t>PO:10131 ND:31901644 FR:1500 FS:04123</t>
  </si>
  <si>
    <t>9446, 9447</t>
  </si>
  <si>
    <t>9451</t>
  </si>
  <si>
    <t>9450</t>
  </si>
  <si>
    <t>9448, 9449</t>
  </si>
  <si>
    <t>PO:10131 ND:31901644 FR:1500 FS:04124</t>
  </si>
  <si>
    <t>9452, 9453</t>
  </si>
  <si>
    <t>9454, 9455</t>
  </si>
  <si>
    <t>PO:10131 ND:31901644 FR:1500 FS:08244</t>
  </si>
  <si>
    <t>9456, 9457</t>
  </si>
  <si>
    <t>9460</t>
  </si>
  <si>
    <t>9458, 9459</t>
  </si>
  <si>
    <t>PO:10131 ND:31901644 FR:1500 CO:1001 FS:12361</t>
  </si>
  <si>
    <t>9462, 9463</t>
  </si>
  <si>
    <t>9466</t>
  </si>
  <si>
    <t>9464, 9465</t>
  </si>
  <si>
    <t>PO:10131 ND:31901644 FR:1500 CO:1001 FS:12365</t>
  </si>
  <si>
    <t>9468, 9469</t>
  </si>
  <si>
    <t>9473</t>
  </si>
  <si>
    <t>9472</t>
  </si>
  <si>
    <t>9470, 9471</t>
  </si>
  <si>
    <t>PO:10131 ND:31901644 FR:1500 CO:1001 FS:12782</t>
  </si>
  <si>
    <t>9474, 9475</t>
  </si>
  <si>
    <t>9478</t>
  </si>
  <si>
    <t>9476, 9477</t>
  </si>
  <si>
    <t>PO:10131 ND:31901644 FR:1540 FS:12361</t>
  </si>
  <si>
    <t>9480, 9481</t>
  </si>
  <si>
    <t>9435, 9485</t>
  </si>
  <si>
    <t>9434, 9484</t>
  </si>
  <si>
    <t>9432, 9433, 9482, 9483</t>
  </si>
  <si>
    <t>PO:10131 ND:31901644 FR:1540 FS:12365</t>
  </si>
  <si>
    <t>9486, 9487</t>
  </si>
  <si>
    <t>9491</t>
  </si>
  <si>
    <t>9490</t>
  </si>
  <si>
    <t>9488, 9489</t>
  </si>
  <si>
    <t>PO:10131 ND:31901644 FR:1540 FS:12782</t>
  </si>
  <si>
    <t>9492, 9493</t>
  </si>
  <si>
    <t>9494, 9495</t>
  </si>
  <si>
    <t>PO:10131 ND:31901644 FR:1500 CO:1002 FS:10301</t>
  </si>
  <si>
    <t>9496, 9497, 9508, 9509</t>
  </si>
  <si>
    <t>9431, 9439, 9513</t>
  </si>
  <si>
    <t>9430, 9438, 9512</t>
  </si>
  <si>
    <t>9436, 9437, 9498, 9499, 9510, 9511</t>
  </si>
  <si>
    <t>PO:10131 ND:31901644 FR:1500 CO:1002 FS:10302</t>
  </si>
  <si>
    <t>9500, 9501</t>
  </si>
  <si>
    <t>9502, 9503</t>
  </si>
  <si>
    <t>PO:10131 ND:31909401 FR:1500 FS:04122</t>
  </si>
  <si>
    <t>9514, 9515</t>
  </si>
  <si>
    <t>9518</t>
  </si>
  <si>
    <t>9516, 9517</t>
  </si>
  <si>
    <t>PO:10131 ND:31909401 FR:1500 FS:04129</t>
  </si>
  <si>
    <t>9520, 9521</t>
  </si>
  <si>
    <t>9522, 9523</t>
  </si>
  <si>
    <t>PO:10131 ND:31909401 FR:1500 FS:08244</t>
  </si>
  <si>
    <t>9524, 9525</t>
  </si>
  <si>
    <t>9526, 9527</t>
  </si>
  <si>
    <t>PO:10131 ND:31909401 FR:1500 CO:1001 FS:12365</t>
  </si>
  <si>
    <t>9528, 9529</t>
  </si>
  <si>
    <t>9530, 9531</t>
  </si>
  <si>
    <t>PO:10131 ND:31909401 FR:1540 FS:12361</t>
  </si>
  <si>
    <t>9532, 9533</t>
  </si>
  <si>
    <t>9534, 9535</t>
  </si>
  <si>
    <t>PO:10131 ND:31909401 FR:1540 FS:12365</t>
  </si>
  <si>
    <t>9536, 9537</t>
  </si>
  <si>
    <t>9540</t>
  </si>
  <si>
    <t>9538, 9539</t>
  </si>
  <si>
    <t>PO:10131 ND:31909401 FR:1500 CO:1002 FS:10122</t>
  </si>
  <si>
    <t>9542, 9543</t>
  </si>
  <si>
    <t>9544, 9545</t>
  </si>
  <si>
    <t>PO:10131 ND:31909401 FR:1500 CO:1002 FS:10301</t>
  </si>
  <si>
    <t>9546, 9547</t>
  </si>
  <si>
    <t>9551</t>
  </si>
  <si>
    <t>9550</t>
  </si>
  <si>
    <t>9548, 9549</t>
  </si>
  <si>
    <t>PO:10131 ND:31909401 FR:1500 CO:1002 FS:10302</t>
  </si>
  <si>
    <t>9552, 9553</t>
  </si>
  <si>
    <t>9554, 9555</t>
  </si>
  <si>
    <t>PO:10131 ND:31909401 FR:1500 CO:1002 FS:10305</t>
  </si>
  <si>
    <t>9556, 9557</t>
  </si>
  <si>
    <t>9558, 9559</t>
  </si>
  <si>
    <t>PO:10131 ND:31911308 FR:1500 FS:04122</t>
  </si>
  <si>
    <t>9560, 9561</t>
  </si>
  <si>
    <t>9565</t>
  </si>
  <si>
    <t>9562, 9563</t>
  </si>
  <si>
    <t>PO:10131 ND:31911308 FR:1500 FS:04123</t>
  </si>
  <si>
    <t>9566, 9567</t>
  </si>
  <si>
    <t>9571</t>
  </si>
  <si>
    <t>9568, 9569</t>
  </si>
  <si>
    <t>PO:10131 ND:31911308 FR:1500 FS:04124</t>
  </si>
  <si>
    <t>9572, 9573</t>
  </si>
  <si>
    <t>9577</t>
  </si>
  <si>
    <t>9574, 9575</t>
  </si>
  <si>
    <t>PO:10131 ND:31911308 FR:1500 FS:04129</t>
  </si>
  <si>
    <t>9578, 9579</t>
  </si>
  <si>
    <t>9583</t>
  </si>
  <si>
    <t>9580, 9581</t>
  </si>
  <si>
    <t>PO:10131 ND:31911308 FR:1500 FS:08244</t>
  </si>
  <si>
    <t>9584, 9585</t>
  </si>
  <si>
    <t>9589</t>
  </si>
  <si>
    <t>9586, 9587</t>
  </si>
  <si>
    <t>PO:10131 ND:31911308 FR:1500 FS:09272</t>
  </si>
  <si>
    <t>9590, 9591</t>
  </si>
  <si>
    <t>9592, 9593</t>
  </si>
  <si>
    <t>PO:10131 ND:31911308 FR:1500 CO:1001 FS:12361</t>
  </si>
  <si>
    <t>9596, 9597</t>
  </si>
  <si>
    <t>9598, 9599</t>
  </si>
  <si>
    <t>PO:10131 ND:31911308 FR:1500 CO:1001 FS:12365</t>
  </si>
  <si>
    <t>9600, 9601</t>
  </si>
  <si>
    <t>9602, 9603</t>
  </si>
  <si>
    <t>PO:10131 ND:31911308 FR:1500 CO:1001 FS:12782</t>
  </si>
  <si>
    <t>9604, 9605</t>
  </si>
  <si>
    <t>9606, 9607</t>
  </si>
  <si>
    <t>PO:10131 ND:31911308 FR:1540 FS:12272</t>
  </si>
  <si>
    <t>9608, 9609</t>
  </si>
  <si>
    <t>9610, 9611</t>
  </si>
  <si>
    <t>PO:10131 ND:31911308 FR:1540 FS:12361</t>
  </si>
  <si>
    <t>9612, 9613</t>
  </si>
  <si>
    <t>9617</t>
  </si>
  <si>
    <t>9616</t>
  </si>
  <si>
    <t>9614, 9615</t>
  </si>
  <si>
    <t>PO:10131 ND:31911308 FR:1540 FS:12365</t>
  </si>
  <si>
    <t>9618, 9619</t>
  </si>
  <si>
    <t>9622</t>
  </si>
  <si>
    <t>9620, 9621</t>
  </si>
  <si>
    <t>PO:10131 ND:31911308 FR:1540 FS:12782</t>
  </si>
  <si>
    <t>9624, 9625</t>
  </si>
  <si>
    <t>9628</t>
  </si>
  <si>
    <t>9626, 9627</t>
  </si>
  <si>
    <t>PO:10131 ND:31911308 FR:1500 CO:1002 FS:10122</t>
  </si>
  <si>
    <t>9630, 9631</t>
  </si>
  <si>
    <t>9634</t>
  </si>
  <si>
    <t>9632, 9633</t>
  </si>
  <si>
    <t>PO:10131 ND:31911308 FR:1500 CO:1002 FS:10272</t>
  </si>
  <si>
    <t>9636, 9637</t>
  </si>
  <si>
    <t>9638, 9639</t>
  </si>
  <si>
    <t>PO:10131 ND:31911308 FR:1500 CO:1002 FS:10301</t>
  </si>
  <si>
    <t>9640, 9641</t>
  </si>
  <si>
    <t>9645</t>
  </si>
  <si>
    <t>9644</t>
  </si>
  <si>
    <t>9642, 9643</t>
  </si>
  <si>
    <t>PO:10131 ND:31911308 FR:1500 CO:1002 FS:10302</t>
  </si>
  <si>
    <t>9646, 9647</t>
  </si>
  <si>
    <t>9650</t>
  </si>
  <si>
    <t>9648, 9649</t>
  </si>
  <si>
    <t>PO:10131 ND:31911308 FR:1500 CO:1002 FS:10305</t>
  </si>
  <si>
    <t>9652, 9653</t>
  </si>
  <si>
    <t>9656</t>
  </si>
  <si>
    <t>9654, 9655</t>
  </si>
  <si>
    <t>PO:10131 ND:31911310 FR:1500 FS:04122</t>
  </si>
  <si>
    <t>9658, 9659</t>
  </si>
  <si>
    <t>9660, 9661</t>
  </si>
  <si>
    <t>PO:10131 ND:31911310 FR:1500 FS:04123</t>
  </si>
  <si>
    <t>9662, 9663</t>
  </si>
  <si>
    <t>9664, 9665</t>
  </si>
  <si>
    <t>PO:10131 ND:31911310 FR:1500 FS:04124</t>
  </si>
  <si>
    <t>9666, 9667</t>
  </si>
  <si>
    <t>9668, 9669</t>
  </si>
  <si>
    <t>PO:10131 ND:31911310 FR:1500 FS:04129</t>
  </si>
  <si>
    <t>9670, 9671</t>
  </si>
  <si>
    <t>9672, 9673</t>
  </si>
  <si>
    <t>PO:10131 ND:31911310 FR:1500 FS:08244</t>
  </si>
  <si>
    <t>9674, 9675</t>
  </si>
  <si>
    <t>9676, 9677</t>
  </si>
  <si>
    <t>PO:10131 ND:31911310 FR:1500 CO:1001 FS:12361</t>
  </si>
  <si>
    <t>9678, 9679</t>
  </si>
  <si>
    <t>9680, 9681</t>
  </si>
  <si>
    <t>PO:10131 ND:31911310 FR:1540 FS:12361</t>
  </si>
  <si>
    <t>9682, 9683</t>
  </si>
  <si>
    <t>9684, 9685</t>
  </si>
  <si>
    <t>PO:10131 ND:31911310 FR:1540 FS:12365</t>
  </si>
  <si>
    <t>9686, 9687</t>
  </si>
  <si>
    <t>9688, 9689</t>
  </si>
  <si>
    <t>PO:10131 ND:31911310 FR:1540 FS:12782</t>
  </si>
  <si>
    <t>9690, 9691</t>
  </si>
  <si>
    <t>9692, 9693</t>
  </si>
  <si>
    <t>PO:10131 ND:31911310 FR:1500 CO:1002 FS:10122</t>
  </si>
  <si>
    <t>9694, 9695</t>
  </si>
  <si>
    <t>9696, 9697</t>
  </si>
  <si>
    <t>PO:10131 ND:31911310 FR:1500 CO:1002 FS:10301</t>
  </si>
  <si>
    <t>9698, 9699</t>
  </si>
  <si>
    <t>9700, 9701</t>
  </si>
  <si>
    <t>PO:10131 ND:31911310 FR:1500 CO:1002 FS:10302</t>
  </si>
  <si>
    <t>9702, 9703</t>
  </si>
  <si>
    <t>9704, 9705</t>
  </si>
  <si>
    <t>PO:10131 ND:31911310 FR:1500 CO:1002 FS:10305</t>
  </si>
  <si>
    <t>9706, 9707</t>
  </si>
  <si>
    <t>9708, 9709</t>
  </si>
  <si>
    <t>PO:10131 ND:31911320 FR:1500 FS:09272</t>
  </si>
  <si>
    <t>9712, 9713</t>
  </si>
  <si>
    <t>9717</t>
  </si>
  <si>
    <t>9716</t>
  </si>
  <si>
    <t>9714, 9715</t>
  </si>
  <si>
    <t>PO:10131 ND:31911320 FR:1500 CO:1001 FS:12272</t>
  </si>
  <si>
    <t>9718, 9719</t>
  </si>
  <si>
    <t>9723</t>
  </si>
  <si>
    <t>9722</t>
  </si>
  <si>
    <t>9720, 9721</t>
  </si>
  <si>
    <t>PO:10131 ND:31911320 FR:1540 FS:12272</t>
  </si>
  <si>
    <t>9724, 9725</t>
  </si>
  <si>
    <t>9726, 9727</t>
  </si>
  <si>
    <t>PO:10131 ND:31911320 FR:1500 CO:1002 FS:10272</t>
  </si>
  <si>
    <t>9728, 9729</t>
  </si>
  <si>
    <t>9733</t>
  </si>
  <si>
    <t>9730, 9731</t>
  </si>
  <si>
    <t>PO:10131 ND:31911399 FR:1500 FS:09272</t>
  </si>
  <si>
    <t>9736, 9737</t>
  </si>
  <si>
    <t>9738, 9739</t>
  </si>
  <si>
    <t>PO:10131 ND:31911399 FR:1540 FS:12272</t>
  </si>
  <si>
    <t>9740, 9741</t>
  </si>
  <si>
    <t>9742, 9743</t>
  </si>
  <si>
    <t>PO:10131 ND:31911399 FR:1500 CO:1002 FS:10272</t>
  </si>
  <si>
    <t>9744, 9745</t>
  </si>
  <si>
    <t>9746, 9747</t>
  </si>
  <si>
    <t>9750</t>
  </si>
  <si>
    <t>9752</t>
  </si>
  <si>
    <t>9751</t>
  </si>
  <si>
    <t>9753</t>
  </si>
  <si>
    <t>9756</t>
  </si>
  <si>
    <t>9754, 9755</t>
  </si>
  <si>
    <t>9761</t>
  </si>
  <si>
    <t>9762, 9763</t>
  </si>
  <si>
    <t>9770, 9771</t>
  </si>
  <si>
    <t>9772, 9773</t>
  </si>
  <si>
    <t>9774, 9775</t>
  </si>
  <si>
    <t>9778</t>
  </si>
  <si>
    <t>9776, 9777</t>
  </si>
  <si>
    <t>9781, 9782</t>
  </si>
  <si>
    <t>PO:10131 ND:33504308 FR:1500 CO:1001 FS:12367</t>
  </si>
  <si>
    <t>9783</t>
  </si>
  <si>
    <t>9784</t>
  </si>
  <si>
    <t>9789</t>
  </si>
  <si>
    <t>9787, 9788</t>
  </si>
  <si>
    <t>9790, 9791, 9800, 9801</t>
  </si>
  <si>
    <t>9792, 9793, 9802, 9803</t>
  </si>
  <si>
    <t>PO:10131 ND:33900811 FR:1500 FS:04122</t>
  </si>
  <si>
    <t>9804, 9805</t>
  </si>
  <si>
    <t>9809</t>
  </si>
  <si>
    <t>9808</t>
  </si>
  <si>
    <t>9806, 9807</t>
  </si>
  <si>
    <t>PO:10131 ND:33900811 FR:1500 FS:08244</t>
  </si>
  <si>
    <t>9810, 9811</t>
  </si>
  <si>
    <t>9812, 9813</t>
  </si>
  <si>
    <t>PO:10131 ND:33900811 FR:1500 CO:1002 FS:10301</t>
  </si>
  <si>
    <t>9824, 9825</t>
  </si>
  <si>
    <t>9826, 9827</t>
  </si>
  <si>
    <t>PO:10131 ND:33900811 FR:1500 CO:1002 FS:10302</t>
  </si>
  <si>
    <t>9828, 9829</t>
  </si>
  <si>
    <t>9833</t>
  </si>
  <si>
    <t>9830, 9831</t>
  </si>
  <si>
    <t>PO:10131 ND:33900856 FR:1500 FS:04122</t>
  </si>
  <si>
    <t>9834, 9835</t>
  </si>
  <si>
    <t>9839</t>
  </si>
  <si>
    <t>9836, 9837</t>
  </si>
  <si>
    <t>PO:10131 ND:33900856 FR:1500 FS:12361</t>
  </si>
  <si>
    <t>9840, 9841</t>
  </si>
  <si>
    <t>9842, 9843</t>
  </si>
  <si>
    <t>PO:10131 ND:33900856 FR:1500 FS:12365</t>
  </si>
  <si>
    <t>9844, 9845</t>
  </si>
  <si>
    <t>9846, 9847</t>
  </si>
  <si>
    <t>PO:10131 ND:33900856 FR:1500 CO:1001 FS:12361</t>
  </si>
  <si>
    <t>9848, 9849</t>
  </si>
  <si>
    <t>9850, 9851</t>
  </si>
  <si>
    <t>PO:10131 ND:33900856 FR:1500 CO:1002 FS:10301</t>
  </si>
  <si>
    <t>9856, 9857</t>
  </si>
  <si>
    <t>9858, 9859</t>
  </si>
  <si>
    <t>9860, 9861</t>
  </si>
  <si>
    <t>9865</t>
  </si>
  <si>
    <t>9864</t>
  </si>
  <si>
    <t>9862, 9863</t>
  </si>
  <si>
    <t>9866, 9867</t>
  </si>
  <si>
    <t>9871</t>
  </si>
  <si>
    <t>9870</t>
  </si>
  <si>
    <t>9868, 9869</t>
  </si>
  <si>
    <t>9872, 9873</t>
  </si>
  <si>
    <t>9874, 9875</t>
  </si>
  <si>
    <t>9876, 9877</t>
  </si>
  <si>
    <t>9878, 9879</t>
  </si>
  <si>
    <t>9884, 9885</t>
  </si>
  <si>
    <t>9886, 9887</t>
  </si>
  <si>
    <t>9888, 9889</t>
  </si>
  <si>
    <t>9893</t>
  </si>
  <si>
    <t>9892</t>
  </si>
  <si>
    <t>9890, 9891</t>
  </si>
  <si>
    <t>9894, 9895</t>
  </si>
  <si>
    <t>9899</t>
  </si>
  <si>
    <t>9898</t>
  </si>
  <si>
    <t>9896, 9897</t>
  </si>
  <si>
    <t>9900, 9901</t>
  </si>
  <si>
    <t>9902, 9903</t>
  </si>
  <si>
    <t>9904, 9905</t>
  </si>
  <si>
    <t>9906, 9907</t>
  </si>
  <si>
    <t>9908, 9909</t>
  </si>
  <si>
    <t>9913</t>
  </si>
  <si>
    <t>9912</t>
  </si>
  <si>
    <t>9910, 9911</t>
  </si>
  <si>
    <t>PO:10131 ND:33903001 FR:1500 FS:04122</t>
  </si>
  <si>
    <t>9914, 9915</t>
  </si>
  <si>
    <t>9916, 9917</t>
  </si>
  <si>
    <t>PO:10131 ND:33903001 FR:1500 FS:04129</t>
  </si>
  <si>
    <t>9918, 9919</t>
  </si>
  <si>
    <t>9920, 9921</t>
  </si>
  <si>
    <t>PO:10131 ND:33903001 FR:1500 FS:08243</t>
  </si>
  <si>
    <t>9922, 9923</t>
  </si>
  <si>
    <t>9927</t>
  </si>
  <si>
    <t>9926</t>
  </si>
  <si>
    <t>9924, 9925</t>
  </si>
  <si>
    <t>PO:10131 ND:33903001 FR:1500 FS:08244</t>
  </si>
  <si>
    <t>9928, 9929</t>
  </si>
  <si>
    <t>9933</t>
  </si>
  <si>
    <t>9932</t>
  </si>
  <si>
    <t>9930, 9931</t>
  </si>
  <si>
    <t>PO:10131 ND:33903001 FR:1500 FS:15451</t>
  </si>
  <si>
    <t>9934, 9935</t>
  </si>
  <si>
    <t>9939</t>
  </si>
  <si>
    <t>9938</t>
  </si>
  <si>
    <t>9936, 9937</t>
  </si>
  <si>
    <t>PO:10131 ND:33903001 FR:1500 FS:20608</t>
  </si>
  <si>
    <t>9940, 9941</t>
  </si>
  <si>
    <t>9945</t>
  </si>
  <si>
    <t>9944</t>
  </si>
  <si>
    <t>9942, 9943</t>
  </si>
  <si>
    <t>PO:10131 ND:33903001 FR:1500 FS:26782</t>
  </si>
  <si>
    <t>9946, 9947</t>
  </si>
  <si>
    <t>9950</t>
  </si>
  <si>
    <t>9948, 9949</t>
  </si>
  <si>
    <t>PO:10131 ND:33903001 FR:1500 CO:1001 FS:12782</t>
  </si>
  <si>
    <t>9952, 9953</t>
  </si>
  <si>
    <t>9956</t>
  </si>
  <si>
    <t>9954, 9955</t>
  </si>
  <si>
    <t>PO:10131 ND:33903001 FR:1500 CO:1002 FS:10301</t>
  </si>
  <si>
    <t>9958, 9959</t>
  </si>
  <si>
    <t>9962</t>
  </si>
  <si>
    <t>9960, 9961</t>
  </si>
  <si>
    <t>PO:10131 ND:33903001 FR:1550 FS:12782</t>
  </si>
  <si>
    <t>9964, 9965</t>
  </si>
  <si>
    <t>9966, 9967</t>
  </si>
  <si>
    <t>PO:10131 ND:33903001 FR:1571 FS:12782</t>
  </si>
  <si>
    <t>9968, 9969</t>
  </si>
  <si>
    <t>9972</t>
  </si>
  <si>
    <t>9970, 9971</t>
  </si>
  <si>
    <t>PO:10131 ND:33903001 FR:1750 FS:26782</t>
  </si>
  <si>
    <t>9973, 9974</t>
  </si>
  <si>
    <t>9977</t>
  </si>
  <si>
    <t>PO:10131 ND:33903001 FR:1660 FS:08244</t>
  </si>
  <si>
    <t>9978, 9979, 9982, 9983</t>
  </si>
  <si>
    <t>9987</t>
  </si>
  <si>
    <t>9986</t>
  </si>
  <si>
    <t>9980, 9981, 9984, 9985</t>
  </si>
  <si>
    <t>PO:10131 ND:33903001 FR:1701 FS:04129</t>
  </si>
  <si>
    <t>9988, 9989</t>
  </si>
  <si>
    <t>9992</t>
  </si>
  <si>
    <t>9990, 9991</t>
  </si>
  <si>
    <t>9993, 10034, 10418, 10419, 10486, 10487, 10513, 10514</t>
  </si>
  <si>
    <t>9995, 10037</t>
  </si>
  <si>
    <t>9994, 10035, 10036, 10420, 10421, 10488, 10489, 10515, 10516</t>
  </si>
  <si>
    <t>9996, 9997, 10248, 10249, 10383, 10384, 10428, 10429, 10490, 10491, 10517, 10518, 10701, 10702, 10741, 10742</t>
  </si>
  <si>
    <t>10000, 10387, 10432, 10495, 10522</t>
  </si>
  <si>
    <t>10494, 10521, 10720</t>
  </si>
  <si>
    <t>9998, 9999, 10250, 10251, 10385, 10386, 10430, 10431, 10492, 10493, 10519, 10520, 10703, 10704, 10719, 10743, 10744</t>
  </si>
  <si>
    <t>10011, 10012</t>
  </si>
  <si>
    <t>10015</t>
  </si>
  <si>
    <t>10013, 10014</t>
  </si>
  <si>
    <t>10016, 10017, 10394, 10395, 10445, 10446, 10527, 10528, 10709, 10725, 10726</t>
  </si>
  <si>
    <t>10531, 10616, 10729</t>
  </si>
  <si>
    <t>10615</t>
  </si>
  <si>
    <t>10018, 10019, 10396, 10397, 10447, 10448, 10529, 10530, 10614, 10710, 10727, 10728</t>
  </si>
  <si>
    <t>10020, 10021, 10455, 10456, 10532, 10533, 10705, 10706, 10734, 10735</t>
  </si>
  <si>
    <t>10022, 10023, 10457, 10458, 10534, 10535, 10707, 10708, 10736, 10737</t>
  </si>
  <si>
    <t>10026, 10027, 10410, 10411, 10475, 10476, 10502, 10503, 10544, 10545</t>
  </si>
  <si>
    <t>10479, 10507</t>
  </si>
  <si>
    <t>10506</t>
  </si>
  <si>
    <t>10028, 10029, 10412, 10413, 10477, 10478, 10504, 10505, 10546, 10547</t>
  </si>
  <si>
    <t>10030, 10031, 10357, 10358, 10414, 10415, 10480, 10481, 10508, 10509, 10548, 10549, 10755, 10756</t>
  </si>
  <si>
    <t>10485, 10552</t>
  </si>
  <si>
    <t>10484, 10512</t>
  </si>
  <si>
    <t>10032, 10033, 10359, 10360, 10416, 10417, 10482, 10483, 10510, 10511, 10550, 10551, 10757, 10758</t>
  </si>
  <si>
    <t>PO:10131 ND:33903007 FR:1500 FS:12361</t>
  </si>
  <si>
    <t>10038, 10039, 10076, 10077</t>
  </si>
  <si>
    <t>10043, 10081</t>
  </si>
  <si>
    <t>10042, 10080</t>
  </si>
  <si>
    <t>10040, 10041, 10078, 10079</t>
  </si>
  <si>
    <t>PO:10131 ND:33903007 FR:1500 FS:12365</t>
  </si>
  <si>
    <t>10044, 10045, 10082, 10083</t>
  </si>
  <si>
    <t>10049, 10087</t>
  </si>
  <si>
    <t>10048, 10086</t>
  </si>
  <si>
    <t>10046, 10047, 10084, 10085</t>
  </si>
  <si>
    <t>PO:10131 ND:33903007 FR:1552 FS:12361</t>
  </si>
  <si>
    <t>10050, 10051, 10068, 10070, 10071</t>
  </si>
  <si>
    <t>10055, 10075</t>
  </si>
  <si>
    <t>10054, 10074</t>
  </si>
  <si>
    <t>10052, 10053, 10069, 10072, 10073</t>
  </si>
  <si>
    <t>PO:10131 ND:33903007 FR:1552 FS:12365</t>
  </si>
  <si>
    <t>10056, 10057, 10062, 10063</t>
  </si>
  <si>
    <t>10061, 10067</t>
  </si>
  <si>
    <t>10060, 10066</t>
  </si>
  <si>
    <t>10058, 10059, 10064, 10065</t>
  </si>
  <si>
    <t>PO:10131 ND:33903007 FR:1500 FS:04122</t>
  </si>
  <si>
    <t>10088, 10089</t>
  </si>
  <si>
    <t>10093</t>
  </si>
  <si>
    <t>10092</t>
  </si>
  <si>
    <t>PO:10131 ND:33903007 FR:1500 FS:04123</t>
  </si>
  <si>
    <t>10094, 10095</t>
  </si>
  <si>
    <t>10099</t>
  </si>
  <si>
    <t>10098</t>
  </si>
  <si>
    <t>PO:10131 ND:33903007 FR:1500 FS:05122</t>
  </si>
  <si>
    <t>10100, 10101</t>
  </si>
  <si>
    <t>PO:10131 ND:33903007 FR:1500 FS:08241</t>
  </si>
  <si>
    <t>10104, 10105</t>
  </si>
  <si>
    <t>10109</t>
  </si>
  <si>
    <t>10108</t>
  </si>
  <si>
    <t>10106, 10107</t>
  </si>
  <si>
    <t>PO:10131 ND:33903007 FR:1500 FS:08243</t>
  </si>
  <si>
    <t>10110, 10111</t>
  </si>
  <si>
    <t>10115</t>
  </si>
  <si>
    <t>10114</t>
  </si>
  <si>
    <t>10116</t>
  </si>
  <si>
    <t>10119</t>
  </si>
  <si>
    <t>10117, 10118</t>
  </si>
  <si>
    <t>PO:10131 ND:33903007 FR:1500 FS:13392</t>
  </si>
  <si>
    <t>10121, 10122</t>
  </si>
  <si>
    <t>10123, 10124</t>
  </si>
  <si>
    <t>PO:10131 ND:33903007 FR:1500 FS:15451</t>
  </si>
  <si>
    <t>10125</t>
  </si>
  <si>
    <t>PO:10131 ND:33903007 FR:1500 FS:15452</t>
  </si>
  <si>
    <t>10127, 10128</t>
  </si>
  <si>
    <t>10129, 10130</t>
  </si>
  <si>
    <t>PO:10131 ND:33903007 FR:1500 FS:17511</t>
  </si>
  <si>
    <t>10131, 10132</t>
  </si>
  <si>
    <t>10133, 10134</t>
  </si>
  <si>
    <t>PO:10131 ND:33903007 FR:1500 FS:20608</t>
  </si>
  <si>
    <t>10135, 10136</t>
  </si>
  <si>
    <t>10137, 10138</t>
  </si>
  <si>
    <t>PO:10131 ND:33903007 FR:1500 FS:26782</t>
  </si>
  <si>
    <t>10139, 10140</t>
  </si>
  <si>
    <t>10144</t>
  </si>
  <si>
    <t>10143</t>
  </si>
  <si>
    <t>10141, 10142</t>
  </si>
  <si>
    <t>PO:10131 ND:33903007 FR:1500 CO:1001 FS:12128</t>
  </si>
  <si>
    <t>10145, 10146</t>
  </si>
  <si>
    <t>10147, 10148</t>
  </si>
  <si>
    <t>PO:10131 ND:33903007 FR:1500 CO:1001 FS:12361</t>
  </si>
  <si>
    <t>10149, 10150</t>
  </si>
  <si>
    <t>10151, 10152</t>
  </si>
  <si>
    <t>PO:10131 ND:33903007 FR:1500 CO:1001 FS:12365</t>
  </si>
  <si>
    <t>10153, 10154</t>
  </si>
  <si>
    <t>10155, 10156</t>
  </si>
  <si>
    <t>PO:10131 ND:33903007 FR:1500 CO:1002 FS:10122</t>
  </si>
  <si>
    <t>10157, 10158</t>
  </si>
  <si>
    <t>10162</t>
  </si>
  <si>
    <t>10161</t>
  </si>
  <si>
    <t>10159, 10160</t>
  </si>
  <si>
    <t>PO:10131 ND:33903007 FR:1500 CO:1002 FS:10301</t>
  </si>
  <si>
    <t>10163, 10164</t>
  </si>
  <si>
    <t>10168</t>
  </si>
  <si>
    <t>10167</t>
  </si>
  <si>
    <t>10165, 10166</t>
  </si>
  <si>
    <t>PO:10131 ND:33903007 FR:1500 CO:1002 FS:10305</t>
  </si>
  <si>
    <t>10169</t>
  </si>
  <si>
    <t>10170</t>
  </si>
  <si>
    <t>PO:10131 ND:33903007 FR:1660 FS:08241</t>
  </si>
  <si>
    <t>10171, 10172</t>
  </si>
  <si>
    <t>10175</t>
  </si>
  <si>
    <t>10173, 10174</t>
  </si>
  <si>
    <t>PO:10131 ND:33903007 FR:1660 FS:08243</t>
  </si>
  <si>
    <t>10180</t>
  </si>
  <si>
    <t>10178, 10179</t>
  </si>
  <si>
    <t>PO:10131 ND:33903007 FR:1660 FS:08244</t>
  </si>
  <si>
    <t>10181, 10182</t>
  </si>
  <si>
    <t>10185</t>
  </si>
  <si>
    <t>10183, 10184</t>
  </si>
  <si>
    <t>PO:10131 ND:33903007 FR:1665 FS:08244</t>
  </si>
  <si>
    <t>10186, 10187</t>
  </si>
  <si>
    <t>PO:10131 ND:33903009 FR:1500 CO:1002 FS:10301</t>
  </si>
  <si>
    <t>10190, 10191, 10198, 10199</t>
  </si>
  <si>
    <t>10192, 10193, 10200, 10201</t>
  </si>
  <si>
    <t>PO:10131 ND:33903009 FR:1500 CO:1002 FS:10302</t>
  </si>
  <si>
    <t>10194, 10195</t>
  </si>
  <si>
    <t>PO:10131 ND:33903009 FR:1621 FS:10301</t>
  </si>
  <si>
    <t>PO:10131 ND:33903009 FR:1600 FS:10303</t>
  </si>
  <si>
    <t>PO:10131 ND:33903010 FR:1500 CO:1002 FS:10301</t>
  </si>
  <si>
    <t>10218</t>
  </si>
  <si>
    <t>PO:10131 ND:33903010 FR:1600 FS:10301</t>
  </si>
  <si>
    <t>10219, 10220</t>
  </si>
  <si>
    <t>10221, 10222</t>
  </si>
  <si>
    <t>PO:10131 ND:33903011 FR:1500 CO:1002 FS:10301</t>
  </si>
  <si>
    <t>PO:10131 ND:33903011 FR:1500 CO:1002 FS:10305</t>
  </si>
  <si>
    <t>PO:10131 ND:33903014 FR:1500 FS:27812</t>
  </si>
  <si>
    <t>PO:10131 ND:33903014 FR:1500 CO:1001 FS:12361</t>
  </si>
  <si>
    <t>10236, 10237</t>
  </si>
  <si>
    <t>PO:10131 ND:33903014 FR:1500 CO:1001 FS:12365</t>
  </si>
  <si>
    <t>10242, 10243</t>
  </si>
  <si>
    <t>PO:10131 ND:33903014 FR:1569 FS:12365</t>
  </si>
  <si>
    <t>PO:10131 ND:33903016 FR:1500 FS:04122</t>
  </si>
  <si>
    <t>10265</t>
  </si>
  <si>
    <t>10264</t>
  </si>
  <si>
    <t>PO:10131 ND:33903016 FR:1500 FS:04123</t>
  </si>
  <si>
    <t>10266, 10267</t>
  </si>
  <si>
    <t>10271</t>
  </si>
  <si>
    <t>10270</t>
  </si>
  <si>
    <t>PO:10131 ND:33903016 FR:1500 FS:04129</t>
  </si>
  <si>
    <t>10272, 10273</t>
  </si>
  <si>
    <t>10276</t>
  </si>
  <si>
    <t>PO:10131 ND:33903016 FR:1500 FS:08243</t>
  </si>
  <si>
    <t>10279, 10280</t>
  </si>
  <si>
    <t>10281, 10282</t>
  </si>
  <si>
    <t>PO:10131 ND:33903016 FR:1500 FS:08244</t>
  </si>
  <si>
    <t>10283, 10284</t>
  </si>
  <si>
    <t>10285, 10286</t>
  </si>
  <si>
    <t>10287</t>
  </si>
  <si>
    <t>10290</t>
  </si>
  <si>
    <t>PO:10131 ND:33903016 FR:1500 FS:26782</t>
  </si>
  <si>
    <t>10291, 10292</t>
  </si>
  <si>
    <t>10293, 10294</t>
  </si>
  <si>
    <t>PO:20231 ND:33903016 FR:1500 FS:01031</t>
  </si>
  <si>
    <t>10295, 10296</t>
  </si>
  <si>
    <t>10297, 10298</t>
  </si>
  <si>
    <t>PO:20231 ND:33903016 FR:1500 FS:04122</t>
  </si>
  <si>
    <t>10299, 10300</t>
  </si>
  <si>
    <t>10301, 10302</t>
  </si>
  <si>
    <t>PO:10131 ND:33903016 FR:1500 CO:1001 FS:12361</t>
  </si>
  <si>
    <t>10303, 10304</t>
  </si>
  <si>
    <t>10305, 10306</t>
  </si>
  <si>
    <t>PO:10131 ND:33903016 FR:1500 CO:1001 FS:12365</t>
  </si>
  <si>
    <t>10307, 10308</t>
  </si>
  <si>
    <t>10309, 10310</t>
  </si>
  <si>
    <t>PO:10131 ND:33903016 FR:1500 CO:1002 FS:10122</t>
  </si>
  <si>
    <t>10311, 10312</t>
  </si>
  <si>
    <t>10313, 10314</t>
  </si>
  <si>
    <t>PO:10131 ND:33903016 FR:1500 CO:1002 FS:10301</t>
  </si>
  <si>
    <t>10315, 10316</t>
  </si>
  <si>
    <t>10317, 10318</t>
  </si>
  <si>
    <t>PO:10131 ND:33903016 FR:1500 CO:1002 FS:10304</t>
  </si>
  <si>
    <t>10319</t>
  </si>
  <si>
    <t>10320</t>
  </si>
  <si>
    <t>PO:10131 ND:33903016 FR:1660 FS:08244</t>
  </si>
  <si>
    <t>10321, 10322</t>
  </si>
  <si>
    <t>10323, 10324</t>
  </si>
  <si>
    <t>PO:10131 ND:33903016 FR:1701 FS:04129</t>
  </si>
  <si>
    <t>10325</t>
  </si>
  <si>
    <t>10326</t>
  </si>
  <si>
    <t>10327, 10328, 10331</t>
  </si>
  <si>
    <t>10334</t>
  </si>
  <si>
    <t>10329, 10330, 10332, 10333</t>
  </si>
  <si>
    <t>PO:10131 ND:33903017 FR:1500 FS:04122</t>
  </si>
  <si>
    <t>10335, 10336</t>
  </si>
  <si>
    <t>10337, 10338</t>
  </si>
  <si>
    <t>PO:10131 ND:33903017 FR:1500 CO:1002 FS:10301</t>
  </si>
  <si>
    <t>10345, 10346</t>
  </si>
  <si>
    <t>10347, 10348</t>
  </si>
  <si>
    <t>PO:10131 ND:33903017 FR:1660 FS:08244</t>
  </si>
  <si>
    <t>10349, 10350</t>
  </si>
  <si>
    <t>10351, 10352</t>
  </si>
  <si>
    <t>10353, 10354, 10402, 10403, 10459, 10460, 10498, 10499, 10536, 10537, 10610, 10711, 10712, 10745, 10746</t>
  </si>
  <si>
    <t>10464, 10613, 10750</t>
  </si>
  <si>
    <t>10259, 10463, 10722, 10749</t>
  </si>
  <si>
    <t>10258, 10355, 10356, 10404, 10405, 10461, 10462, 10500, 10501, 10538, 10539, 10611, 10612, 10713, 10714, 10721, 10747, 10748</t>
  </si>
  <si>
    <t>PO:10131 ND:33903021 FR:1500 FS:04122</t>
  </si>
  <si>
    <t>10361, 10362</t>
  </si>
  <si>
    <t>10363, 10364</t>
  </si>
  <si>
    <t>PO:10131 ND:33903021 FR:1500 CO:1001 FS:12365</t>
  </si>
  <si>
    <t>10365, 10366</t>
  </si>
  <si>
    <t>10367, 10368</t>
  </si>
  <si>
    <t>PO:10131 ND:33903021 FR:1500 CO:1002 FS:10122</t>
  </si>
  <si>
    <t>10369, 10370</t>
  </si>
  <si>
    <t>10371, 10372</t>
  </si>
  <si>
    <t>PO:10131 ND:33903021 FR:1500 CO:1002 FS:10301</t>
  </si>
  <si>
    <t>10378</t>
  </si>
  <si>
    <t>PO:10131 ND:33903021 FR:1500 CO:1002 FS:10302</t>
  </si>
  <si>
    <t>10379, 10380</t>
  </si>
  <si>
    <t>10381, 10382</t>
  </si>
  <si>
    <t>10436, 10526</t>
  </si>
  <si>
    <t>10435, 10525</t>
  </si>
  <si>
    <t>10389, 10433, 10434, 10523, 10524, 10608, 10609</t>
  </si>
  <si>
    <t>10390, 10391, 10441, 10442</t>
  </si>
  <si>
    <t>10392, 10393, 10443, 10444</t>
  </si>
  <si>
    <t>10406, 10407, 10465, 10466, 10540, 10541, 10715, 10716, 10751, 10752</t>
  </si>
  <si>
    <t>10470</t>
  </si>
  <si>
    <t>10469, 10724</t>
  </si>
  <si>
    <t>10408, 10409, 10467, 10468, 10542, 10543, 10717, 10718, 10723, 10753, 10754</t>
  </si>
  <si>
    <t>10424</t>
  </si>
  <si>
    <t>10427</t>
  </si>
  <si>
    <t>10425, 10426</t>
  </si>
  <si>
    <t>10437, 10438</t>
  </si>
  <si>
    <t>10439, 10440</t>
  </si>
  <si>
    <t>10449, 10450</t>
  </si>
  <si>
    <t>10454</t>
  </si>
  <si>
    <t>10451, 10452</t>
  </si>
  <si>
    <t>10471, 10472</t>
  </si>
  <si>
    <t>10473, 10474</t>
  </si>
  <si>
    <t>PO:10131 ND:33903028 FR:1500 FS:04122</t>
  </si>
  <si>
    <t>10553, 10554</t>
  </si>
  <si>
    <t>10555, 10556</t>
  </si>
  <si>
    <t>PO:10131 ND:33903028 FR:1500 FS:08244</t>
  </si>
  <si>
    <t>10557, 10558</t>
  </si>
  <si>
    <t>10559, 10560</t>
  </si>
  <si>
    <t>PO:10131 ND:33903028 FR:1500 FS:13392</t>
  </si>
  <si>
    <t>10561, 10562</t>
  </si>
  <si>
    <t>10563, 10564</t>
  </si>
  <si>
    <t>PO:10131 ND:33903028 FR:1500 FS:15451</t>
  </si>
  <si>
    <t>10565, 10566</t>
  </si>
  <si>
    <t>10569</t>
  </si>
  <si>
    <t>10567, 10568</t>
  </si>
  <si>
    <t>PO:10131 ND:33903028 FR:1500 FS:15452</t>
  </si>
  <si>
    <t>10571, 10572</t>
  </si>
  <si>
    <t>10573, 10574</t>
  </si>
  <si>
    <t>PO:10131 ND:33903028 FR:1500 FS:17511</t>
  </si>
  <si>
    <t>10575, 10576</t>
  </si>
  <si>
    <t>10577, 10578</t>
  </si>
  <si>
    <t>PO:10131 ND:33903028 FR:1500 FS:26782</t>
  </si>
  <si>
    <t>10579, 10580</t>
  </si>
  <si>
    <t>10581, 10582</t>
  </si>
  <si>
    <t>PO:10131 ND:33903028 FR:1500 CO:1001 FS:12361</t>
  </si>
  <si>
    <t>10583, 10584</t>
  </si>
  <si>
    <t>10585, 10586</t>
  </si>
  <si>
    <t>PO:10131 ND:33903028 FR:1500 CO:1001 FS:12365</t>
  </si>
  <si>
    <t>10587, 10588</t>
  </si>
  <si>
    <t>10589, 10590</t>
  </si>
  <si>
    <t>PO:10131 ND:33903028 FR:1500 CO:1001 FS:12782</t>
  </si>
  <si>
    <t>10592, 10593</t>
  </si>
  <si>
    <t>PO:10131 ND:33903028 FR:1500 CO:1002 FS:10122</t>
  </si>
  <si>
    <t>10598, 10599</t>
  </si>
  <si>
    <t>PO:10131 ND:33903028 FR:1500 CO:1002 FS:10301</t>
  </si>
  <si>
    <t>PO:10131 ND:33903028 FR:1500 CO:1002 FS:10302</t>
  </si>
  <si>
    <t>10604, 10605</t>
  </si>
  <si>
    <t>PO:10131 ND:33903035 FR:1500 CO:1002 FS:10301</t>
  </si>
  <si>
    <t>10618</t>
  </si>
  <si>
    <t>PO:10131 ND:33903036 FR:1500 CO:1002 FS:10301</t>
  </si>
  <si>
    <t>10619, 10620</t>
  </si>
  <si>
    <t>10621, 10622</t>
  </si>
  <si>
    <t>PO:10131 ND:33903036 FR:1500 CO:1002 FS:10302</t>
  </si>
  <si>
    <t>PO:10131 ND:33903039 FR:1500 FS:04122</t>
  </si>
  <si>
    <t>10629, 10630</t>
  </si>
  <si>
    <t>10631, 10632</t>
  </si>
  <si>
    <t>PO:10131 ND:33903039 FR:1500 FS:04123</t>
  </si>
  <si>
    <t>10633, 10634</t>
  </si>
  <si>
    <t>PO:10131 ND:33903039 FR:1500 FS:08243</t>
  </si>
  <si>
    <t>10639, 10640</t>
  </si>
  <si>
    <t>PO:10131 ND:33903039 FR:1500 FS:08244</t>
  </si>
  <si>
    <t>PO:10131 ND:33903039 FR:1500 FS:15451</t>
  </si>
  <si>
    <t>10645, 10646</t>
  </si>
  <si>
    <t>10650</t>
  </si>
  <si>
    <t>10649</t>
  </si>
  <si>
    <t>PO:10131 ND:33903039 FR:1500 FS:17511</t>
  </si>
  <si>
    <t>PO:10131 ND:33903039 FR:1500 FS:20608</t>
  </si>
  <si>
    <t>10655, 10656</t>
  </si>
  <si>
    <t>10660</t>
  </si>
  <si>
    <t>10659</t>
  </si>
  <si>
    <t>PO:10131 ND:33903039 FR:1500 FS:26782</t>
  </si>
  <si>
    <t>10661, 10662</t>
  </si>
  <si>
    <t>10666</t>
  </si>
  <si>
    <t>10665</t>
  </si>
  <si>
    <t>PO:10131 ND:33903039 FR:1500 CO:1001 FS:12782</t>
  </si>
  <si>
    <t>10672</t>
  </si>
  <si>
    <t>10671</t>
  </si>
  <si>
    <t>10669, 10670</t>
  </si>
  <si>
    <t>PO:10131 ND:33903039 FR:1500 CO:1002 FS:10301</t>
  </si>
  <si>
    <t>10678</t>
  </si>
  <si>
    <t>10677</t>
  </si>
  <si>
    <t>PO:10131 ND:33903039 FR:1550 FS:12782</t>
  </si>
  <si>
    <t>10679, 10680</t>
  </si>
  <si>
    <t>10683</t>
  </si>
  <si>
    <t>PO:10131 ND:33903039 FR:1571 FS:12782</t>
  </si>
  <si>
    <t>10684, 10685</t>
  </si>
  <si>
    <t>10688</t>
  </si>
  <si>
    <t>10686, 10687</t>
  </si>
  <si>
    <t>PO:10131 ND:33903039 FR:1660 FS:08244</t>
  </si>
  <si>
    <t>10689, 10690</t>
  </si>
  <si>
    <t>10694</t>
  </si>
  <si>
    <t>10691, 10692, 10693</t>
  </si>
  <si>
    <t>10695, 10696</t>
  </si>
  <si>
    <t>10700</t>
  </si>
  <si>
    <t>10699</t>
  </si>
  <si>
    <t>10730, 10731</t>
  </si>
  <si>
    <t>10732, 10733</t>
  </si>
  <si>
    <t>PO:10131 ND:33903099 FR:1500 FS:15451</t>
  </si>
  <si>
    <t>10759, 10760</t>
  </si>
  <si>
    <t>10764</t>
  </si>
  <si>
    <t>10763</t>
  </si>
  <si>
    <t>PO:10131 ND:33903099 FR:1500 FS:15452</t>
  </si>
  <si>
    <t>10765, 10766</t>
  </si>
  <si>
    <t>PO:10131 ND:33903099 FR:1500 FS:17511</t>
  </si>
  <si>
    <t>10769, 10770</t>
  </si>
  <si>
    <t>PO:10131 ND:33903099 FR:1500 FS:20608</t>
  </si>
  <si>
    <t>10773, 10774, 10792, 10793</t>
  </si>
  <si>
    <t>10778</t>
  </si>
  <si>
    <t>10777</t>
  </si>
  <si>
    <t>10775, 10776, 10794, 10795</t>
  </si>
  <si>
    <t>PO:10131 ND:33903099 FR:1500 FS:26782</t>
  </si>
  <si>
    <t>10779, 10780</t>
  </si>
  <si>
    <t>10784</t>
  </si>
  <si>
    <t>10783</t>
  </si>
  <si>
    <t>10781, 10782</t>
  </si>
  <si>
    <t>PO:10131 ND:33903099 FR:1500 FS:08243</t>
  </si>
  <si>
    <t>10785</t>
  </si>
  <si>
    <t>10786</t>
  </si>
  <si>
    <t>PO:10131 ND:33903099 FR:1500 FS:13392</t>
  </si>
  <si>
    <t>10787, 10788</t>
  </si>
  <si>
    <t>10789, 10790</t>
  </si>
  <si>
    <t>PO:10131 ND:33903099 FR:1500 CO:1002 FS:10301</t>
  </si>
  <si>
    <t>10796, 10797</t>
  </si>
  <si>
    <t>10798, 10799</t>
  </si>
  <si>
    <t>10802, 10803</t>
  </si>
  <si>
    <t>10804, 10805</t>
  </si>
  <si>
    <t>10806, 10807</t>
  </si>
  <si>
    <t>10808, 10809</t>
  </si>
  <si>
    <t>PO:10131 ND:33903202 FR:1500 FS:10301</t>
  </si>
  <si>
    <t>10812, 10813</t>
  </si>
  <si>
    <t>10814, 10815</t>
  </si>
  <si>
    <t>PO:10131 ND:33903202 FR:1500 CO:1002 FS:10303</t>
  </si>
  <si>
    <t>10816, 10817</t>
  </si>
  <si>
    <t>10818, 10819</t>
  </si>
  <si>
    <t>PO:10131 ND:33903202 FR:1621 FS:10303</t>
  </si>
  <si>
    <t>10821, 10822</t>
  </si>
  <si>
    <t>10823, 10824</t>
  </si>
  <si>
    <t>PO:10131 ND:33903202 FR:1600 FS:10303</t>
  </si>
  <si>
    <t>10826, 10827</t>
  </si>
  <si>
    <t>10828, 10829</t>
  </si>
  <si>
    <t>PO:10131 ND:33903299 FR:1500 CO:1002 FS:10303</t>
  </si>
  <si>
    <t>10835, 10836, 10843, 10844</t>
  </si>
  <si>
    <t>10837, 10838, 10845, 10846</t>
  </si>
  <si>
    <t>PO:10131 ND:33903299 FR:1621 FS:10303</t>
  </si>
  <si>
    <t>10839, 10840, 10849, 10850</t>
  </si>
  <si>
    <t>10841, 10842, 10851, 10852</t>
  </si>
  <si>
    <t>10855, 10856</t>
  </si>
  <si>
    <t>10857, 10858</t>
  </si>
  <si>
    <t>10860, 10861</t>
  </si>
  <si>
    <t>10862, 10863</t>
  </si>
  <si>
    <t>10875</t>
  </si>
  <si>
    <t>10878</t>
  </si>
  <si>
    <t>PO:10131 ND:33903699 FR:1500 FS:04122</t>
  </si>
  <si>
    <t>10879, 10880</t>
  </si>
  <si>
    <t>10883</t>
  </si>
  <si>
    <t>10881, 10882</t>
  </si>
  <si>
    <t>PO:10131 ND:33903699 FR:1500 FS:16482</t>
  </si>
  <si>
    <t>10884, 10885</t>
  </si>
  <si>
    <t>10886, 10887</t>
  </si>
  <si>
    <t>PO:10131 ND:33903699 FR:1500 CO:1001 FS:12782</t>
  </si>
  <si>
    <t>10888, 10889</t>
  </si>
  <si>
    <t>10890, 10891</t>
  </si>
  <si>
    <t>10892, 10893, 10912, 10913, 10947, 10971, 10972, 11048, 11049, 11112, 11113, 11335, 11336, 11511, 11534, 11626, 11639, 11647, 11648</t>
  </si>
  <si>
    <t>10916, 10950, 11117, 11340, 11514, 11537</t>
  </si>
  <si>
    <t>11116, 11339, 11524</t>
  </si>
  <si>
    <t>10894, 10895, 10914, 10915, 10948, 10949, 10973, 10974, 11050, 11051, 11114, 11115, 11337, 11338, 11512, 11513, 11523, 11535, 11536, 11627, 11640, 11649, 11650</t>
  </si>
  <si>
    <t>10896, 10897, 11341, 11342, 11498, 11499, 11538, 11633</t>
  </si>
  <si>
    <t>11346, 11502, 11541, 11567, 11635</t>
  </si>
  <si>
    <t>11345, 11566</t>
  </si>
  <si>
    <t>10898, 10899, 11343, 11344, 11500, 11501, 11539, 11540, 11564, 11565, 11634</t>
  </si>
  <si>
    <t>10900, 10901</t>
  </si>
  <si>
    <t>10902, 10903</t>
  </si>
  <si>
    <t>10904, 10905, 10934, 10935, 10993, 10994, 11126, 11127, 11384, 11385, 11487, 11488, 11560, 11568, 11569, 11656, 11657</t>
  </si>
  <si>
    <t>10938, 11131, 11492, 11563</t>
  </si>
  <si>
    <t>11130, 11491</t>
  </si>
  <si>
    <t>10906, 10907, 10936, 10937, 10995, 10996, 11128, 11129, 11386, 11387, 11489, 11490, 11561, 11562, 11570, 11571, 11658, 11659</t>
  </si>
  <si>
    <t>10908, 10909, 11137, 11138, 11493, 11494</t>
  </si>
  <si>
    <t>11006</t>
  </si>
  <si>
    <t>11005, 11497</t>
  </si>
  <si>
    <t>10910, 10911, 11003, 11004, 11139, 11140, 11495, 11496</t>
  </si>
  <si>
    <t>10919, 10920, 11071, 11072, 11149, 11150, 11628, 11629</t>
  </si>
  <si>
    <t>10923, 11075, 11632</t>
  </si>
  <si>
    <t>10921, 10922, 11073, 11074, 11151, 11152, 11630, 11631</t>
  </si>
  <si>
    <t>10924, 10925, 11076, 11077, 11153, 11154, 11358, 11359, 11525</t>
  </si>
  <si>
    <t>10928, 11081, 11158</t>
  </si>
  <si>
    <t>11080, 11157</t>
  </si>
  <si>
    <t>10926, 10927, 11078, 11079, 11155, 11156, 11360, 11361, 11526</t>
  </si>
  <si>
    <t>10929, 10930, 10963, 10964</t>
  </si>
  <si>
    <t>10931, 10932, 10965, 10966</t>
  </si>
  <si>
    <t>10939, 10940, 10967, 10968, 11011, 11012</t>
  </si>
  <si>
    <t>10941, 10942, 10969, 10970, 11013, 11014</t>
  </si>
  <si>
    <t>10943, 10944, 11098, 11099</t>
  </si>
  <si>
    <t>10945, 10946, 11100, 11101</t>
  </si>
  <si>
    <t>10951, 10952, 11161, 11162</t>
  </si>
  <si>
    <t>11165, 11175</t>
  </si>
  <si>
    <t>10953, 10954, 11163, 11164, 11174</t>
  </si>
  <si>
    <t>10955, 10956, 11178, 11179</t>
  </si>
  <si>
    <t>10957, 10958, 11180, 11181</t>
  </si>
  <si>
    <t>10959, 10960, 11374, 11375</t>
  </si>
  <si>
    <t>10961, 10962, 11176, 11177, 11376, 11377</t>
  </si>
  <si>
    <t>10975, 10976, 11065, 11066, 11145, 11146</t>
  </si>
  <si>
    <t>11070</t>
  </si>
  <si>
    <t>10918, 11069</t>
  </si>
  <si>
    <t>10917, 10977, 10978, 11067, 11068, 11147, 11148</t>
  </si>
  <si>
    <t>10979, 10980, 11378</t>
  </si>
  <si>
    <t>10981, 10982, 11379</t>
  </si>
  <si>
    <t>10985, 10986, 11166, 11167, 11515</t>
  </si>
  <si>
    <t>10987, 10988, 11168, 11169, 11516, 11517</t>
  </si>
  <si>
    <t>10989, 10990, 11082, 11083, 11122, 11123, 11380, 11381</t>
  </si>
  <si>
    <t>11086, 11528</t>
  </si>
  <si>
    <t>10991, 10992, 11084, 11085, 11124, 11125, 11382, 11383, 11527</t>
  </si>
  <si>
    <t>10997, 10998, 11088, 11089, 11132, 11133, 11388, 11389, 11529, 11530, 11572, 11573</t>
  </si>
  <si>
    <t>11002, 11093</t>
  </si>
  <si>
    <t>11001, 11092, 11136, 11533</t>
  </si>
  <si>
    <t>10999, 11000, 11090, 11091, 11134, 11135, 11390, 11391, 11531, 11532, 11574, 11575</t>
  </si>
  <si>
    <t>11007, 11008, 11141, 11142, 11170, 11171, 11519</t>
  </si>
  <si>
    <t>11009, 11010, 11143, 11144, 11172, 11173, 11520, 11521</t>
  </si>
  <si>
    <t>PO:10131 ND:33903917 FR:1500 FS:04122</t>
  </si>
  <si>
    <t>PO:10131 ND:33903917 FR:1500 FS:15451</t>
  </si>
  <si>
    <t>11019, 11020</t>
  </si>
  <si>
    <t>11021, 11022</t>
  </si>
  <si>
    <t>PO:10131 ND:33903917 FR:1500 FS:15452</t>
  </si>
  <si>
    <t>11024, 11025</t>
  </si>
  <si>
    <t>11026, 11027</t>
  </si>
  <si>
    <t>PO:10131 ND:33903917 FR:1500 FS:20608</t>
  </si>
  <si>
    <t>11028, 11029</t>
  </si>
  <si>
    <t>11033</t>
  </si>
  <si>
    <t>11030, 11031</t>
  </si>
  <si>
    <t>PO:10131 ND:33903917 FR:1500 FS:26782</t>
  </si>
  <si>
    <t>11034, 11035</t>
  </si>
  <si>
    <t>11039</t>
  </si>
  <si>
    <t>11038</t>
  </si>
  <si>
    <t>11036, 11037</t>
  </si>
  <si>
    <t>11040</t>
  </si>
  <si>
    <t>11043</t>
  </si>
  <si>
    <t>11041, 11042</t>
  </si>
  <si>
    <t>PO:10131 ND:33903917 FR:1600 FS:10301</t>
  </si>
  <si>
    <t>11044, 11045</t>
  </si>
  <si>
    <t>11046, 11047</t>
  </si>
  <si>
    <t>11052, 11352, 11353, 11503, 11504, 11546</t>
  </si>
  <si>
    <t>11055, 11357, 11507, 11549</t>
  </si>
  <si>
    <t>11053, 11054, 11354, 11355, 11505, 11506, 11547, 11548</t>
  </si>
  <si>
    <t>11056, 11057, 11482, 11483</t>
  </si>
  <si>
    <t>11058, 11059, 11484, 11485</t>
  </si>
  <si>
    <t>11064</t>
  </si>
  <si>
    <t>11062, 11063</t>
  </si>
  <si>
    <t>11094, 11095</t>
  </si>
  <si>
    <t>11096, 11097</t>
  </si>
  <si>
    <t>11104, 11105</t>
  </si>
  <si>
    <t>11106, 11107</t>
  </si>
  <si>
    <t>11108, 11109, 11394, 11395</t>
  </si>
  <si>
    <t>11110, 11111, 11396, 11397</t>
  </si>
  <si>
    <t>11118, 11119</t>
  </si>
  <si>
    <t>11120, 11121</t>
  </si>
  <si>
    <t>11183, 11184</t>
  </si>
  <si>
    <t>11185, 11186</t>
  </si>
  <si>
    <t>PO:10131 ND:33903932 FR:1500 CO:1001 FS:12782</t>
  </si>
  <si>
    <t>11187, 11188</t>
  </si>
  <si>
    <t>11189, 11190</t>
  </si>
  <si>
    <t>PO:10131 ND:33903932 FR:1550 FS:12782</t>
  </si>
  <si>
    <t>11193, 11194</t>
  </si>
  <si>
    <t>11195, 11196</t>
  </si>
  <si>
    <t>PO:10131 ND:33903932 FR:1553 FS:12782</t>
  </si>
  <si>
    <t>11198, 11199</t>
  </si>
  <si>
    <t>11200, 11201</t>
  </si>
  <si>
    <t>PO:10131 ND:33903932 FR:1571 FS:12782</t>
  </si>
  <si>
    <t>11202, 11203</t>
  </si>
  <si>
    <t>11204, 11205</t>
  </si>
  <si>
    <t>PO:10131 ND:33903943 FR:1500 FS:04122</t>
  </si>
  <si>
    <t>11206, 11207</t>
  </si>
  <si>
    <t>11208, 11209</t>
  </si>
  <si>
    <t>PO:10131 ND:33903943 FR:1500 FS:08241</t>
  </si>
  <si>
    <t>11212, 11213</t>
  </si>
  <si>
    <t>11214, 11215</t>
  </si>
  <si>
    <t>PO:10131 ND:33903943 FR:1500 FS:08243</t>
  </si>
  <si>
    <t>11217, 11218</t>
  </si>
  <si>
    <t>11219, 11220</t>
  </si>
  <si>
    <t>PO:10131 ND:33903943 FR:1500 FS:13392</t>
  </si>
  <si>
    <t>11222, 11223</t>
  </si>
  <si>
    <t>11226</t>
  </si>
  <si>
    <t>11224, 11225</t>
  </si>
  <si>
    <t>PO:10131 ND:33903943 FR:1500 FS:15451</t>
  </si>
  <si>
    <t>11229, 11230</t>
  </si>
  <si>
    <t>PO:10131 ND:33903943 FR:1500 FS:15452</t>
  </si>
  <si>
    <t>11232, 11233</t>
  </si>
  <si>
    <t>11236</t>
  </si>
  <si>
    <t>11234, 11235</t>
  </si>
  <si>
    <t>PO:10131 ND:33903943 FR:1500 FS:26782</t>
  </si>
  <si>
    <t>11237, 11238</t>
  </si>
  <si>
    <t>11239, 11240</t>
  </si>
  <si>
    <t>PO:20231 ND:33903943 FR:1500 FS:04122</t>
  </si>
  <si>
    <t>PO:10131 ND:33903943 FR:1500 CO:1001 FS:12361</t>
  </si>
  <si>
    <t>11244, 11245</t>
  </si>
  <si>
    <t>11246, 11247</t>
  </si>
  <si>
    <t>PO:10131 ND:33903943 FR:1500 CO:1001 FS:12365</t>
  </si>
  <si>
    <t>11249, 11250</t>
  </si>
  <si>
    <t>11251, 11252</t>
  </si>
  <si>
    <t>PO:10131 ND:33903943 FR:1500 CO:1002 FS:10301</t>
  </si>
  <si>
    <t>11254, 11255</t>
  </si>
  <si>
    <t>11256, 11257</t>
  </si>
  <si>
    <t>PO:10131 ND:33903943 FR:1500 CO:1002 FS:10302</t>
  </si>
  <si>
    <t>11259, 11260</t>
  </si>
  <si>
    <t>11263</t>
  </si>
  <si>
    <t>11261, 11262</t>
  </si>
  <si>
    <t>PO:10131 ND:33903943 FR:1550 FS:12365</t>
  </si>
  <si>
    <t>11264, 11265</t>
  </si>
  <si>
    <t>11266, 11267</t>
  </si>
  <si>
    <t>PO:10131 ND:33903944 FR:1500 FS:04122</t>
  </si>
  <si>
    <t>11269, 11270</t>
  </si>
  <si>
    <t>11274</t>
  </si>
  <si>
    <t>11273</t>
  </si>
  <si>
    <t>11271, 11272</t>
  </si>
  <si>
    <t>PO:10131 ND:33903944 FR:1500 FS:08241</t>
  </si>
  <si>
    <t>11275, 11276</t>
  </si>
  <si>
    <t>11277, 11278</t>
  </si>
  <si>
    <t>PO:10131 ND:33903944 FR:1500 FS:08243</t>
  </si>
  <si>
    <t>11280, 11281</t>
  </si>
  <si>
    <t>11282, 11283</t>
  </si>
  <si>
    <t>PO:10131 ND:33903944 FR:1500 FS:15451</t>
  </si>
  <si>
    <t>11285, 11286</t>
  </si>
  <si>
    <t>11287, 11288</t>
  </si>
  <si>
    <t>PO:10131 ND:33903944 FR:1500 FS:26782</t>
  </si>
  <si>
    <t>11290, 11291</t>
  </si>
  <si>
    <t>11292, 11293</t>
  </si>
  <si>
    <t>PO:20231 ND:33903944 FR:1500 FS:04122</t>
  </si>
  <si>
    <t>PO:10131 ND:33903944 FR:1500 CO:1001 FS:12361</t>
  </si>
  <si>
    <t>11297, 11298</t>
  </si>
  <si>
    <t>11299, 11300</t>
  </si>
  <si>
    <t>PO:10131 ND:33903944 FR:1500 CO:1001 FS:12365</t>
  </si>
  <si>
    <t>11302, 11303</t>
  </si>
  <si>
    <t>11304, 11305</t>
  </si>
  <si>
    <t>PO:10131 ND:33903944 FR:1500 CO:1001 FS:12782</t>
  </si>
  <si>
    <t>11307, 11308</t>
  </si>
  <si>
    <t>11309, 11310</t>
  </si>
  <si>
    <t>PO:10131 ND:33903944 FR:1500 CO:1002 FS:10301</t>
  </si>
  <si>
    <t>11312, 11313</t>
  </si>
  <si>
    <t>11314, 11315</t>
  </si>
  <si>
    <t>PO:10131 ND:33903944 FR:1500 CO:1002 FS:10302</t>
  </si>
  <si>
    <t>11317, 11318</t>
  </si>
  <si>
    <t>11319, 11320</t>
  </si>
  <si>
    <t>PO:10131 ND:33903944 FR:1550 FS:12365</t>
  </si>
  <si>
    <t>11322, 11323</t>
  </si>
  <si>
    <t>11326</t>
  </si>
  <si>
    <t>11324, 11325</t>
  </si>
  <si>
    <t>11332, 11333</t>
  </si>
  <si>
    <t>11347, 11348, 11542</t>
  </si>
  <si>
    <t>11351, 11545</t>
  </si>
  <si>
    <t>11349, 11350, 11543, 11544</t>
  </si>
  <si>
    <t>11362, 11363, 11550, 11551</t>
  </si>
  <si>
    <t>11367, 11555</t>
  </si>
  <si>
    <t>11366, 11554</t>
  </si>
  <si>
    <t>11364, 11365, 11552, 11553</t>
  </si>
  <si>
    <t>11368, 11369, 11475, 11508, 11556, 11557</t>
  </si>
  <si>
    <t>11373, 11476, 11510</t>
  </si>
  <si>
    <t>11370, 11371, 11509, 11558, 11559</t>
  </si>
  <si>
    <t>PO:10131 ND:33903950 FR:1500 CO:1002 FS:10302</t>
  </si>
  <si>
    <t>11398, 11399, 11409</t>
  </si>
  <si>
    <t>11402, 11411</t>
  </si>
  <si>
    <t>11400, 11401, 11410</t>
  </si>
  <si>
    <t>PO:10131 ND:33903950 FR:1500 CO:1002 FS:10303</t>
  </si>
  <si>
    <t>11403, 11404, 11437, 11438</t>
  </si>
  <si>
    <t>11408, 11442</t>
  </si>
  <si>
    <t>11407, 11441</t>
  </si>
  <si>
    <t>11405, 11406, 11439, 11440</t>
  </si>
  <si>
    <t>PO:10131 ND:33903950 FR:1500 CO:1002 FS:10301</t>
  </si>
  <si>
    <t>11412, 11413, 11433, 11434</t>
  </si>
  <si>
    <t>11414, 11415, 11435, 11436</t>
  </si>
  <si>
    <t>PO:10131 ND:33903950 FR:1600 FS:10301</t>
  </si>
  <si>
    <t>11417, 11418, 11443</t>
  </si>
  <si>
    <t>11419, 11420, 11444</t>
  </si>
  <si>
    <t>PO:10131 ND:33903950 FR:1500 FS:08243</t>
  </si>
  <si>
    <t>11422, 11423</t>
  </si>
  <si>
    <t>11424, 11425</t>
  </si>
  <si>
    <t>PO:10131 ND:33903950 FR:1500 FS:10301</t>
  </si>
  <si>
    <t>11428, 11429</t>
  </si>
  <si>
    <t>11430, 11431</t>
  </si>
  <si>
    <t>PO:10131 ND:33903950 FR:1600 FS:10303</t>
  </si>
  <si>
    <t>11445, 11446, 11451, 11452</t>
  </si>
  <si>
    <t>11450</t>
  </si>
  <si>
    <t>11449</t>
  </si>
  <si>
    <t>11447, 11448, 11453, 11454</t>
  </si>
  <si>
    <t>PO:10131 ND:33903953 FR:1500 FS:08241</t>
  </si>
  <si>
    <t>11455, 11456</t>
  </si>
  <si>
    <t>11457, 11458</t>
  </si>
  <si>
    <t>PO:10131 ND:33903953 FR:1500 FS:08243</t>
  </si>
  <si>
    <t>11460, 11461</t>
  </si>
  <si>
    <t>11462, 11463</t>
  </si>
  <si>
    <t>PO:10131 ND:33903953 FR:1500 FS:08244</t>
  </si>
  <si>
    <t>11465, 11466</t>
  </si>
  <si>
    <t>11467, 11468</t>
  </si>
  <si>
    <t>PO:10131 ND:33903953 FR:1500 CO:1002 FS:10303</t>
  </si>
  <si>
    <t>PO:10131 ND:33903953 FR:1660 FS:08244</t>
  </si>
  <si>
    <t>11471, 11472</t>
  </si>
  <si>
    <t>11473, 11474</t>
  </si>
  <si>
    <t>11477, 11478, 11651, 11652</t>
  </si>
  <si>
    <t>11479, 11480, 11653, 11654</t>
  </si>
  <si>
    <t>PO:10131 ND:33903977 FR:1500 FS:04123</t>
  </si>
  <si>
    <t>11576, 11577</t>
  </si>
  <si>
    <t>11578, 11579</t>
  </si>
  <si>
    <t>PO:10131 ND:33903977 FR:1500 CO:1002 FS:10301</t>
  </si>
  <si>
    <t>11581, 11582</t>
  </si>
  <si>
    <t>11583, 11584</t>
  </si>
  <si>
    <t>PO:10131 ND:33903978 FR:1500 FS:04122</t>
  </si>
  <si>
    <t>11586, 11587</t>
  </si>
  <si>
    <t>11588, 11589</t>
  </si>
  <si>
    <t>PO:10131 ND:33903978 FR:1500 FS:15452</t>
  </si>
  <si>
    <t>11591, 11592</t>
  </si>
  <si>
    <t>11593, 11594</t>
  </si>
  <si>
    <t>PO:10131 ND:33903978 FR:1500 FS:26782</t>
  </si>
  <si>
    <t>11596, 11597</t>
  </si>
  <si>
    <t>11598, 11599</t>
  </si>
  <si>
    <t>PO:10131 ND:33903978 FR:1500 CO:1001 FS:12361</t>
  </si>
  <si>
    <t>11600, 11601</t>
  </si>
  <si>
    <t>11602, 11603</t>
  </si>
  <si>
    <t>PO:10131 ND:33903978 FR:1500 CO:1002 FS:10122</t>
  </si>
  <si>
    <t>PO:10131 ND:33903978 FR:1500 CO:1002 FS:10301</t>
  </si>
  <si>
    <t>11610, 11611</t>
  </si>
  <si>
    <t>11612, 11613</t>
  </si>
  <si>
    <t>PO:10131 ND:33903978 FR:1500 CO:1002 FS:10302</t>
  </si>
  <si>
    <t>PO:10131 ND:33903978 FR:1550 FS:12361</t>
  </si>
  <si>
    <t>11617, 11618</t>
  </si>
  <si>
    <t>11619, 11620</t>
  </si>
  <si>
    <t>PO:10131 ND:33903978 FR:1550 FS:12365</t>
  </si>
  <si>
    <t>11621, 11622</t>
  </si>
  <si>
    <t>11623, 11624</t>
  </si>
  <si>
    <t>PO:20231 ND:33903990 FR:1500 FS:04131</t>
  </si>
  <si>
    <t>11660, 11661</t>
  </si>
  <si>
    <t>11662, 11663</t>
  </si>
  <si>
    <t>PO:10131 ND:33903999 FR:1500 FS:10122</t>
  </si>
  <si>
    <t>11664, 11665</t>
  </si>
  <si>
    <t>11666, 11667</t>
  </si>
  <si>
    <t>PO:10131 ND:33903999 FR:1500 FS:20608</t>
  </si>
  <si>
    <t>11668, 11669</t>
  </si>
  <si>
    <t>11670, 11671</t>
  </si>
  <si>
    <t>11675</t>
  </si>
  <si>
    <t>PO:10131 ND:33903999 FR:1500 CO:1002 FS:10122</t>
  </si>
  <si>
    <t>11676, 11677</t>
  </si>
  <si>
    <t>11678, 11679</t>
  </si>
  <si>
    <t>PO:10131 ND:33903999 FR:1500 CO:1001 FS:12782</t>
  </si>
  <si>
    <t>11681, 11682</t>
  </si>
  <si>
    <t>11683, 11684</t>
  </si>
  <si>
    <t>PO:10131 ND:33903999 FR:1550 FS:12782</t>
  </si>
  <si>
    <t>11686, 11687</t>
  </si>
  <si>
    <t>11688, 11689</t>
  </si>
  <si>
    <t>11691, 11692</t>
  </si>
  <si>
    <t>PO:10131 ND:33903999 FR:1571 FS:12782</t>
  </si>
  <si>
    <t>11694, 11695</t>
  </si>
  <si>
    <t>11696, 11697</t>
  </si>
  <si>
    <t>PO:10131 ND:33903999 FR:1500 FS:04122</t>
  </si>
  <si>
    <t>11698, 11699</t>
  </si>
  <si>
    <t>11700, 11701</t>
  </si>
  <si>
    <t>PO:10131 ND:33903999 FR:1500 FS:08243</t>
  </si>
  <si>
    <t>11702, 11703</t>
  </si>
  <si>
    <t>11704, 11705</t>
  </si>
  <si>
    <t>PO:10131 ND:33903999 FR:1500 FS:15451</t>
  </si>
  <si>
    <t>PO:10131 ND:33903999 FR:1500 FS:15452</t>
  </si>
  <si>
    <t>11708, 11709</t>
  </si>
  <si>
    <t>11712</t>
  </si>
  <si>
    <t>11710, 11711</t>
  </si>
  <si>
    <t>11713</t>
  </si>
  <si>
    <t>11716</t>
  </si>
  <si>
    <t>11714, 11715</t>
  </si>
  <si>
    <t>11717, 11719</t>
  </si>
  <si>
    <t>11718, 11720</t>
  </si>
  <si>
    <t>11725, 11726, 11813, 11821</t>
  </si>
  <si>
    <t>11729</t>
  </si>
  <si>
    <t>11727, 11728, 11814, 11822</t>
  </si>
  <si>
    <t>11730, 11731</t>
  </si>
  <si>
    <t>11734</t>
  </si>
  <si>
    <t>11732, 11733</t>
  </si>
  <si>
    <t>11739, 11740</t>
  </si>
  <si>
    <t>11743</t>
  </si>
  <si>
    <t>11741, 11742</t>
  </si>
  <si>
    <t>11744, 11745</t>
  </si>
  <si>
    <t>11746, 11747</t>
  </si>
  <si>
    <t>11748, 11749</t>
  </si>
  <si>
    <t>11752</t>
  </si>
  <si>
    <t>11750, 11751</t>
  </si>
  <si>
    <t>11753</t>
  </si>
  <si>
    <t>11754</t>
  </si>
  <si>
    <t>11755, 11823, 11824</t>
  </si>
  <si>
    <t>11757, 11827</t>
  </si>
  <si>
    <t>11756, 11825, 11826</t>
  </si>
  <si>
    <t>PO:10131 ND:33904006 FR:1500 FS:04122</t>
  </si>
  <si>
    <t>11758, 11759</t>
  </si>
  <si>
    <t>11763</t>
  </si>
  <si>
    <t>11762</t>
  </si>
  <si>
    <t>11760, 11761</t>
  </si>
  <si>
    <t>PO:10131 ND:33904006 FR:1500 FS:04123</t>
  </si>
  <si>
    <t>11764, 11765</t>
  </si>
  <si>
    <t>11769</t>
  </si>
  <si>
    <t>11768</t>
  </si>
  <si>
    <t>11766, 11767</t>
  </si>
  <si>
    <t>PO:10131 ND:33904006 FR:1500 FS:04124</t>
  </si>
  <si>
    <t>11770, 11771</t>
  </si>
  <si>
    <t>11775</t>
  </si>
  <si>
    <t>11774</t>
  </si>
  <si>
    <t>11772, 11773</t>
  </si>
  <si>
    <t>PO:10131 ND:33904006 FR:1500 FS:04126</t>
  </si>
  <si>
    <t>11776, 11777</t>
  </si>
  <si>
    <t>11781</t>
  </si>
  <si>
    <t>11780</t>
  </si>
  <si>
    <t>11778, 11779</t>
  </si>
  <si>
    <t>PO:10131 ND:33904006 FR:1500 FS:04129</t>
  </si>
  <si>
    <t>11782, 11783</t>
  </si>
  <si>
    <t>11787</t>
  </si>
  <si>
    <t>11786</t>
  </si>
  <si>
    <t>11784, 11785</t>
  </si>
  <si>
    <t>PO:10131 ND:33904006 FR:1500 FS:26782</t>
  </si>
  <si>
    <t>11788, 11789</t>
  </si>
  <si>
    <t>11792</t>
  </si>
  <si>
    <t>11790, 11791</t>
  </si>
  <si>
    <t>11793</t>
  </si>
  <si>
    <t>11795</t>
  </si>
  <si>
    <t>11794</t>
  </si>
  <si>
    <t>PO:10131 ND:33904006 FR:1500 CO:1001 FS:12361</t>
  </si>
  <si>
    <t>11796, 11797</t>
  </si>
  <si>
    <t>11800</t>
  </si>
  <si>
    <t>11798, 11799</t>
  </si>
  <si>
    <t>PO:10131 ND:33904006 FR:1500 CO:1002 FS:10122</t>
  </si>
  <si>
    <t>11801, 11802</t>
  </si>
  <si>
    <t>11806</t>
  </si>
  <si>
    <t>11805</t>
  </si>
  <si>
    <t>11803, 11804</t>
  </si>
  <si>
    <t>PO:10131 ND:33904006 FR:1500 CO:1002 FS:10301</t>
  </si>
  <si>
    <t>11807, 11808</t>
  </si>
  <si>
    <t>11812</t>
  </si>
  <si>
    <t>11811</t>
  </si>
  <si>
    <t>11809, 11810</t>
  </si>
  <si>
    <t>PO:10131 ND:33904012 FR:1500 CO:1001 FS:12361</t>
  </si>
  <si>
    <t>11815</t>
  </si>
  <si>
    <t>11816</t>
  </si>
  <si>
    <t>PO:10131 ND:33904012 FR:1500 CO:1002 FS:10301</t>
  </si>
  <si>
    <t>11817, 11818</t>
  </si>
  <si>
    <t>11819, 11820</t>
  </si>
  <si>
    <t>11828, 11829</t>
  </si>
  <si>
    <t>11830, 11831</t>
  </si>
  <si>
    <t>11832, 11833</t>
  </si>
  <si>
    <t>11738</t>
  </si>
  <si>
    <t>11737</t>
  </si>
  <si>
    <t>11735, 11736, 11834, 11835</t>
  </si>
  <si>
    <t>11836, 11837</t>
  </si>
  <si>
    <t>11838, 11839</t>
  </si>
  <si>
    <t>11842, 11843</t>
  </si>
  <si>
    <t>11847</t>
  </si>
  <si>
    <t>11846</t>
  </si>
  <si>
    <t>11844, 11845</t>
  </si>
  <si>
    <t>11848, 11849</t>
  </si>
  <si>
    <t>11852</t>
  </si>
  <si>
    <t>11850, 11851</t>
  </si>
  <si>
    <t>11854, 11855</t>
  </si>
  <si>
    <t>11859</t>
  </si>
  <si>
    <t>11858</t>
  </si>
  <si>
    <t>11856, 11857</t>
  </si>
  <si>
    <t>11860, 11861</t>
  </si>
  <si>
    <t>11864</t>
  </si>
  <si>
    <t>11862, 11863</t>
  </si>
  <si>
    <t>11868, 11869</t>
  </si>
  <si>
    <t>11873</t>
  </si>
  <si>
    <t>11872</t>
  </si>
  <si>
    <t>11870, 11871</t>
  </si>
  <si>
    <t>11874, 11875</t>
  </si>
  <si>
    <t>11879</t>
  </si>
  <si>
    <t>11878</t>
  </si>
  <si>
    <t>11876, 11877</t>
  </si>
  <si>
    <t>11880, 11881</t>
  </si>
  <si>
    <t>11885</t>
  </si>
  <si>
    <t>11884</t>
  </si>
  <si>
    <t>11882, 11883</t>
  </si>
  <si>
    <t>11886, 11887</t>
  </si>
  <si>
    <t>11891</t>
  </si>
  <si>
    <t>11890</t>
  </si>
  <si>
    <t>11888, 11889</t>
  </si>
  <si>
    <t>11892, 11893</t>
  </si>
  <si>
    <t>11897</t>
  </si>
  <si>
    <t>11896</t>
  </si>
  <si>
    <t>11894, 11895</t>
  </si>
  <si>
    <t>11898, 11899</t>
  </si>
  <si>
    <t>11903</t>
  </si>
  <si>
    <t>11902</t>
  </si>
  <si>
    <t>11900, 11901</t>
  </si>
  <si>
    <t>11904, 11905</t>
  </si>
  <si>
    <t>11906, 11907</t>
  </si>
  <si>
    <t>11908, 11909</t>
  </si>
  <si>
    <t>11913</t>
  </si>
  <si>
    <t>11912</t>
  </si>
  <si>
    <t>11910, 11911</t>
  </si>
  <si>
    <t>11916, 11917, 11931</t>
  </si>
  <si>
    <t>11915, 11920, 11933, 11935</t>
  </si>
  <si>
    <t>11914, 11934</t>
  </si>
  <si>
    <t>11918, 11919, 11932</t>
  </si>
  <si>
    <t>11921, 11922</t>
  </si>
  <si>
    <t>11923, 11924</t>
  </si>
  <si>
    <t>11925, 11926</t>
  </si>
  <si>
    <t>11927, 11928</t>
  </si>
  <si>
    <t>PO:10131 ND:33909301 FR:1500 FS:04122</t>
  </si>
  <si>
    <t>11938, 11939</t>
  </si>
  <si>
    <t>11940, 11941</t>
  </si>
  <si>
    <t>PO:10131 ND:33909301 FR:1500 FS:04123</t>
  </si>
  <si>
    <t>11944, 11945</t>
  </si>
  <si>
    <t>11946, 11947</t>
  </si>
  <si>
    <t>11951, 11952</t>
  </si>
  <si>
    <t>PO:10131 ND:33909301 FR:1500 CO:1002 FS:10122</t>
  </si>
  <si>
    <t>11954, 11955</t>
  </si>
  <si>
    <t>11956, 11957</t>
  </si>
  <si>
    <t>PO:10131 ND:33909301 FR:1500 CO:1002 FS:10301</t>
  </si>
  <si>
    <t>11959, 11960</t>
  </si>
  <si>
    <t>11961, 11962</t>
  </si>
  <si>
    <t>PO:10131 ND:33909305 FR:1500 FS:04122</t>
  </si>
  <si>
    <t>11963, 11964</t>
  </si>
  <si>
    <t>11965, 11966</t>
  </si>
  <si>
    <t>PO:10131 ND:33909305 FR:1500 FS:08243</t>
  </si>
  <si>
    <t>11967, 11968</t>
  </si>
  <si>
    <t>11969, 11970</t>
  </si>
  <si>
    <t>PO:20231 ND:33909305 FR:1500 FS:01031</t>
  </si>
  <si>
    <t>11972, 11973</t>
  </si>
  <si>
    <t>11974, 11975</t>
  </si>
  <si>
    <t>PO:20231 ND:33909305 FR:1500 FS:04122</t>
  </si>
  <si>
    <t>11978, 11979</t>
  </si>
  <si>
    <t>11983</t>
  </si>
  <si>
    <t>11982</t>
  </si>
  <si>
    <t>11980, 11981</t>
  </si>
  <si>
    <t>PO:10131 ND:33909305 FR:1500 CO:1002 FS:10122</t>
  </si>
  <si>
    <t>11984, 11985</t>
  </si>
  <si>
    <t>11986, 11987</t>
  </si>
  <si>
    <t>PO:10131 ND:33909305 FR:1500 CO:1002 FS:10301</t>
  </si>
  <si>
    <t>11988, 11989</t>
  </si>
  <si>
    <t>11990, 11991</t>
  </si>
  <si>
    <t>PO:10131 ND:33909314 FR:1500 FS:04122</t>
  </si>
  <si>
    <t>11996, 11997</t>
  </si>
  <si>
    <t>11998, 11999</t>
  </si>
  <si>
    <t>PO:20231 ND:33909314 FR:1500 FS:01031</t>
  </si>
  <si>
    <t>12004, 12005</t>
  </si>
  <si>
    <t>12006, 12007</t>
  </si>
  <si>
    <t>PO:20231 ND:33909314 FR:1500 FS:04122</t>
  </si>
  <si>
    <t>12008, 12009</t>
  </si>
  <si>
    <t>12010, 12011</t>
  </si>
  <si>
    <t>PO:10131 ND:33909314 FR:1500 CO:1002 FS:10122</t>
  </si>
  <si>
    <t>12012, 12013</t>
  </si>
  <si>
    <t>12014, 12015</t>
  </si>
  <si>
    <t>12021</t>
  </si>
  <si>
    <t>12022</t>
  </si>
  <si>
    <t>12025</t>
  </si>
  <si>
    <t>12024</t>
  </si>
  <si>
    <t>12023</t>
  </si>
  <si>
    <t>12026, 12027</t>
  </si>
  <si>
    <t>12028, 12029</t>
  </si>
  <si>
    <t>12030, 12031</t>
  </si>
  <si>
    <t>12032, 12033</t>
  </si>
  <si>
    <t>12034, 12035</t>
  </si>
  <si>
    <t>12036, 12037</t>
  </si>
  <si>
    <t>12039, 12040</t>
  </si>
  <si>
    <t>12041, 12042</t>
  </si>
  <si>
    <t>12043, 12044</t>
  </si>
  <si>
    <t>12045, 12046</t>
  </si>
  <si>
    <t>PO:10131 ND:44905199 FR:1500 FS:04122</t>
  </si>
  <si>
    <t>12049, 12050, 12073, 12074, 12096, 12097, 12145, 12146, 12242, 12243, 12251, 12252</t>
  </si>
  <si>
    <t>12162, 12246</t>
  </si>
  <si>
    <t>12051, 12052, 12075, 12076, 12098, 12099, 12147, 12148, 12153, 12154, 12161, 12244, 12245, 12253, 12254</t>
  </si>
  <si>
    <t>12053, 12054</t>
  </si>
  <si>
    <t>12055, 12056, 12128</t>
  </si>
  <si>
    <t>12057, 12058, 12065, 12066, 12100, 12101, 12120, 12121, 12130, 12131, 12149, 12150</t>
  </si>
  <si>
    <t>12059, 12060, 12067, 12068, 12102, 12103, 12122, 12123, 12132, 12133, 12151, 12152</t>
  </si>
  <si>
    <t>12061, 12062, 12069, 12070, 12104, 12105, 12124, 12125, 12134, 12135</t>
  </si>
  <si>
    <t>12138</t>
  </si>
  <si>
    <t>12063, 12064, 12071, 12072, 12106, 12107, 12126, 12127, 12136, 12137</t>
  </si>
  <si>
    <t>12077, 12078, 12108, 12109</t>
  </si>
  <si>
    <t>12142</t>
  </si>
  <si>
    <t>12081, 12141, 12188</t>
  </si>
  <si>
    <t>12079, 12080, 12110, 12111, 12139, 12140, 12187</t>
  </si>
  <si>
    <t>12082, 12112, 12113</t>
  </si>
  <si>
    <t>12085</t>
  </si>
  <si>
    <t>12083, 12084, 12114, 12115</t>
  </si>
  <si>
    <t>12090, 12091, 12116, 12117, 12195, 12196, 12247, 12248</t>
  </si>
  <si>
    <t>12092, 12093, 12118, 12119, 12197, 12198, 12249, 12250</t>
  </si>
  <si>
    <t>12159, 12163</t>
  </si>
  <si>
    <t>12160, 12164, 12165</t>
  </si>
  <si>
    <t>12166</t>
  </si>
  <si>
    <t>12170</t>
  </si>
  <si>
    <t>12169</t>
  </si>
  <si>
    <t>12167, 12168</t>
  </si>
  <si>
    <t>12173</t>
  </si>
  <si>
    <t>12176</t>
  </si>
  <si>
    <t>12178</t>
  </si>
  <si>
    <t>12174, 12175, 12177</t>
  </si>
  <si>
    <t>12181, 12182</t>
  </si>
  <si>
    <t>12183, 12184</t>
  </si>
  <si>
    <t>12189, 12190</t>
  </si>
  <si>
    <t>12088</t>
  </si>
  <si>
    <t>12086, 12087, 12191, 12192</t>
  </si>
  <si>
    <t>PO:10131 ND:44905242 FR:1500 FS:04122</t>
  </si>
  <si>
    <t>12199, 12200</t>
  </si>
  <si>
    <t>12201, 12202</t>
  </si>
  <si>
    <t>PO:10131 ND:44905242 FR:1500 FS:04123</t>
  </si>
  <si>
    <t>12205, 12206</t>
  </si>
  <si>
    <t>12207, 12208</t>
  </si>
  <si>
    <t>PO:10131 ND:44905242 FR:1500 CO:1001 FS:12361</t>
  </si>
  <si>
    <t>12211, 12212</t>
  </si>
  <si>
    <t>12216</t>
  </si>
  <si>
    <t>12215</t>
  </si>
  <si>
    <t>12213, 12214</t>
  </si>
  <si>
    <t>PO:10131 ND:44905242 FR:1500 CO:1001 FS:12365</t>
  </si>
  <si>
    <t>12217, 12218</t>
  </si>
  <si>
    <t>12221</t>
  </si>
  <si>
    <t>12219, 12220</t>
  </si>
  <si>
    <t>PO:10131 ND:44905242 FR:1500 CO:1002 FS:10122</t>
  </si>
  <si>
    <t>12222, 12223</t>
  </si>
  <si>
    <t>12224, 12225</t>
  </si>
  <si>
    <t>12231</t>
  </si>
  <si>
    <t>12229, 12230</t>
  </si>
  <si>
    <t>PO:10131 ND:44905242 FR:1500 CO:1002 FS:10302</t>
  </si>
  <si>
    <t>12232, 12233</t>
  </si>
  <si>
    <t>12237</t>
  </si>
  <si>
    <t>12236</t>
  </si>
  <si>
    <t>12234, 12235</t>
  </si>
  <si>
    <t>PO:10131 ND:44905242 FR:1621 FS:10301</t>
  </si>
  <si>
    <t>12238, 12239</t>
  </si>
  <si>
    <t>12240, 12241</t>
  </si>
  <si>
    <t>12255, 12256</t>
  </si>
  <si>
    <t>12157, 12180</t>
  </si>
  <si>
    <t>12155, 12156, 12179, 12257, 12258</t>
  </si>
  <si>
    <t>PO:10131 ND:44905252 FR:1500 CO:1001 FS:12782</t>
  </si>
  <si>
    <t>12260, 12261</t>
  </si>
  <si>
    <t>PO:10131 ND:44905252 FR:1015 FS:12782</t>
  </si>
  <si>
    <t>12265, 12266</t>
  </si>
  <si>
    <t>12275, 12276</t>
  </si>
  <si>
    <t>12277, 12278</t>
  </si>
  <si>
    <t>12279, 12280</t>
  </si>
  <si>
    <t>12281, 12282</t>
  </si>
  <si>
    <t>12285, 12286</t>
  </si>
  <si>
    <t>12287, 12288</t>
  </si>
  <si>
    <t>12291, 12292, 12323, 12324</t>
  </si>
  <si>
    <t>12290</t>
  </si>
  <si>
    <t>12289</t>
  </si>
  <si>
    <t>12293, 12294, 12325, 12326</t>
  </si>
  <si>
    <t>12295, 12296</t>
  </si>
  <si>
    <t>12297, 12298</t>
  </si>
  <si>
    <t>12299, 12300</t>
  </si>
  <si>
    <t>12301, 12302</t>
  </si>
  <si>
    <t>12307, 12308</t>
  </si>
  <si>
    <t>12309, 12310</t>
  </si>
  <si>
    <t>12311, 12312</t>
  </si>
  <si>
    <t>12316</t>
  </si>
  <si>
    <t>12315</t>
  </si>
  <si>
    <t>12313, 12314</t>
  </si>
  <si>
    <t>12317, 12318</t>
  </si>
  <si>
    <t>12322</t>
  </si>
  <si>
    <t>12321</t>
  </si>
  <si>
    <t>12319, 12320</t>
  </si>
  <si>
    <t>12331, 12332</t>
  </si>
  <si>
    <t>12336</t>
  </si>
  <si>
    <t>12335</t>
  </si>
  <si>
    <t>12333, 12334</t>
  </si>
  <si>
    <t>12337, 12338</t>
  </si>
  <si>
    <t>12339, 12340</t>
  </si>
  <si>
    <t>12343, 12344</t>
  </si>
  <si>
    <t>12345, 12346</t>
  </si>
  <si>
    <t>12349, 12350</t>
  </si>
  <si>
    <t>12354</t>
  </si>
  <si>
    <t>12353</t>
  </si>
  <si>
    <t>12351, 12352</t>
  </si>
  <si>
    <t>12355, 12356</t>
  </si>
  <si>
    <t>12360</t>
  </si>
  <si>
    <t>12359</t>
  </si>
  <si>
    <t>12357, 12358</t>
  </si>
  <si>
    <t>12361, 12362</t>
  </si>
  <si>
    <t>12366</t>
  </si>
  <si>
    <t>12365</t>
  </si>
  <si>
    <t>12363, 12364</t>
  </si>
  <si>
    <t>12367, 12368</t>
  </si>
  <si>
    <t>12369, 12370</t>
  </si>
  <si>
    <t>12371, 12372</t>
  </si>
  <si>
    <t>12376</t>
  </si>
  <si>
    <t>12375</t>
  </si>
  <si>
    <t>12373, 12374</t>
  </si>
  <si>
    <t>12377, 12378</t>
  </si>
  <si>
    <t>12382</t>
  </si>
  <si>
    <t>12381</t>
  </si>
  <si>
    <t>12379, 12380</t>
  </si>
  <si>
    <t>12383, 12384</t>
  </si>
  <si>
    <t>12388</t>
  </si>
  <si>
    <t>12387</t>
  </si>
  <si>
    <t>12385, 12386</t>
  </si>
  <si>
    <t>12389, 12390</t>
  </si>
  <si>
    <t>12394</t>
  </si>
  <si>
    <t>12393</t>
  </si>
  <si>
    <t>12391, 12392</t>
  </si>
  <si>
    <t>12395, 12396</t>
  </si>
  <si>
    <t>12400</t>
  </si>
  <si>
    <t>12399</t>
  </si>
  <si>
    <t>12397, 12398</t>
  </si>
  <si>
    <t>12401, 12402</t>
  </si>
  <si>
    <t>12406</t>
  </si>
  <si>
    <t>12405</t>
  </si>
  <si>
    <t>12403, 12404</t>
  </si>
  <si>
    <t>12407, 12408</t>
  </si>
  <si>
    <t>12409, 12410</t>
  </si>
  <si>
    <t>12411, 12412</t>
  </si>
  <si>
    <t>12416</t>
  </si>
  <si>
    <t>12415</t>
  </si>
  <si>
    <t>12413, 12414</t>
  </si>
  <si>
    <t>12417, 12418</t>
  </si>
  <si>
    <t>12421</t>
  </si>
  <si>
    <t>12419, 12420</t>
  </si>
  <si>
    <t>12427, 12428</t>
  </si>
  <si>
    <t>12432</t>
  </si>
  <si>
    <t>12431</t>
  </si>
  <si>
    <t>12429, 12430</t>
  </si>
  <si>
    <t>12433, 12434</t>
  </si>
  <si>
    <t>12435, 12436</t>
  </si>
  <si>
    <t>12437, 12438, 12447, 12448, 12453, 12454</t>
  </si>
  <si>
    <t>12452, 12458</t>
  </si>
  <si>
    <t>12451, 12457</t>
  </si>
  <si>
    <t>12439, 12440, 12449, 12450, 12455, 12456</t>
  </si>
  <si>
    <t>12441, 12442</t>
  </si>
  <si>
    <t>12446</t>
  </si>
  <si>
    <t>12445</t>
  </si>
  <si>
    <t>12443, 12444</t>
  </si>
  <si>
    <t>12459, 12460</t>
  </si>
  <si>
    <t>12464</t>
  </si>
  <si>
    <t>12463</t>
  </si>
  <si>
    <t>12461, 12462</t>
  </si>
  <si>
    <t>12465, 12466</t>
  </si>
  <si>
    <t>12467, 12468</t>
  </si>
  <si>
    <t>12469, 12470</t>
  </si>
  <si>
    <t>12474</t>
  </si>
  <si>
    <t>12473</t>
  </si>
  <si>
    <t>12471, 12472</t>
  </si>
  <si>
    <t>12475, 12476</t>
  </si>
  <si>
    <t>12480</t>
  </si>
  <si>
    <t>12479</t>
  </si>
  <si>
    <t>12477, 12478</t>
  </si>
  <si>
    <t>12481, 12482</t>
  </si>
  <si>
    <t>12483, 12484</t>
  </si>
  <si>
    <t>12489, 12490</t>
  </si>
  <si>
    <t>12491, 12492</t>
  </si>
  <si>
    <t>12493, 12494</t>
  </si>
  <si>
    <t>12495, 12496</t>
  </si>
  <si>
    <t>12497, 12498</t>
  </si>
  <si>
    <t>12502</t>
  </si>
  <si>
    <t>12501</t>
  </si>
  <si>
    <t>12499, 12500</t>
  </si>
  <si>
    <t>12503, 12504</t>
  </si>
  <si>
    <t>12505, 12506</t>
  </si>
  <si>
    <t>12507, 12508</t>
  </si>
  <si>
    <t>12512</t>
  </si>
  <si>
    <t>12511</t>
  </si>
  <si>
    <t>12509, 12510</t>
  </si>
  <si>
    <t>12513, 12514</t>
  </si>
  <si>
    <t>12518</t>
  </si>
  <si>
    <t>12517</t>
  </si>
  <si>
    <t>12515, 12516</t>
  </si>
  <si>
    <t>12521, 12522</t>
  </si>
  <si>
    <t>12526</t>
  </si>
  <si>
    <t>12525</t>
  </si>
  <si>
    <t>12523, 12524</t>
  </si>
  <si>
    <t>12527, 12528</t>
  </si>
  <si>
    <t>12532</t>
  </si>
  <si>
    <t>12531</t>
  </si>
  <si>
    <t>12529, 12530</t>
  </si>
  <si>
    <t>12533, 12534</t>
  </si>
  <si>
    <t>12538</t>
  </si>
  <si>
    <t>12537</t>
  </si>
  <si>
    <t>12535, 12536</t>
  </si>
  <si>
    <t>12539, 12540</t>
  </si>
  <si>
    <t>12541, 12542</t>
  </si>
  <si>
    <t>12543, 12544</t>
  </si>
  <si>
    <t>12548</t>
  </si>
  <si>
    <t>12547</t>
  </si>
  <si>
    <t>12545, 12546</t>
  </si>
  <si>
    <t>12549, 12550</t>
  </si>
  <si>
    <t>12551, 12552</t>
  </si>
  <si>
    <t>12553, 12554</t>
  </si>
  <si>
    <t>12558</t>
  </si>
  <si>
    <t>12557</t>
  </si>
  <si>
    <t>12555, 12556</t>
  </si>
  <si>
    <t>12559, 12560</t>
  </si>
  <si>
    <t>12564</t>
  </si>
  <si>
    <t>12563</t>
  </si>
  <si>
    <t>12561, 12562</t>
  </si>
  <si>
    <t>12569, 12570</t>
  </si>
  <si>
    <t>12574</t>
  </si>
  <si>
    <t>12573</t>
  </si>
  <si>
    <t>12571, 12572</t>
  </si>
  <si>
    <t>12575, 12576</t>
  </si>
  <si>
    <t>12577, 12578</t>
  </si>
  <si>
    <t>12579, 12580, 12587, 12588</t>
  </si>
  <si>
    <t>12592</t>
  </si>
  <si>
    <t>12591</t>
  </si>
  <si>
    <t>12581, 12582, 12589, 12590</t>
  </si>
  <si>
    <t>12583, 12584</t>
  </si>
  <si>
    <t>12585, 12586</t>
  </si>
  <si>
    <t>12593, 12594</t>
  </si>
  <si>
    <t>12598</t>
  </si>
  <si>
    <t>12597</t>
  </si>
  <si>
    <t>12595, 12596</t>
  </si>
  <si>
    <t>12599, 12600</t>
  </si>
  <si>
    <t>12601, 12602</t>
  </si>
  <si>
    <t>12603, 12604</t>
  </si>
  <si>
    <t>12608</t>
  </si>
  <si>
    <t>12607</t>
  </si>
  <si>
    <t>12605, 12606</t>
  </si>
  <si>
    <t>12609, 12610</t>
  </si>
  <si>
    <t>12614</t>
  </si>
  <si>
    <t>12613</t>
  </si>
  <si>
    <t>12611, 12612</t>
  </si>
  <si>
    <t>12615, 12616</t>
  </si>
  <si>
    <t>12620</t>
  </si>
  <si>
    <t>12619</t>
  </si>
  <si>
    <t>12617, 12618</t>
  </si>
  <si>
    <t>12621, 12622</t>
  </si>
  <si>
    <t>12623, 12624</t>
  </si>
  <si>
    <t>12625, 12626</t>
  </si>
  <si>
    <t>12627, 12628</t>
  </si>
  <si>
    <t>12629, 12630</t>
  </si>
  <si>
    <t>12634</t>
  </si>
  <si>
    <t>12633</t>
  </si>
  <si>
    <t>12631, 12632</t>
  </si>
  <si>
    <t>12635, 12636</t>
  </si>
  <si>
    <t>12640</t>
  </si>
  <si>
    <t>12639</t>
  </si>
  <si>
    <t>12637, 12638</t>
  </si>
  <si>
    <t>12641, 12642</t>
  </si>
  <si>
    <t>12646</t>
  </si>
  <si>
    <t>12645</t>
  </si>
  <si>
    <t>12643, 12644</t>
  </si>
  <si>
    <t>12647, 12648</t>
  </si>
  <si>
    <t>12652</t>
  </si>
  <si>
    <t>12651</t>
  </si>
  <si>
    <t>12649, 12650</t>
  </si>
  <si>
    <t>12653, 12654</t>
  </si>
  <si>
    <t>12658</t>
  </si>
  <si>
    <t>12657</t>
  </si>
  <si>
    <t>12655, 12656</t>
  </si>
  <si>
    <t>12659, 12660</t>
  </si>
  <si>
    <t>12664</t>
  </si>
  <si>
    <t>12663</t>
  </si>
  <si>
    <t>12661, 12662</t>
  </si>
  <si>
    <t>12665, 12666</t>
  </si>
  <si>
    <t>12670</t>
  </si>
  <si>
    <t>12669</t>
  </si>
  <si>
    <t>12667, 12668</t>
  </si>
  <si>
    <t>12671, 12672</t>
  </si>
  <si>
    <t>12673, 12674</t>
  </si>
  <si>
    <t>12675, 12676</t>
  </si>
  <si>
    <t>12680</t>
  </si>
  <si>
    <t>12679</t>
  </si>
  <si>
    <t>12677, 12678</t>
  </si>
  <si>
    <t>12681, 12682</t>
  </si>
  <si>
    <t>12683, 12684</t>
  </si>
  <si>
    <t>12685, 12686</t>
  </si>
  <si>
    <t>12687, 12688</t>
  </si>
  <si>
    <t>12689, 12690, 12693, 12694</t>
  </si>
  <si>
    <t>12691, 12692, 12695, 12696</t>
  </si>
  <si>
    <t>12697, 12698</t>
  </si>
  <si>
    <t>12702</t>
  </si>
  <si>
    <t>12701</t>
  </si>
  <si>
    <t>12699, 12700</t>
  </si>
  <si>
    <t>12703, 12704</t>
  </si>
  <si>
    <t>12708</t>
  </si>
  <si>
    <t>12707</t>
  </si>
  <si>
    <t>12705, 12706</t>
  </si>
  <si>
    <t>12709, 12710</t>
  </si>
  <si>
    <t>12714</t>
  </si>
  <si>
    <t>12713</t>
  </si>
  <si>
    <t>12711, 12712</t>
  </si>
  <si>
    <t>12715, 12716</t>
  </si>
  <si>
    <t>12720</t>
  </si>
  <si>
    <t>12719</t>
  </si>
  <si>
    <t>12717, 12718</t>
  </si>
  <si>
    <t>12721, 12722</t>
  </si>
  <si>
    <t>12726</t>
  </si>
  <si>
    <t>12725</t>
  </si>
  <si>
    <t>12723, 12724</t>
  </si>
  <si>
    <t>12727, 12728</t>
  </si>
  <si>
    <t>12732</t>
  </si>
  <si>
    <t>12731</t>
  </si>
  <si>
    <t>12729, 12730</t>
  </si>
  <si>
    <t>12735, 12736</t>
  </si>
  <si>
    <t>12740</t>
  </si>
  <si>
    <t>12739</t>
  </si>
  <si>
    <t>12737, 12738</t>
  </si>
  <si>
    <t>12741, 12742</t>
  </si>
  <si>
    <t>12743, 12744</t>
  </si>
  <si>
    <t>12745, 12746</t>
  </si>
  <si>
    <t>12750</t>
  </si>
  <si>
    <t>12749</t>
  </si>
  <si>
    <t>12747, 12748</t>
  </si>
  <si>
    <t>12751, 12752</t>
  </si>
  <si>
    <t>12756</t>
  </si>
  <si>
    <t>12755</t>
  </si>
  <si>
    <t>12753, 12754</t>
  </si>
  <si>
    <t>12757, 12758</t>
  </si>
  <si>
    <t>12762</t>
  </si>
  <si>
    <t>12761</t>
  </si>
  <si>
    <t>12759, 12760</t>
  </si>
  <si>
    <t>12763, 12764</t>
  </si>
  <si>
    <t>12765, 12766</t>
  </si>
  <si>
    <t>12767, 12768</t>
  </si>
  <si>
    <t>12772</t>
  </si>
  <si>
    <t>12771</t>
  </si>
  <si>
    <t>12769, 12770</t>
  </si>
  <si>
    <t>12773, 12774</t>
  </si>
  <si>
    <t>12778</t>
  </si>
  <si>
    <t>12777</t>
  </si>
  <si>
    <t>12775, 12776</t>
  </si>
  <si>
    <t>12783, 12784</t>
  </si>
  <si>
    <t>12785, 12786</t>
  </si>
  <si>
    <t>12787, 12788</t>
  </si>
  <si>
    <t>12789, 12790</t>
  </si>
  <si>
    <t>12795, 12796, 12803, 12804, 12809, 12810</t>
  </si>
  <si>
    <t>12808, 12814</t>
  </si>
  <si>
    <t>12807, 12813</t>
  </si>
  <si>
    <t>12797, 12798, 12805, 12806, 12811, 12812</t>
  </si>
  <si>
    <t>12799, 12800</t>
  </si>
  <si>
    <t>12801, 12802</t>
  </si>
  <si>
    <t>12815, 12816</t>
  </si>
  <si>
    <t>12820</t>
  </si>
  <si>
    <t>12819</t>
  </si>
  <si>
    <t>12817, 12818</t>
  </si>
  <si>
    <t>12821, 12822</t>
  </si>
  <si>
    <t>12823, 12824</t>
  </si>
  <si>
    <t>12825, 12826</t>
  </si>
  <si>
    <t>12830</t>
  </si>
  <si>
    <t>12829</t>
  </si>
  <si>
    <t>12827, 12828</t>
  </si>
  <si>
    <t>12831, 12832</t>
  </si>
  <si>
    <t>12836</t>
  </si>
  <si>
    <t>12835</t>
  </si>
  <si>
    <t>12833, 12834</t>
  </si>
  <si>
    <t>12837, 12838</t>
  </si>
  <si>
    <t>12842</t>
  </si>
  <si>
    <t>12841</t>
  </si>
  <si>
    <t>12839, 12840</t>
  </si>
  <si>
    <t>12843, 12844</t>
  </si>
  <si>
    <t>12845, 12846</t>
  </si>
  <si>
    <t>12847, 12848</t>
  </si>
  <si>
    <t>12849, 12850</t>
  </si>
  <si>
    <t>12851, 12852</t>
  </si>
  <si>
    <t>12853, 12854</t>
  </si>
  <si>
    <t>12855, 12856</t>
  </si>
  <si>
    <t>12857, 12858</t>
  </si>
  <si>
    <t>12859, 12860</t>
  </si>
  <si>
    <t>12864</t>
  </si>
  <si>
    <t>12863</t>
  </si>
  <si>
    <t>12861, 12862</t>
  </si>
  <si>
    <t>12865, 12866</t>
  </si>
  <si>
    <t>12870</t>
  </si>
  <si>
    <t>12869</t>
  </si>
  <si>
    <t>12867, 12868</t>
  </si>
  <si>
    <t>12871, 12872</t>
  </si>
  <si>
    <t>12873, 12874</t>
  </si>
  <si>
    <t>12875, 12876</t>
  </si>
  <si>
    <t>12880</t>
  </si>
  <si>
    <t>12879</t>
  </si>
  <si>
    <t>12877, 12878</t>
  </si>
  <si>
    <t>12881, 12882</t>
  </si>
  <si>
    <t>12886</t>
  </si>
  <si>
    <t>12885</t>
  </si>
  <si>
    <t>12883, 12884</t>
  </si>
  <si>
    <t>12887, 12888</t>
  </si>
  <si>
    <t>12892</t>
  </si>
  <si>
    <t>12891</t>
  </si>
  <si>
    <t>12889, 12890</t>
  </si>
  <si>
    <t>12893, 12894</t>
  </si>
  <si>
    <t>12895, 12896</t>
  </si>
  <si>
    <t>12897, 12898</t>
  </si>
  <si>
    <t>12899, 12900</t>
  </si>
  <si>
    <t>12901, 12902</t>
  </si>
  <si>
    <t>12906</t>
  </si>
  <si>
    <t>12905</t>
  </si>
  <si>
    <t>12903, 12904</t>
  </si>
  <si>
    <t>12911, 12912</t>
  </si>
  <si>
    <t>12913, 12914</t>
  </si>
  <si>
    <t>12915, 12916</t>
  </si>
  <si>
    <t>12917, 12918</t>
  </si>
  <si>
    <t>12919, 12920</t>
  </si>
  <si>
    <t>12921, 12922</t>
  </si>
  <si>
    <t>12923, 12924</t>
  </si>
  <si>
    <t>12928</t>
  </si>
  <si>
    <t>12927</t>
  </si>
  <si>
    <t>12925, 12926</t>
  </si>
  <si>
    <t>12929, 12930</t>
  </si>
  <si>
    <t>12934</t>
  </si>
  <si>
    <t>12933</t>
  </si>
  <si>
    <t>12931, 12932</t>
  </si>
  <si>
    <t>12935, 12936</t>
  </si>
  <si>
    <t>12937, 12938</t>
  </si>
  <si>
    <t>12939, 12940</t>
  </si>
  <si>
    <t>12941, 12942</t>
  </si>
  <si>
    <t>12943, 12944, 12951, 12952, 12957, 12958</t>
  </si>
  <si>
    <t>12956</t>
  </si>
  <si>
    <t>12955</t>
  </si>
  <si>
    <t>12945, 12946, 12953, 12954, 12959, 12960</t>
  </si>
  <si>
    <t>12947, 12948</t>
  </si>
  <si>
    <t>12949, 12950</t>
  </si>
  <si>
    <t>12961, 12962</t>
  </si>
  <si>
    <t>12966</t>
  </si>
  <si>
    <t>12965</t>
  </si>
  <si>
    <t>12963, 12964</t>
  </si>
  <si>
    <t>12967, 12968</t>
  </si>
  <si>
    <t>12969, 12970</t>
  </si>
  <si>
    <t>12971, 12972</t>
  </si>
  <si>
    <t>12973, 12974</t>
  </si>
  <si>
    <t>12975, 12976</t>
  </si>
  <si>
    <t>12977, 12978</t>
  </si>
  <si>
    <t>12979, 12980</t>
  </si>
  <si>
    <t>12981, 12982</t>
  </si>
  <si>
    <t>12983, 12984</t>
  </si>
  <si>
    <t>12985, 12986</t>
  </si>
  <si>
    <t>12987, 12988</t>
  </si>
  <si>
    <t>12989, 12990</t>
  </si>
  <si>
    <t>12991, 12992</t>
  </si>
  <si>
    <t>12996</t>
  </si>
  <si>
    <t>12995</t>
  </si>
  <si>
    <t>12993, 12994</t>
  </si>
  <si>
    <t>12997, 12998</t>
  </si>
  <si>
    <t>13002</t>
  </si>
  <si>
    <t>13001</t>
  </si>
  <si>
    <t>12999, 13000</t>
  </si>
  <si>
    <t>13003, 13004</t>
  </si>
  <si>
    <t>13008</t>
  </si>
  <si>
    <t>13007</t>
  </si>
  <si>
    <t>13005, 13006</t>
  </si>
  <si>
    <t>13009, 13010</t>
  </si>
  <si>
    <t>13011, 13012</t>
  </si>
  <si>
    <t>13013, 13014</t>
  </si>
  <si>
    <t>13015, 13016</t>
  </si>
  <si>
    <t>13017, 13018</t>
  </si>
  <si>
    <t>13019, 13020</t>
  </si>
  <si>
    <t>13021, 13022</t>
  </si>
  <si>
    <t>13023, 13024</t>
  </si>
  <si>
    <t>13025, 13026</t>
  </si>
  <si>
    <t>13027, 13028</t>
  </si>
  <si>
    <t>13029, 13030</t>
  </si>
  <si>
    <t>13031, 13032</t>
  </si>
  <si>
    <t>13033, 13034</t>
  </si>
  <si>
    <t>13035, 13036</t>
  </si>
  <si>
    <t>13039, 13040</t>
  </si>
  <si>
    <t>13044</t>
  </si>
  <si>
    <t>13043</t>
  </si>
  <si>
    <t>13041, 13042</t>
  </si>
  <si>
    <t>13045, 13046</t>
  </si>
  <si>
    <t>13050</t>
  </si>
  <si>
    <t>13049</t>
  </si>
  <si>
    <t>13047, 13048</t>
  </si>
  <si>
    <t>13053, 13054</t>
  </si>
  <si>
    <t>13058</t>
  </si>
  <si>
    <t>13057</t>
  </si>
  <si>
    <t>13055, 13056</t>
  </si>
  <si>
    <t>13063, 13064</t>
  </si>
  <si>
    <t>13065, 13066</t>
  </si>
  <si>
    <t>13067, 13068</t>
  </si>
  <si>
    <t>13072</t>
  </si>
  <si>
    <t>13071</t>
  </si>
  <si>
    <t>13069, 13070</t>
  </si>
  <si>
    <t>13073, 13074</t>
  </si>
  <si>
    <t>13078</t>
  </si>
  <si>
    <t>13077</t>
  </si>
  <si>
    <t>13075, 13076</t>
  </si>
  <si>
    <t>13079, 13080</t>
  </si>
  <si>
    <t>13084</t>
  </si>
  <si>
    <t>13083</t>
  </si>
  <si>
    <t>13081, 13082</t>
  </si>
  <si>
    <t>13085, 13086, 13143, 13144</t>
  </si>
  <si>
    <t>13090</t>
  </si>
  <si>
    <t>13089</t>
  </si>
  <si>
    <t>13087, 13088, 13145, 13146</t>
  </si>
  <si>
    <t>13091, 13092</t>
  </si>
  <si>
    <t>13096</t>
  </si>
  <si>
    <t>13095</t>
  </si>
  <si>
    <t>13093, 13094</t>
  </si>
  <si>
    <t>13097, 13098</t>
  </si>
  <si>
    <t>13099, 13100</t>
  </si>
  <si>
    <t>13103, 13104</t>
  </si>
  <si>
    <t>13105, 13106</t>
  </si>
  <si>
    <t>13107, 13108</t>
  </si>
  <si>
    <t>13112</t>
  </si>
  <si>
    <t>13111</t>
  </si>
  <si>
    <t>13109, 13110</t>
  </si>
  <si>
    <t>13113, 13114</t>
  </si>
  <si>
    <t>13118</t>
  </si>
  <si>
    <t>13117</t>
  </si>
  <si>
    <t>13115, 13116</t>
  </si>
  <si>
    <t>13119, 13120</t>
  </si>
  <si>
    <t>13124</t>
  </si>
  <si>
    <t>13123</t>
  </si>
  <si>
    <t>13121, 13122</t>
  </si>
  <si>
    <t>13125, 13126</t>
  </si>
  <si>
    <t>13130</t>
  </si>
  <si>
    <t>13129</t>
  </si>
  <si>
    <t>13127, 13128</t>
  </si>
  <si>
    <t>13131, 13132</t>
  </si>
  <si>
    <t>13136</t>
  </si>
  <si>
    <t>13135</t>
  </si>
  <si>
    <t>13133, 13134</t>
  </si>
  <si>
    <t>13137, 13138</t>
  </si>
  <si>
    <t>13142</t>
  </si>
  <si>
    <t>13141</t>
  </si>
  <si>
    <t>13139, 13140</t>
  </si>
  <si>
    <t>13147, 13148</t>
  </si>
  <si>
    <t>13152</t>
  </si>
  <si>
    <t>13151</t>
  </si>
  <si>
    <t>13149, 13150</t>
  </si>
  <si>
    <t>13153, 13154</t>
  </si>
  <si>
    <t>13158</t>
  </si>
  <si>
    <t>13157</t>
  </si>
  <si>
    <t>13155, 13156</t>
  </si>
  <si>
    <t>13159, 13160</t>
  </si>
  <si>
    <t>13102</t>
  </si>
  <si>
    <t>13101</t>
  </si>
  <si>
    <t>13161, 13162</t>
  </si>
  <si>
    <t>13173, 13174, 13237, 13238</t>
  </si>
  <si>
    <t>13178</t>
  </si>
  <si>
    <t>13177</t>
  </si>
  <si>
    <t>13175, 13176, 13239, 13240</t>
  </si>
  <si>
    <t>13179, 13180</t>
  </si>
  <si>
    <t>13184</t>
  </si>
  <si>
    <t>13183</t>
  </si>
  <si>
    <t>13181, 13182</t>
  </si>
  <si>
    <t>13185, 13186</t>
  </si>
  <si>
    <t>13187, 13188</t>
  </si>
  <si>
    <t>13189, 13190</t>
  </si>
  <si>
    <t>13194</t>
  </si>
  <si>
    <t>13193</t>
  </si>
  <si>
    <t>13191, 13192</t>
  </si>
  <si>
    <t>13195, 13196</t>
  </si>
  <si>
    <t>13200</t>
  </si>
  <si>
    <t>13199</t>
  </si>
  <si>
    <t>13197, 13198</t>
  </si>
  <si>
    <t>13201, 13202</t>
  </si>
  <si>
    <t>13206</t>
  </si>
  <si>
    <t>13205</t>
  </si>
  <si>
    <t>13203, 13204</t>
  </si>
  <si>
    <t>13207, 13208</t>
  </si>
  <si>
    <t>13212</t>
  </si>
  <si>
    <t>13211</t>
  </si>
  <si>
    <t>13209, 13210</t>
  </si>
  <si>
    <t>13213, 13214</t>
  </si>
  <si>
    <t>13168, 13218</t>
  </si>
  <si>
    <t>13167, 13217</t>
  </si>
  <si>
    <t>13165, 13166, 13215, 13216</t>
  </si>
  <si>
    <t>13219, 13220</t>
  </si>
  <si>
    <t>13224</t>
  </si>
  <si>
    <t>13223</t>
  </si>
  <si>
    <t>13221, 13222</t>
  </si>
  <si>
    <t>13225, 13226</t>
  </si>
  <si>
    <t>13227, 13228</t>
  </si>
  <si>
    <t>13229, 13230, 13241, 13242</t>
  </si>
  <si>
    <t>13164, 13172, 13246</t>
  </si>
  <si>
    <t>13163, 13171, 13245</t>
  </si>
  <si>
    <t>13169, 13170, 13231, 13232, 13243, 13244</t>
  </si>
  <si>
    <t>13233, 13234</t>
  </si>
  <si>
    <t>13235, 13236</t>
  </si>
  <si>
    <t>13247, 13248</t>
  </si>
  <si>
    <t>13252</t>
  </si>
  <si>
    <t>13251</t>
  </si>
  <si>
    <t>13249, 13250</t>
  </si>
  <si>
    <t>13253, 13254</t>
  </si>
  <si>
    <t>13255, 13256</t>
  </si>
  <si>
    <t>13257, 13258</t>
  </si>
  <si>
    <t>13259, 13260</t>
  </si>
  <si>
    <t>13261, 13262</t>
  </si>
  <si>
    <t>13263, 13264</t>
  </si>
  <si>
    <t>13265, 13266</t>
  </si>
  <si>
    <t>13267, 13268</t>
  </si>
  <si>
    <t>13269, 13270</t>
  </si>
  <si>
    <t>13274</t>
  </si>
  <si>
    <t>13273</t>
  </si>
  <si>
    <t>13271, 13272</t>
  </si>
  <si>
    <t>13275, 13276</t>
  </si>
  <si>
    <t>13277, 13278</t>
  </si>
  <si>
    <t>13279, 13280</t>
  </si>
  <si>
    <t>13284</t>
  </si>
  <si>
    <t>13283</t>
  </si>
  <si>
    <t>13281, 13282</t>
  </si>
  <si>
    <t>13285, 13286</t>
  </si>
  <si>
    <t>13287, 13288</t>
  </si>
  <si>
    <t>13289, 13290</t>
  </si>
  <si>
    <t>13291, 13292</t>
  </si>
  <si>
    <t>13293, 13294</t>
  </si>
  <si>
    <t>13298</t>
  </si>
  <si>
    <t>13297</t>
  </si>
  <si>
    <t>13295, 13296</t>
  </si>
  <si>
    <t>13299, 13300</t>
  </si>
  <si>
    <t>13304</t>
  </si>
  <si>
    <t>13303</t>
  </si>
  <si>
    <t>13301, 13302</t>
  </si>
  <si>
    <t>13305, 13306</t>
  </si>
  <si>
    <t>13310</t>
  </si>
  <si>
    <t>13309</t>
  </si>
  <si>
    <t>13307, 13308</t>
  </si>
  <si>
    <t>13311, 13312</t>
  </si>
  <si>
    <t>13316</t>
  </si>
  <si>
    <t>13315</t>
  </si>
  <si>
    <t>13313, 13314</t>
  </si>
  <si>
    <t>13317, 13318</t>
  </si>
  <si>
    <t>13322</t>
  </si>
  <si>
    <t>13321</t>
  </si>
  <si>
    <t>13319, 13320</t>
  </si>
  <si>
    <t>13323, 13324</t>
  </si>
  <si>
    <t>13325, 13326</t>
  </si>
  <si>
    <t>13327</t>
  </si>
  <si>
    <t>13330</t>
  </si>
  <si>
    <t>13329</t>
  </si>
  <si>
    <t>13328</t>
  </si>
  <si>
    <t>13331, 13332</t>
  </si>
  <si>
    <t>13333, 13334</t>
  </si>
  <si>
    <t>13335, 13336</t>
  </si>
  <si>
    <t>13337, 13338</t>
  </si>
  <si>
    <t>13339, 13340</t>
  </si>
  <si>
    <t>13341, 13342</t>
  </si>
  <si>
    <t>13343, 13344</t>
  </si>
  <si>
    <t>13345, 13346</t>
  </si>
  <si>
    <t>13347, 13348</t>
  </si>
  <si>
    <t>13352</t>
  </si>
  <si>
    <t>13351</t>
  </si>
  <si>
    <t>13349, 13350</t>
  </si>
  <si>
    <t>13353, 13354</t>
  </si>
  <si>
    <t>13358</t>
  </si>
  <si>
    <t>13357</t>
  </si>
  <si>
    <t>13355, 13356</t>
  </si>
  <si>
    <t>13359, 13360</t>
  </si>
  <si>
    <t>13364</t>
  </si>
  <si>
    <t>13363</t>
  </si>
  <si>
    <t>13361, 13362</t>
  </si>
  <si>
    <t>13365, 13366</t>
  </si>
  <si>
    <t>13370</t>
  </si>
  <si>
    <t>13369</t>
  </si>
  <si>
    <t>13367, 13368</t>
  </si>
  <si>
    <t>13371, 13372</t>
  </si>
  <si>
    <t>13373, 13374</t>
  </si>
  <si>
    <t>13375, 13376</t>
  </si>
  <si>
    <t>13380</t>
  </si>
  <si>
    <t>13379</t>
  </si>
  <si>
    <t>13377, 13378</t>
  </si>
  <si>
    <t>13381, 13382</t>
  </si>
  <si>
    <t>13386</t>
  </si>
  <si>
    <t>13385</t>
  </si>
  <si>
    <t>13383, 13384</t>
  </si>
  <si>
    <t>13387, 13388</t>
  </si>
  <si>
    <t>13392</t>
  </si>
  <si>
    <t>13391</t>
  </si>
  <si>
    <t>13389, 13390</t>
  </si>
  <si>
    <t>13393, 13394</t>
  </si>
  <si>
    <t>13395, 13396</t>
  </si>
  <si>
    <t>13397, 13398</t>
  </si>
  <si>
    <t>13399, 13400</t>
  </si>
  <si>
    <t>13401, 13402</t>
  </si>
  <si>
    <t>13403, 13404</t>
  </si>
  <si>
    <t>13405, 13406</t>
  </si>
  <si>
    <t>13407, 13408</t>
  </si>
  <si>
    <t>13409, 13410</t>
  </si>
  <si>
    <t>13411, 13412</t>
  </si>
  <si>
    <t>13413, 13414</t>
  </si>
  <si>
    <t>13415, 13416</t>
  </si>
  <si>
    <t>13417, 13418</t>
  </si>
  <si>
    <t>13419, 13420</t>
  </si>
  <si>
    <t>13421, 13422</t>
  </si>
  <si>
    <t>13423, 13424</t>
  </si>
  <si>
    <t>13425, 13426</t>
  </si>
  <si>
    <t>13427, 13428</t>
  </si>
  <si>
    <t>13429, 13430</t>
  </si>
  <si>
    <t>13431, 13432</t>
  </si>
  <si>
    <t>13433, 13434</t>
  </si>
  <si>
    <t>13435, 13436</t>
  </si>
  <si>
    <t>13437, 13438</t>
  </si>
  <si>
    <t>13439, 13440</t>
  </si>
  <si>
    <t>13441, 13442</t>
  </si>
  <si>
    <t>13443, 13444</t>
  </si>
  <si>
    <t>13447</t>
  </si>
  <si>
    <t>13446</t>
  </si>
  <si>
    <t>13445</t>
  </si>
  <si>
    <t>13448</t>
  </si>
  <si>
    <t>13449, 13450</t>
  </si>
  <si>
    <t>13454</t>
  </si>
  <si>
    <t>13453</t>
  </si>
  <si>
    <t>13451, 13452</t>
  </si>
  <si>
    <t>13455, 13456</t>
  </si>
  <si>
    <t>13459</t>
  </si>
  <si>
    <t>13457, 13458</t>
  </si>
  <si>
    <t>13460, 13461</t>
  </si>
  <si>
    <t>13464</t>
  </si>
  <si>
    <t>13462, 13463</t>
  </si>
  <si>
    <t>13465, 13466</t>
  </si>
  <si>
    <t>13470</t>
  </si>
  <si>
    <t>13469</t>
  </si>
  <si>
    <t>13467, 13468</t>
  </si>
  <si>
    <t>13471</t>
  </si>
  <si>
    <t>13474</t>
  </si>
  <si>
    <t>13473</t>
  </si>
  <si>
    <t>13472</t>
  </si>
  <si>
    <t>13475, 13476</t>
  </si>
  <si>
    <t>13477, 13478</t>
  </si>
  <si>
    <t>13479, 13480</t>
  </si>
  <si>
    <t>13481, 13482</t>
  </si>
  <si>
    <t>13491, 13492</t>
  </si>
  <si>
    <t>13493, 13494</t>
  </si>
  <si>
    <t>13499, 13500</t>
  </si>
  <si>
    <t>13504</t>
  </si>
  <si>
    <t>13503</t>
  </si>
  <si>
    <t>13501, 13502</t>
  </si>
  <si>
    <t>13505, 13506</t>
  </si>
  <si>
    <t>13507, 13508</t>
  </si>
  <si>
    <t>13509, 13510</t>
  </si>
  <si>
    <t>13514</t>
  </si>
  <si>
    <t>13513</t>
  </si>
  <si>
    <t>13511, 13512</t>
  </si>
  <si>
    <t>13515, 13516</t>
  </si>
  <si>
    <t>13517, 13518</t>
  </si>
  <si>
    <t>13519, 13520</t>
  </si>
  <si>
    <t>13524</t>
  </si>
  <si>
    <t>13523</t>
  </si>
  <si>
    <t>13521, 13522</t>
  </si>
  <si>
    <t>13525, 13526, 13537, 13538</t>
  </si>
  <si>
    <t>13530</t>
  </si>
  <si>
    <t>13529</t>
  </si>
  <si>
    <t>13527, 13528, 13539, 13540</t>
  </si>
  <si>
    <t>13531, 13532</t>
  </si>
  <si>
    <t>13536</t>
  </si>
  <si>
    <t>13535</t>
  </si>
  <si>
    <t>13533, 13534</t>
  </si>
  <si>
    <t>13541, 13542</t>
  </si>
  <si>
    <t>13546</t>
  </si>
  <si>
    <t>13545</t>
  </si>
  <si>
    <t>13543, 13544</t>
  </si>
  <si>
    <t>13547, 13548</t>
  </si>
  <si>
    <t>13549, 13550</t>
  </si>
  <si>
    <t>13561, 13562</t>
  </si>
  <si>
    <t>13563, 13564</t>
  </si>
  <si>
    <t>13565, 13566</t>
  </si>
  <si>
    <t>13570</t>
  </si>
  <si>
    <t>13569</t>
  </si>
  <si>
    <t>13567, 13568</t>
  </si>
  <si>
    <t>13571, 13572</t>
  </si>
  <si>
    <t>13576</t>
  </si>
  <si>
    <t>13575</t>
  </si>
  <si>
    <t>13573, 13574</t>
  </si>
  <si>
    <t>13577, 13578</t>
  </si>
  <si>
    <t>13579, 13580</t>
  </si>
  <si>
    <t>13581, 13582</t>
  </si>
  <si>
    <t>13583, 13584</t>
  </si>
  <si>
    <t>13585, 13586</t>
  </si>
  <si>
    <t>13587, 13588</t>
  </si>
  <si>
    <t>13593, 13594</t>
  </si>
  <si>
    <t>13595, 13596</t>
  </si>
  <si>
    <t>13597, 13598</t>
  </si>
  <si>
    <t>13602</t>
  </si>
  <si>
    <t>13601</t>
  </si>
  <si>
    <t>13599, 13600</t>
  </si>
  <si>
    <t>13603, 13604</t>
  </si>
  <si>
    <t>13608</t>
  </si>
  <si>
    <t>13607</t>
  </si>
  <si>
    <t>13605, 13606</t>
  </si>
  <si>
    <t>13609, 13610</t>
  </si>
  <si>
    <t>13611, 13612</t>
  </si>
  <si>
    <t>13613, 13614</t>
  </si>
  <si>
    <t>13615, 13616</t>
  </si>
  <si>
    <t>13621, 13622</t>
  </si>
  <si>
    <t>13623, 13624</t>
  </si>
  <si>
    <t>13625, 13626</t>
  </si>
  <si>
    <t>13630</t>
  </si>
  <si>
    <t>13629</t>
  </si>
  <si>
    <t>13627, 13628</t>
  </si>
  <si>
    <t>13631, 13632</t>
  </si>
  <si>
    <t>13636</t>
  </si>
  <si>
    <t>13635</t>
  </si>
  <si>
    <t>13633, 13634</t>
  </si>
  <si>
    <t>13637, 13638</t>
  </si>
  <si>
    <t>13639, 13640</t>
  </si>
  <si>
    <t>13641, 13642</t>
  </si>
  <si>
    <t>13643, 13644</t>
  </si>
  <si>
    <t>13645, 13646</t>
  </si>
  <si>
    <t>13650</t>
  </si>
  <si>
    <t>13649</t>
  </si>
  <si>
    <t>13647, 13648</t>
  </si>
  <si>
    <t>13651, 13652</t>
  </si>
  <si>
    <t>13653, 13654</t>
  </si>
  <si>
    <t>13655, 13656</t>
  </si>
  <si>
    <t>13657, 13658</t>
  </si>
  <si>
    <t>13659, 13660</t>
  </si>
  <si>
    <t>13664</t>
  </si>
  <si>
    <t>13663</t>
  </si>
  <si>
    <t>13661, 13662</t>
  </si>
  <si>
    <t>13665, 13666</t>
  </si>
  <si>
    <t>13670</t>
  </si>
  <si>
    <t>13669</t>
  </si>
  <si>
    <t>13667, 13668</t>
  </si>
  <si>
    <t>13671, 13672</t>
  </si>
  <si>
    <t>13676</t>
  </si>
  <si>
    <t>13675</t>
  </si>
  <si>
    <t>13673, 13674</t>
  </si>
  <si>
    <t>13677, 13678</t>
  </si>
  <si>
    <t>13682</t>
  </si>
  <si>
    <t>13681</t>
  </si>
  <si>
    <t>13679, 13680</t>
  </si>
  <si>
    <t>13683, 13684</t>
  </si>
  <si>
    <t>13688</t>
  </si>
  <si>
    <t>13687</t>
  </si>
  <si>
    <t>13685, 13686</t>
  </si>
  <si>
    <t>13689, 13690</t>
  </si>
  <si>
    <t>13694</t>
  </si>
  <si>
    <t>13693</t>
  </si>
  <si>
    <t>13691, 13692</t>
  </si>
  <si>
    <t>13695, 13696</t>
  </si>
  <si>
    <t>13700</t>
  </si>
  <si>
    <t>13699</t>
  </si>
  <si>
    <t>13697, 13698</t>
  </si>
  <si>
    <t>13701, 13702</t>
  </si>
  <si>
    <t>13703, 13704</t>
  </si>
  <si>
    <t>13705, 13706</t>
  </si>
  <si>
    <t>13709</t>
  </si>
  <si>
    <t>13707, 13708</t>
  </si>
  <si>
    <t>13710, 13711</t>
  </si>
  <si>
    <t>13712, 13713</t>
  </si>
  <si>
    <t>13714, 13715, 13718, 13719</t>
  </si>
  <si>
    <t>13723</t>
  </si>
  <si>
    <t>13722</t>
  </si>
  <si>
    <t>13716, 13717, 13720, 13721</t>
  </si>
  <si>
    <t>13724, 13725</t>
  </si>
  <si>
    <t>13729</t>
  </si>
  <si>
    <t>13728</t>
  </si>
  <si>
    <t>13726, 13727</t>
  </si>
  <si>
    <t>13732, 13733, 13982, 13983, 14112, 14113, 14156, 14157, 14219, 14220, 14245, 14246, 14420, 14421, 14451, 14452</t>
  </si>
  <si>
    <t>13737, 14117, 14224, 14250</t>
  </si>
  <si>
    <t>13736, 14116, 14160, 14223, 14249</t>
  </si>
  <si>
    <t>13734, 13735, 13984, 13985, 14114, 14115, 14158, 14159, 14221, 14222, 14247, 14248, 14422, 14423, 14453, 14454</t>
  </si>
  <si>
    <t>13738, 13739</t>
  </si>
  <si>
    <t>13743</t>
  </si>
  <si>
    <t>13742</t>
  </si>
  <si>
    <t>13740, 13741</t>
  </si>
  <si>
    <t>13744, 13745</t>
  </si>
  <si>
    <t>13748</t>
  </si>
  <si>
    <t>13746, 13747</t>
  </si>
  <si>
    <t>13749, 13750</t>
  </si>
  <si>
    <t>13754</t>
  </si>
  <si>
    <t>13753</t>
  </si>
  <si>
    <t>13751, 13752</t>
  </si>
  <si>
    <t>13755, 13756, 14122, 14123, 14173, 14174, 14255, 14256, 14337, 14437, 14438</t>
  </si>
  <si>
    <t>14260, 14339, 14442</t>
  </si>
  <si>
    <t>14259, 14338, 14441</t>
  </si>
  <si>
    <t>13757, 13758, 14124, 14125, 14175, 14176, 14257, 14258, 14439, 14440</t>
  </si>
  <si>
    <t>13759, 13760, 14183, 14184, 14261, 14262, 14424, 14425, 14447, 14448</t>
  </si>
  <si>
    <t>14428</t>
  </si>
  <si>
    <t>13761, 13762, 14185, 14186, 14263, 14264, 14426, 14427, 14449, 14450</t>
  </si>
  <si>
    <t>13765, 13766, 14138, 14139, 14203, 14204, 14231, 14232, 14273</t>
  </si>
  <si>
    <t>14208, 14236, 14276</t>
  </si>
  <si>
    <t>14207, 14235</t>
  </si>
  <si>
    <t>13767, 13768, 14140, 14141, 14205, 14206, 14233, 14234, 14274, 14275</t>
  </si>
  <si>
    <t>13769, 13770, 14084, 14085, 14142, 14143, 14209, 14210, 14237, 14238, 14277, 14278, 14465, 14466</t>
  </si>
  <si>
    <t>14214, 14282</t>
  </si>
  <si>
    <t>14213, 14281</t>
  </si>
  <si>
    <t>13771, 13772, 14086, 14087, 14144, 14145, 14211, 14212, 14239, 14240, 14279, 14280, 14467, 14468</t>
  </si>
  <si>
    <t>13777, 13778, 13813, 13814</t>
  </si>
  <si>
    <t>13782, 13818</t>
  </si>
  <si>
    <t>13781, 13817</t>
  </si>
  <si>
    <t>13779, 13780, 13815, 13816</t>
  </si>
  <si>
    <t>13783, 13784, 13819, 13820</t>
  </si>
  <si>
    <t>13788, 13824</t>
  </si>
  <si>
    <t>13787, 13823</t>
  </si>
  <si>
    <t>13785, 13786, 13821, 13822</t>
  </si>
  <si>
    <t>13789, 13790, 13807, 13808</t>
  </si>
  <si>
    <t>13794, 13812</t>
  </si>
  <si>
    <t>13793, 13811</t>
  </si>
  <si>
    <t>13791, 13792, 13809, 13810</t>
  </si>
  <si>
    <t>13795, 13796, 13801, 13802</t>
  </si>
  <si>
    <t>13800, 13806</t>
  </si>
  <si>
    <t>13799, 13805</t>
  </si>
  <si>
    <t>13797, 13798, 13803, 13804</t>
  </si>
  <si>
    <t>13825, 13826</t>
  </si>
  <si>
    <t>13829</t>
  </si>
  <si>
    <t>13827, 13828</t>
  </si>
  <si>
    <t>13830, 13831</t>
  </si>
  <si>
    <t>13835</t>
  </si>
  <si>
    <t>13834</t>
  </si>
  <si>
    <t>13832, 13833</t>
  </si>
  <si>
    <t>13836, 13837</t>
  </si>
  <si>
    <t>13838, 13839</t>
  </si>
  <si>
    <t>13840, 13841</t>
  </si>
  <si>
    <t>13845</t>
  </si>
  <si>
    <t>13844</t>
  </si>
  <si>
    <t>13842, 13843</t>
  </si>
  <si>
    <t>13846, 13847</t>
  </si>
  <si>
    <t>13851</t>
  </si>
  <si>
    <t>13850</t>
  </si>
  <si>
    <t>13848, 13849</t>
  </si>
  <si>
    <t>13856, 13857</t>
  </si>
  <si>
    <t>13858, 13859</t>
  </si>
  <si>
    <t>13860, 13861</t>
  </si>
  <si>
    <t>13862, 13863</t>
  </si>
  <si>
    <t>13864, 13865</t>
  </si>
  <si>
    <t>13866, 13867</t>
  </si>
  <si>
    <t>13868, 13869</t>
  </si>
  <si>
    <t>13870, 13871</t>
  </si>
  <si>
    <t>13872, 13873</t>
  </si>
  <si>
    <t>13877</t>
  </si>
  <si>
    <t>13876</t>
  </si>
  <si>
    <t>13874, 13875</t>
  </si>
  <si>
    <t>13878, 13879</t>
  </si>
  <si>
    <t>13880, 13881</t>
  </si>
  <si>
    <t>13882, 13883</t>
  </si>
  <si>
    <t>13884, 13885</t>
  </si>
  <si>
    <t>13886, 13887</t>
  </si>
  <si>
    <t>13888, 13889</t>
  </si>
  <si>
    <t>13890, 13891</t>
  </si>
  <si>
    <t>13895</t>
  </si>
  <si>
    <t>13894</t>
  </si>
  <si>
    <t>13892, 13893</t>
  </si>
  <si>
    <t>13896, 13897</t>
  </si>
  <si>
    <t>13901</t>
  </si>
  <si>
    <t>13900</t>
  </si>
  <si>
    <t>13898, 13899</t>
  </si>
  <si>
    <t>13902, 13903</t>
  </si>
  <si>
    <t>13907</t>
  </si>
  <si>
    <t>13906</t>
  </si>
  <si>
    <t>13904, 13905</t>
  </si>
  <si>
    <t>13908, 13909</t>
  </si>
  <si>
    <t>13913</t>
  </si>
  <si>
    <t>13912</t>
  </si>
  <si>
    <t>13910, 13911</t>
  </si>
  <si>
    <t>13914, 13915</t>
  </si>
  <si>
    <t>13919</t>
  </si>
  <si>
    <t>13918</t>
  </si>
  <si>
    <t>13916, 13917</t>
  </si>
  <si>
    <t>13920, 13921</t>
  </si>
  <si>
    <t>13922, 13923</t>
  </si>
  <si>
    <t>13924, 13925, 13932, 13933</t>
  </si>
  <si>
    <t>13926, 13927, 13934, 13935</t>
  </si>
  <si>
    <t>13928, 13929</t>
  </si>
  <si>
    <t>13930, 13931</t>
  </si>
  <si>
    <t>13940, 13941</t>
  </si>
  <si>
    <t>13942, 13943</t>
  </si>
  <si>
    <t>13944, 13945</t>
  </si>
  <si>
    <t>13946, 13947</t>
  </si>
  <si>
    <t>13948, 13949</t>
  </si>
  <si>
    <t>13950, 13951</t>
  </si>
  <si>
    <t>13952, 13953</t>
  </si>
  <si>
    <t>13957</t>
  </si>
  <si>
    <t>13956</t>
  </si>
  <si>
    <t>13954, 13955</t>
  </si>
  <si>
    <t>13958, 13959</t>
  </si>
  <si>
    <t>13960, 13961</t>
  </si>
  <si>
    <t>13962, 13963</t>
  </si>
  <si>
    <t>13964, 13965</t>
  </si>
  <si>
    <t>13966, 13967</t>
  </si>
  <si>
    <t>13968, 13969</t>
  </si>
  <si>
    <t>13970, 13971</t>
  </si>
  <si>
    <t>13972, 13973</t>
  </si>
  <si>
    <t>13974, 13975</t>
  </si>
  <si>
    <t>13976, 13977</t>
  </si>
  <si>
    <t>13978, 13979</t>
  </si>
  <si>
    <t>13980, 13981</t>
  </si>
  <si>
    <t>13986, 13987</t>
  </si>
  <si>
    <t>13988, 13989</t>
  </si>
  <si>
    <t>13992, 13993</t>
  </si>
  <si>
    <t>13997</t>
  </si>
  <si>
    <t>13996</t>
  </si>
  <si>
    <t>13994, 13995</t>
  </si>
  <si>
    <t>13998, 13999</t>
  </si>
  <si>
    <t>14003</t>
  </si>
  <si>
    <t>14002</t>
  </si>
  <si>
    <t>14000, 14001</t>
  </si>
  <si>
    <t>14004, 14005</t>
  </si>
  <si>
    <t>14009</t>
  </si>
  <si>
    <t>14008</t>
  </si>
  <si>
    <t>14006, 14007</t>
  </si>
  <si>
    <t>14010, 14011</t>
  </si>
  <si>
    <t>14012, 14013</t>
  </si>
  <si>
    <t>14014, 14015</t>
  </si>
  <si>
    <t>14016, 14017</t>
  </si>
  <si>
    <t>14022, 14023</t>
  </si>
  <si>
    <t>14024, 14025</t>
  </si>
  <si>
    <t>14026, 14027</t>
  </si>
  <si>
    <t>14028, 14029</t>
  </si>
  <si>
    <t>14030, 14031</t>
  </si>
  <si>
    <t>14032, 14033</t>
  </si>
  <si>
    <t>14034, 14035</t>
  </si>
  <si>
    <t>14036, 14037</t>
  </si>
  <si>
    <t>14038, 14039</t>
  </si>
  <si>
    <t>14040, 14041</t>
  </si>
  <si>
    <t>14042, 14043</t>
  </si>
  <si>
    <t>14046</t>
  </si>
  <si>
    <t>14044, 14045</t>
  </si>
  <si>
    <t>14047, 14048</t>
  </si>
  <si>
    <t>14049, 14050</t>
  </si>
  <si>
    <t>14051, 14052</t>
  </si>
  <si>
    <t>14053, 14054</t>
  </si>
  <si>
    <t>14055</t>
  </si>
  <si>
    <t>14058, 14062</t>
  </si>
  <si>
    <t>14061</t>
  </si>
  <si>
    <t>14056, 14057, 14059, 14060</t>
  </si>
  <si>
    <t>14063, 14064</t>
  </si>
  <si>
    <t>14065, 14066</t>
  </si>
  <si>
    <t>14071, 14072</t>
  </si>
  <si>
    <t>14075</t>
  </si>
  <si>
    <t>14073, 14074</t>
  </si>
  <si>
    <t>14076, 14077</t>
  </si>
  <si>
    <t>14078, 14079</t>
  </si>
  <si>
    <t>14080, 14081, 14130, 14131, 14187, 14188, 14227, 14228, 14265, 14266, 14429, 14430, 14455, 14456</t>
  </si>
  <si>
    <t>14192, 14336, 14460</t>
  </si>
  <si>
    <t>14191, 14335, 14459</t>
  </si>
  <si>
    <t>14082, 14083, 14132, 14133, 14189, 14190, 14229, 14230, 14267, 14268, 14333, 14334, 14431, 14432, 14457, 14458</t>
  </si>
  <si>
    <t>14088, 14089</t>
  </si>
  <si>
    <t>14090, 14091</t>
  </si>
  <si>
    <t>14092, 14093</t>
  </si>
  <si>
    <t>14094, 14095</t>
  </si>
  <si>
    <t>14096, 14097</t>
  </si>
  <si>
    <t>14101</t>
  </si>
  <si>
    <t>14100</t>
  </si>
  <si>
    <t>14098, 14099</t>
  </si>
  <si>
    <t>14102, 14103</t>
  </si>
  <si>
    <t>14107</t>
  </si>
  <si>
    <t>14106</t>
  </si>
  <si>
    <t>14104, 14105</t>
  </si>
  <si>
    <t>14108, 14109</t>
  </si>
  <si>
    <t>14110, 14111</t>
  </si>
  <si>
    <t>14118, 14119, 14169, 14170</t>
  </si>
  <si>
    <t>14120, 14121, 14171, 14172</t>
  </si>
  <si>
    <t>14126, 14127</t>
  </si>
  <si>
    <t>14128, 14129</t>
  </si>
  <si>
    <t>14134, 14135, 14193, 14194, 14269, 14270, 14433, 14434, 14461, 14462</t>
  </si>
  <si>
    <t>14198</t>
  </si>
  <si>
    <t>14197</t>
  </si>
  <si>
    <t>14136, 14137, 14195, 14196, 14271, 14272, 14435, 14436, 14463, 14464</t>
  </si>
  <si>
    <t>14146, 14147, 14215, 14216, 14241, 14242</t>
  </si>
  <si>
    <t>13731, 13776</t>
  </si>
  <si>
    <t>13730, 13775</t>
  </si>
  <si>
    <t>13773, 13774, 14148, 14149, 14217, 14218, 14243, 14244</t>
  </si>
  <si>
    <t>14165, 14166</t>
  </si>
  <si>
    <t>14167, 14168</t>
  </si>
  <si>
    <t>14177, 14178</t>
  </si>
  <si>
    <t>14182</t>
  </si>
  <si>
    <t>14181</t>
  </si>
  <si>
    <t>14179, 14180</t>
  </si>
  <si>
    <t>14199, 14200</t>
  </si>
  <si>
    <t>14201, 14202</t>
  </si>
  <si>
    <t>14283, 14284</t>
  </si>
  <si>
    <t>14285, 14286</t>
  </si>
  <si>
    <t>14287, 14288</t>
  </si>
  <si>
    <t>14289, 14290</t>
  </si>
  <si>
    <t>14291, 14292</t>
  </si>
  <si>
    <t>14296</t>
  </si>
  <si>
    <t>14295</t>
  </si>
  <si>
    <t>14293, 14294</t>
  </si>
  <si>
    <t>14297, 14298</t>
  </si>
  <si>
    <t>14299, 14300</t>
  </si>
  <si>
    <t>14301, 14302</t>
  </si>
  <si>
    <t>14303, 14304</t>
  </si>
  <si>
    <t>14305, 14306</t>
  </si>
  <si>
    <t>14307, 14308</t>
  </si>
  <si>
    <t>14309, 14310</t>
  </si>
  <si>
    <t>14311, 14312</t>
  </si>
  <si>
    <t>14313, 14314</t>
  </si>
  <si>
    <t>14318</t>
  </si>
  <si>
    <t>14317</t>
  </si>
  <si>
    <t>14315, 14316</t>
  </si>
  <si>
    <t>14319, 14320</t>
  </si>
  <si>
    <t>14321, 14322</t>
  </si>
  <si>
    <t>14323, 14324</t>
  </si>
  <si>
    <t>14325, 14326</t>
  </si>
  <si>
    <t>14327, 14328</t>
  </si>
  <si>
    <t>14329, 14330</t>
  </si>
  <si>
    <t>14340, 14341</t>
  </si>
  <si>
    <t>14345</t>
  </si>
  <si>
    <t>14344</t>
  </si>
  <si>
    <t>14342, 14343</t>
  </si>
  <si>
    <t>14346, 14347</t>
  </si>
  <si>
    <t>14348, 14349</t>
  </si>
  <si>
    <t>14350, 14351</t>
  </si>
  <si>
    <t>14352, 14353</t>
  </si>
  <si>
    <t>14354, 14355</t>
  </si>
  <si>
    <t>14356, 14357</t>
  </si>
  <si>
    <t>14358, 14359</t>
  </si>
  <si>
    <t>14360, 14361</t>
  </si>
  <si>
    <t>14362, 14363</t>
  </si>
  <si>
    <t>14364, 14365</t>
  </si>
  <si>
    <t>14366, 14367</t>
  </si>
  <si>
    <t>14371</t>
  </si>
  <si>
    <t>14370</t>
  </si>
  <si>
    <t>14368, 14369</t>
  </si>
  <si>
    <t>14372, 14373</t>
  </si>
  <si>
    <t>14374, 14375</t>
  </si>
  <si>
    <t>14376, 14377</t>
  </si>
  <si>
    <t>14381</t>
  </si>
  <si>
    <t>14380</t>
  </si>
  <si>
    <t>14378, 14379</t>
  </si>
  <si>
    <t>14382, 14383</t>
  </si>
  <si>
    <t>14387</t>
  </si>
  <si>
    <t>14386</t>
  </si>
  <si>
    <t>14384, 14385</t>
  </si>
  <si>
    <t>14388, 14389</t>
  </si>
  <si>
    <t>14393</t>
  </si>
  <si>
    <t>14392</t>
  </si>
  <si>
    <t>14390, 14391</t>
  </si>
  <si>
    <t>14394, 14395</t>
  </si>
  <si>
    <t>14399</t>
  </si>
  <si>
    <t>14398</t>
  </si>
  <si>
    <t>14396, 14397</t>
  </si>
  <si>
    <t>14400, 14401</t>
  </si>
  <si>
    <t>14405</t>
  </si>
  <si>
    <t>14404</t>
  </si>
  <si>
    <t>14402, 14403</t>
  </si>
  <si>
    <t>14406, 14407</t>
  </si>
  <si>
    <t>14411</t>
  </si>
  <si>
    <t>14410</t>
  </si>
  <si>
    <t>14408, 14409</t>
  </si>
  <si>
    <t>14412, 14413</t>
  </si>
  <si>
    <t>14414, 14415</t>
  </si>
  <si>
    <t>14443, 14444</t>
  </si>
  <si>
    <t>14445, 14446</t>
  </si>
  <si>
    <t>14469, 14470</t>
  </si>
  <si>
    <t>14474</t>
  </si>
  <si>
    <t>14473</t>
  </si>
  <si>
    <t>14471, 14472</t>
  </si>
  <si>
    <t>14475, 14476</t>
  </si>
  <si>
    <t>14477, 14478</t>
  </si>
  <si>
    <t>14479, 14480</t>
  </si>
  <si>
    <t>14481, 14482</t>
  </si>
  <si>
    <t>14483, 14484, 14500, 14501</t>
  </si>
  <si>
    <t>14488</t>
  </si>
  <si>
    <t>14487</t>
  </si>
  <si>
    <t>14485, 14486, 14502, 14503</t>
  </si>
  <si>
    <t>14489, 14490</t>
  </si>
  <si>
    <t>14494</t>
  </si>
  <si>
    <t>14493</t>
  </si>
  <si>
    <t>14491, 14492</t>
  </si>
  <si>
    <t>14495, 14496</t>
  </si>
  <si>
    <t>14499</t>
  </si>
  <si>
    <t>14497, 14498</t>
  </si>
  <si>
    <t>14504, 14505</t>
  </si>
  <si>
    <t>14506, 14507</t>
  </si>
  <si>
    <t>14508, 14509</t>
  </si>
  <si>
    <t>14510, 14511</t>
  </si>
  <si>
    <t>14512, 14513</t>
  </si>
  <si>
    <t>14517</t>
  </si>
  <si>
    <t>14516</t>
  </si>
  <si>
    <t>14514, 14515</t>
  </si>
  <si>
    <t>14518, 14519</t>
  </si>
  <si>
    <t>14520, 14521</t>
  </si>
  <si>
    <t>14522, 14523</t>
  </si>
  <si>
    <t>14527</t>
  </si>
  <si>
    <t>14526</t>
  </si>
  <si>
    <t>14524, 14525</t>
  </si>
  <si>
    <t>14528, 14529</t>
  </si>
  <si>
    <t>14533</t>
  </si>
  <si>
    <t>14532</t>
  </si>
  <si>
    <t>14530, 14531</t>
  </si>
  <si>
    <t>14534, 14535</t>
  </si>
  <si>
    <t>14536, 14537</t>
  </si>
  <si>
    <t>14540, 14541, 14548, 14549</t>
  </si>
  <si>
    <t>14553</t>
  </si>
  <si>
    <t>14552</t>
  </si>
  <si>
    <t>14542, 14543, 14550, 14551</t>
  </si>
  <si>
    <t>14544, 14545, 14554, 14555</t>
  </si>
  <si>
    <t>14559</t>
  </si>
  <si>
    <t>14558</t>
  </si>
  <si>
    <t>14546, 14547, 14556, 14557</t>
  </si>
  <si>
    <t>14560, 14561</t>
  </si>
  <si>
    <t>14565</t>
  </si>
  <si>
    <t>14564</t>
  </si>
  <si>
    <t>14562, 14563</t>
  </si>
  <si>
    <t>14566, 14567</t>
  </si>
  <si>
    <t>14571</t>
  </si>
  <si>
    <t>14570</t>
  </si>
  <si>
    <t>14568, 14569</t>
  </si>
  <si>
    <t>14578, 14579</t>
  </si>
  <si>
    <t>14583</t>
  </si>
  <si>
    <t>14582</t>
  </si>
  <si>
    <t>14580, 14581</t>
  </si>
  <si>
    <t>14584, 14585</t>
  </si>
  <si>
    <t>14586, 14587</t>
  </si>
  <si>
    <t>14588, 14589</t>
  </si>
  <si>
    <t>14590, 14591</t>
  </si>
  <si>
    <t>14592, 14593, 14612, 14613, 14673, 14674, 14752, 14753, 14817, 14818, 15047, 15048, 15319, 15320</t>
  </si>
  <si>
    <t>14652, 14822, 15052, 15218, 15230</t>
  </si>
  <si>
    <t>14616, 14651, 14821, 15051, 15217, 15229</t>
  </si>
  <si>
    <t>14594, 14595, 14614, 14615, 14649, 14650, 14675, 14676, 14754, 14755, 14819, 14820, 15049, 15050, 15215, 15216, 15227, 15228, 15321, 15322</t>
  </si>
  <si>
    <t>14596, 14597, 15053, 15054, 15201, 15202</t>
  </si>
  <si>
    <t>15058, 15206, 15234, 15260, 15314</t>
  </si>
  <si>
    <t>15057, 15205, 15233, 15259, 15313</t>
  </si>
  <si>
    <t>14598, 14599, 15055, 15056, 15203, 15204, 15231, 15232, 15257, 15258</t>
  </si>
  <si>
    <t>14600, 14601</t>
  </si>
  <si>
    <t>14602, 14603</t>
  </si>
  <si>
    <t>14604, 14605, 14635, 14636, 14695, 14696, 14831, 14832, 15093, 15094, 15193, 15194, 15261, 15262, 15327, 15328</t>
  </si>
  <si>
    <t>14640, 14836, 15256</t>
  </si>
  <si>
    <t>14639, 14835, 15255</t>
  </si>
  <si>
    <t>14606, 14607, 14637, 14638, 14697, 14698, 14833, 14834, 15095, 15096, 15195, 15196, 15253, 15254, 15263, 15264, 15329, 15330</t>
  </si>
  <si>
    <t>14608, 14609, 14841, 14842, 15197, 15198</t>
  </si>
  <si>
    <t>14708</t>
  </si>
  <si>
    <t>14707</t>
  </si>
  <si>
    <t>14610, 14611, 14705, 14706, 14843, 14844, 15199, 15200</t>
  </si>
  <si>
    <t>14617, 14618, 14774, 14775, 14853, 14854</t>
  </si>
  <si>
    <t>14622, 14779, 15312</t>
  </si>
  <si>
    <t>14621, 14778, 15311</t>
  </si>
  <si>
    <t>14619, 14620, 14776, 14777, 14855, 14856</t>
  </si>
  <si>
    <t>14623, 14624, 14780, 14781, 14857, 14858, 15069, 15070</t>
  </si>
  <si>
    <t>14628, 14785</t>
  </si>
  <si>
    <t>14627, 14784</t>
  </si>
  <si>
    <t>14625, 14626, 14782, 14783, 14859, 14860, 15071, 15072</t>
  </si>
  <si>
    <t>14629, 14630, 14665, 14666</t>
  </si>
  <si>
    <t>14634</t>
  </si>
  <si>
    <t>14633</t>
  </si>
  <si>
    <t>14631, 14632, 14667, 14668</t>
  </si>
  <si>
    <t>14641, 14642, 14669, 14670, 14713, 14714</t>
  </si>
  <si>
    <t>14643, 14644, 14671, 14672, 14715, 14716</t>
  </si>
  <si>
    <t>14645, 14646, 14802, 14803</t>
  </si>
  <si>
    <t>14807</t>
  </si>
  <si>
    <t>14806</t>
  </si>
  <si>
    <t>14647, 14648, 14804, 14805</t>
  </si>
  <si>
    <t>14653, 14654, 14861, 14862</t>
  </si>
  <si>
    <t>14655, 14656, 14863, 14864</t>
  </si>
  <si>
    <t>14657, 14658, 14873, 14874</t>
  </si>
  <si>
    <t>14878</t>
  </si>
  <si>
    <t>14877</t>
  </si>
  <si>
    <t>14659, 14660, 14875, 14876</t>
  </si>
  <si>
    <t>14661, 14662, 15085, 15086</t>
  </si>
  <si>
    <t>14663, 14664, 15087, 15088</t>
  </si>
  <si>
    <t>14677, 14678, 14768, 14769, 14849, 14850</t>
  </si>
  <si>
    <t>14773</t>
  </si>
  <si>
    <t>14772</t>
  </si>
  <si>
    <t>14679, 14680, 14770, 14771, 14851, 14852</t>
  </si>
  <si>
    <t>14681, 14682</t>
  </si>
  <si>
    <t>14686</t>
  </si>
  <si>
    <t>14685</t>
  </si>
  <si>
    <t>14683, 14684</t>
  </si>
  <si>
    <t>14687, 14688, 14865, 14866</t>
  </si>
  <si>
    <t>15222</t>
  </si>
  <si>
    <t>15221</t>
  </si>
  <si>
    <t>14689, 14690, 14867, 14868, 15219, 15220</t>
  </si>
  <si>
    <t>14691, 14692, 14786, 14787, 14827, 14828, 15089, 15090</t>
  </si>
  <si>
    <t>14791</t>
  </si>
  <si>
    <t>14790</t>
  </si>
  <si>
    <t>14693, 14694, 14788, 14789, 14829, 14830, 15091, 15092</t>
  </si>
  <si>
    <t>14699, 14700, 14792, 14793, 14837, 14838, 15097, 15098, 15265, 15266</t>
  </si>
  <si>
    <t>14704, 14797</t>
  </si>
  <si>
    <t>14703, 14796</t>
  </si>
  <si>
    <t>14701, 14702, 14794, 14795, 14839, 14840, 15099, 15100, 15267, 15268</t>
  </si>
  <si>
    <t>14709, 14710, 14845, 14846, 14869, 14870</t>
  </si>
  <si>
    <t>15226</t>
  </si>
  <si>
    <t>15225</t>
  </si>
  <si>
    <t>14711, 14712, 14847, 14848, 14871, 14872, 15223, 15224</t>
  </si>
  <si>
    <t>14717, 14718</t>
  </si>
  <si>
    <t>14719, 14720</t>
  </si>
  <si>
    <t>14721, 14722</t>
  </si>
  <si>
    <t>14726</t>
  </si>
  <si>
    <t>14725</t>
  </si>
  <si>
    <t>14723, 14724</t>
  </si>
  <si>
    <t>14727, 14728</t>
  </si>
  <si>
    <t>14731</t>
  </si>
  <si>
    <t>14729, 14730</t>
  </si>
  <si>
    <t>14732, 14733</t>
  </si>
  <si>
    <t>14737</t>
  </si>
  <si>
    <t>14736</t>
  </si>
  <si>
    <t>14734, 14735</t>
  </si>
  <si>
    <t>14738, 14739</t>
  </si>
  <si>
    <t>14743</t>
  </si>
  <si>
    <t>14742</t>
  </si>
  <si>
    <t>14740, 14741</t>
  </si>
  <si>
    <t>14748, 14749</t>
  </si>
  <si>
    <t>14750, 14751</t>
  </si>
  <si>
    <t>14760, 14761, 15189, 15190</t>
  </si>
  <si>
    <t>14762, 14763, 15191, 15192</t>
  </si>
  <si>
    <t>14764, 14765</t>
  </si>
  <si>
    <t>14766, 14767</t>
  </si>
  <si>
    <t>14798, 14799</t>
  </si>
  <si>
    <t>14800, 14801</t>
  </si>
  <si>
    <t>14808, 14809</t>
  </si>
  <si>
    <t>14812</t>
  </si>
  <si>
    <t>14810, 14811</t>
  </si>
  <si>
    <t>14813, 14814, 15103, 15104</t>
  </si>
  <si>
    <t>14815, 14816, 15105, 15106</t>
  </si>
  <si>
    <t>14823, 14824</t>
  </si>
  <si>
    <t>14825, 14826</t>
  </si>
  <si>
    <t>14879, 14880</t>
  </si>
  <si>
    <t>14881, 14882</t>
  </si>
  <si>
    <t>14883, 14884</t>
  </si>
  <si>
    <t>14888</t>
  </si>
  <si>
    <t>14887</t>
  </si>
  <si>
    <t>14885, 14886</t>
  </si>
  <si>
    <t>14889, 14890</t>
  </si>
  <si>
    <t>14894</t>
  </si>
  <si>
    <t>14893</t>
  </si>
  <si>
    <t>14891, 14892</t>
  </si>
  <si>
    <t>14895, 14896</t>
  </si>
  <si>
    <t>14897, 14898</t>
  </si>
  <si>
    <t>14899, 14900</t>
  </si>
  <si>
    <t>14901, 14902</t>
  </si>
  <si>
    <t>14903, 14904</t>
  </si>
  <si>
    <t>14908</t>
  </si>
  <si>
    <t>14907</t>
  </si>
  <si>
    <t>14905, 14906</t>
  </si>
  <si>
    <t>14909, 14910</t>
  </si>
  <si>
    <t>14914</t>
  </si>
  <si>
    <t>14913</t>
  </si>
  <si>
    <t>14911, 14912</t>
  </si>
  <si>
    <t>14915, 14916</t>
  </si>
  <si>
    <t>14920</t>
  </si>
  <si>
    <t>14919</t>
  </si>
  <si>
    <t>14917, 14918</t>
  </si>
  <si>
    <t>14921, 14922</t>
  </si>
  <si>
    <t>14926</t>
  </si>
  <si>
    <t>14925</t>
  </si>
  <si>
    <t>14923, 14924</t>
  </si>
  <si>
    <t>14927, 14928</t>
  </si>
  <si>
    <t>14932</t>
  </si>
  <si>
    <t>14931</t>
  </si>
  <si>
    <t>14929, 14930</t>
  </si>
  <si>
    <t>14933, 14934</t>
  </si>
  <si>
    <t>14938</t>
  </si>
  <si>
    <t>14937</t>
  </si>
  <si>
    <t>14935, 14936</t>
  </si>
  <si>
    <t>14939, 14940</t>
  </si>
  <si>
    <t>14944</t>
  </si>
  <si>
    <t>14943</t>
  </si>
  <si>
    <t>14941, 14942</t>
  </si>
  <si>
    <t>14945, 14946</t>
  </si>
  <si>
    <t>14950</t>
  </si>
  <si>
    <t>14949</t>
  </si>
  <si>
    <t>14947, 14948</t>
  </si>
  <si>
    <t>14951, 14952</t>
  </si>
  <si>
    <t>14956</t>
  </si>
  <si>
    <t>14955</t>
  </si>
  <si>
    <t>14953, 14954</t>
  </si>
  <si>
    <t>14957, 14958</t>
  </si>
  <si>
    <t>14962</t>
  </si>
  <si>
    <t>14961</t>
  </si>
  <si>
    <t>14959, 14960</t>
  </si>
  <si>
    <t>14963, 14964</t>
  </si>
  <si>
    <t>14965, 14966</t>
  </si>
  <si>
    <t>14967, 14968</t>
  </si>
  <si>
    <t>14972</t>
  </si>
  <si>
    <t>14971</t>
  </si>
  <si>
    <t>14969, 14970</t>
  </si>
  <si>
    <t>14973, 14974</t>
  </si>
  <si>
    <t>14978</t>
  </si>
  <si>
    <t>14977</t>
  </si>
  <si>
    <t>14975, 14976</t>
  </si>
  <si>
    <t>14979, 14980</t>
  </si>
  <si>
    <t>14984</t>
  </si>
  <si>
    <t>14983</t>
  </si>
  <si>
    <t>14981, 14982</t>
  </si>
  <si>
    <t>14985, 14986</t>
  </si>
  <si>
    <t>14990</t>
  </si>
  <si>
    <t>14989</t>
  </si>
  <si>
    <t>14987, 14988</t>
  </si>
  <si>
    <t>14991, 14992</t>
  </si>
  <si>
    <t>14996</t>
  </si>
  <si>
    <t>14995</t>
  </si>
  <si>
    <t>14993, 14994</t>
  </si>
  <si>
    <t>14997, 14998</t>
  </si>
  <si>
    <t>15002</t>
  </si>
  <si>
    <t>15001</t>
  </si>
  <si>
    <t>14999, 15000</t>
  </si>
  <si>
    <t>15003, 15004</t>
  </si>
  <si>
    <t>15008</t>
  </si>
  <si>
    <t>15007</t>
  </si>
  <si>
    <t>15005, 15006</t>
  </si>
  <si>
    <t>15009, 15010</t>
  </si>
  <si>
    <t>15014</t>
  </si>
  <si>
    <t>15013</t>
  </si>
  <si>
    <t>15011, 15012</t>
  </si>
  <si>
    <t>15015, 15016</t>
  </si>
  <si>
    <t>15020</t>
  </si>
  <si>
    <t>15019</t>
  </si>
  <si>
    <t>15017, 15018</t>
  </si>
  <si>
    <t>15021, 15022</t>
  </si>
  <si>
    <t>15026</t>
  </si>
  <si>
    <t>15025</t>
  </si>
  <si>
    <t>15023, 15024</t>
  </si>
  <si>
    <t>15027, 15028</t>
  </si>
  <si>
    <t>15032</t>
  </si>
  <si>
    <t>15031</t>
  </si>
  <si>
    <t>15029, 15030</t>
  </si>
  <si>
    <t>15033, 15034</t>
  </si>
  <si>
    <t>15038</t>
  </si>
  <si>
    <t>15037</t>
  </si>
  <si>
    <t>15035, 15036</t>
  </si>
  <si>
    <t>15059, 15060</t>
  </si>
  <si>
    <t>15064, 15238</t>
  </si>
  <si>
    <t>15063, 15237</t>
  </si>
  <si>
    <t>15061, 15062, 15235, 15236</t>
  </si>
  <si>
    <t>15065, 15066, 15207, 15208</t>
  </si>
  <si>
    <t>14759, 15212, 15242</t>
  </si>
  <si>
    <t>14758, 15211, 15241</t>
  </si>
  <si>
    <t>14756, 14757, 15067, 15068, 15209, 15210, 15239, 15240</t>
  </si>
  <si>
    <t>15073, 15074, 15243, 15244</t>
  </si>
  <si>
    <t>15078, 15248</t>
  </si>
  <si>
    <t>15077, 15247</t>
  </si>
  <si>
    <t>15075, 15076, 15245, 15246</t>
  </si>
  <si>
    <t>15079, 15080, 15249, 15250</t>
  </si>
  <si>
    <t>15084, 15182, 15214</t>
  </si>
  <si>
    <t>15083, 15181, 15213</t>
  </si>
  <si>
    <t>15081, 15082, 15251, 15252</t>
  </si>
  <si>
    <t>15107, 15108</t>
  </si>
  <si>
    <t>15112, 15120</t>
  </si>
  <si>
    <t>15111, 15119</t>
  </si>
  <si>
    <t>15109, 15110</t>
  </si>
  <si>
    <t>15113, 15114, 15149, 15150</t>
  </si>
  <si>
    <t>15118, 15154</t>
  </si>
  <si>
    <t>15117, 15153</t>
  </si>
  <si>
    <t>15115, 15116, 15151, 15152</t>
  </si>
  <si>
    <t>15121, 15122, 15145, 15146</t>
  </si>
  <si>
    <t>15126</t>
  </si>
  <si>
    <t>15125</t>
  </si>
  <si>
    <t>15123, 15124, 15147, 15148</t>
  </si>
  <si>
    <t>15127, 15128</t>
  </si>
  <si>
    <t>15132</t>
  </si>
  <si>
    <t>15131</t>
  </si>
  <si>
    <t>15129, 15130</t>
  </si>
  <si>
    <t>15133, 15134</t>
  </si>
  <si>
    <t>15138</t>
  </si>
  <si>
    <t>15137</t>
  </si>
  <si>
    <t>15135, 15136</t>
  </si>
  <si>
    <t>15139, 15140</t>
  </si>
  <si>
    <t>15144</t>
  </si>
  <si>
    <t>15143</t>
  </si>
  <si>
    <t>15141, 15142</t>
  </si>
  <si>
    <t>15155, 15156, 15161, 15162</t>
  </si>
  <si>
    <t>15160</t>
  </si>
  <si>
    <t>15159</t>
  </si>
  <si>
    <t>15157, 15158, 15163, 15164</t>
  </si>
  <si>
    <t>15165, 15166</t>
  </si>
  <si>
    <t>15170</t>
  </si>
  <si>
    <t>15169</t>
  </si>
  <si>
    <t>15167, 15168</t>
  </si>
  <si>
    <t>15171, 15172</t>
  </si>
  <si>
    <t>15176</t>
  </si>
  <si>
    <t>15175</t>
  </si>
  <si>
    <t>15173, 15174</t>
  </si>
  <si>
    <t>15177, 15178</t>
  </si>
  <si>
    <t>15179, 15180</t>
  </si>
  <si>
    <t>15183, 15184, 15323, 15324</t>
  </si>
  <si>
    <t>15188</t>
  </si>
  <si>
    <t>15187</t>
  </si>
  <si>
    <t>15185, 15186, 15325, 15326</t>
  </si>
  <si>
    <t>15269, 15270</t>
  </si>
  <si>
    <t>15274</t>
  </si>
  <si>
    <t>15273</t>
  </si>
  <si>
    <t>15271, 15272</t>
  </si>
  <si>
    <t>15275, 15276</t>
  </si>
  <si>
    <t>15280</t>
  </si>
  <si>
    <t>15279</t>
  </si>
  <si>
    <t>15277, 15278</t>
  </si>
  <si>
    <t>15281, 15282</t>
  </si>
  <si>
    <t>15283, 15284</t>
  </si>
  <si>
    <t>15285, 15286</t>
  </si>
  <si>
    <t>15290</t>
  </si>
  <si>
    <t>15289</t>
  </si>
  <si>
    <t>15287, 15288</t>
  </si>
  <si>
    <t>15291, 15292</t>
  </si>
  <si>
    <t>15293, 15294</t>
  </si>
  <si>
    <t>15295, 15296</t>
  </si>
  <si>
    <t>15297, 15298</t>
  </si>
  <si>
    <t>15299, 15300</t>
  </si>
  <si>
    <t>15301, 15302</t>
  </si>
  <si>
    <t>15303, 15304</t>
  </si>
  <si>
    <t>15305, 15306</t>
  </si>
  <si>
    <t>15307, 15308</t>
  </si>
  <si>
    <t>15309, 15310</t>
  </si>
  <si>
    <t>15331, 15332</t>
  </si>
  <si>
    <t>15333, 15334</t>
  </si>
  <si>
    <t>15335, 15336</t>
  </si>
  <si>
    <t>15337, 15338</t>
  </si>
  <si>
    <t>15339, 15340</t>
  </si>
  <si>
    <t>15344</t>
  </si>
  <si>
    <t>15343</t>
  </si>
  <si>
    <t>15341, 15342</t>
  </si>
  <si>
    <t>15347, 15348</t>
  </si>
  <si>
    <t>15352</t>
  </si>
  <si>
    <t>15351</t>
  </si>
  <si>
    <t>15349, 15350</t>
  </si>
  <si>
    <t>15353, 15354</t>
  </si>
  <si>
    <t>15358</t>
  </si>
  <si>
    <t>15357</t>
  </si>
  <si>
    <t>15355, 15356</t>
  </si>
  <si>
    <t>15359, 15360</t>
  </si>
  <si>
    <t>15361, 15362</t>
  </si>
  <si>
    <t>15367, 15368</t>
  </si>
  <si>
    <t>15369, 15370</t>
  </si>
  <si>
    <t>15371, 15372</t>
  </si>
  <si>
    <t>15373, 15374</t>
  </si>
  <si>
    <t>15375, 15376</t>
  </si>
  <si>
    <t>15377, 15378</t>
  </si>
  <si>
    <t>15385, 15386</t>
  </si>
  <si>
    <t>15390</t>
  </si>
  <si>
    <t>15389</t>
  </si>
  <si>
    <t>15387, 15388</t>
  </si>
  <si>
    <t>15391, 15392</t>
  </si>
  <si>
    <t>15396</t>
  </si>
  <si>
    <t>15395</t>
  </si>
  <si>
    <t>15393, 15394</t>
  </si>
  <si>
    <t>15401, 15402</t>
  </si>
  <si>
    <t>15406</t>
  </si>
  <si>
    <t>15405</t>
  </si>
  <si>
    <t>15403, 15404</t>
  </si>
  <si>
    <t>15407, 15408</t>
  </si>
  <si>
    <t>15409, 15410</t>
  </si>
  <si>
    <t>15411, 15412</t>
  </si>
  <si>
    <t>15416</t>
  </si>
  <si>
    <t>15415</t>
  </si>
  <si>
    <t>15413, 15414</t>
  </si>
  <si>
    <t>15420, 15421</t>
  </si>
  <si>
    <t>15425</t>
  </si>
  <si>
    <t>15424</t>
  </si>
  <si>
    <t>15422, 15423</t>
  </si>
  <si>
    <t>15426, 15427</t>
  </si>
  <si>
    <t>15431</t>
  </si>
  <si>
    <t>15430</t>
  </si>
  <si>
    <t>15428, 15429</t>
  </si>
  <si>
    <t>15432, 15433</t>
  </si>
  <si>
    <t>15437</t>
  </si>
  <si>
    <t>15436</t>
  </si>
  <si>
    <t>15434, 15435</t>
  </si>
  <si>
    <t>15438, 15439</t>
  </si>
  <si>
    <t>15443</t>
  </si>
  <si>
    <t>15442</t>
  </si>
  <si>
    <t>15440, 15441</t>
  </si>
  <si>
    <t>15444, 15445</t>
  </si>
  <si>
    <t>15449</t>
  </si>
  <si>
    <t>15448</t>
  </si>
  <si>
    <t>15446, 15447</t>
  </si>
  <si>
    <t>15450, 15451</t>
  </si>
  <si>
    <t>15455</t>
  </si>
  <si>
    <t>15454</t>
  </si>
  <si>
    <t>15452, 15453</t>
  </si>
  <si>
    <t>15459, 15460</t>
  </si>
  <si>
    <t>15464</t>
  </si>
  <si>
    <t>15463</t>
  </si>
  <si>
    <t>15461, 15462</t>
  </si>
  <si>
    <t>15465, 15466</t>
  </si>
  <si>
    <t>15470</t>
  </si>
  <si>
    <t>15469</t>
  </si>
  <si>
    <t>15467, 15468</t>
  </si>
  <si>
    <t>15471, 15472</t>
  </si>
  <si>
    <t>15476</t>
  </si>
  <si>
    <t>15475</t>
  </si>
  <si>
    <t>15473, 15474</t>
  </si>
  <si>
    <t>15480, 15481</t>
  </si>
  <si>
    <t>15482, 15483</t>
  </si>
  <si>
    <t>15484, 15485</t>
  </si>
  <si>
    <t>15400</t>
  </si>
  <si>
    <t>15399</t>
  </si>
  <si>
    <t>15397, 15398, 15486, 15487</t>
  </si>
  <si>
    <t>15488, 15489</t>
  </si>
  <si>
    <t>15493</t>
  </si>
  <si>
    <t>15492</t>
  </si>
  <si>
    <t>15490, 15491</t>
  </si>
  <si>
    <t>15494, 15495</t>
  </si>
  <si>
    <t>15499</t>
  </si>
  <si>
    <t>15498</t>
  </si>
  <si>
    <t>15496, 15497</t>
  </si>
  <si>
    <t>15500, 15501</t>
  </si>
  <si>
    <t>15505</t>
  </si>
  <si>
    <t>15504</t>
  </si>
  <si>
    <t>15502, 15503</t>
  </si>
  <si>
    <t>15506, 15507</t>
  </si>
  <si>
    <t>15511</t>
  </si>
  <si>
    <t>15510</t>
  </si>
  <si>
    <t>15508, 15509</t>
  </si>
  <si>
    <t>15512, 15513</t>
  </si>
  <si>
    <t>15517</t>
  </si>
  <si>
    <t>15516</t>
  </si>
  <si>
    <t>15514, 15515</t>
  </si>
  <si>
    <t>15518</t>
  </si>
  <si>
    <t>15520</t>
  </si>
  <si>
    <t>15519</t>
  </si>
  <si>
    <t>15521, 15522</t>
  </si>
  <si>
    <t>15526</t>
  </si>
  <si>
    <t>15525</t>
  </si>
  <si>
    <t>15523, 15524</t>
  </si>
  <si>
    <t>15527, 15528</t>
  </si>
  <si>
    <t>15532</t>
  </si>
  <si>
    <t>15531</t>
  </si>
  <si>
    <t>15529, 15530</t>
  </si>
  <si>
    <t>15533, 15534</t>
  </si>
  <si>
    <t>15538</t>
  </si>
  <si>
    <t>15537</t>
  </si>
  <si>
    <t>15535, 15536</t>
  </si>
  <si>
    <t>15539, 15540</t>
  </si>
  <si>
    <t>15544</t>
  </si>
  <si>
    <t>15543</t>
  </si>
  <si>
    <t>15541, 15542</t>
  </si>
  <si>
    <t>15545, 15546</t>
  </si>
  <si>
    <t>15550</t>
  </si>
  <si>
    <t>15549</t>
  </si>
  <si>
    <t>15547, 15548</t>
  </si>
  <si>
    <t>15551, 15552</t>
  </si>
  <si>
    <t>15556</t>
  </si>
  <si>
    <t>15555</t>
  </si>
  <si>
    <t>15553, 15554</t>
  </si>
  <si>
    <t>15557, 15558</t>
  </si>
  <si>
    <t>15559, 15560</t>
  </si>
  <si>
    <t>15561, 15562</t>
  </si>
  <si>
    <t>15566</t>
  </si>
  <si>
    <t>15565</t>
  </si>
  <si>
    <t>15563, 15564</t>
  </si>
  <si>
    <t>15569, 15570, 15585</t>
  </si>
  <si>
    <t>15568, 15574, 15588, 15590</t>
  </si>
  <si>
    <t>15567, 15573, 15587, 15589</t>
  </si>
  <si>
    <t>15571, 15572, 15586</t>
  </si>
  <si>
    <t>15575, 15576</t>
  </si>
  <si>
    <t>15577, 15578</t>
  </si>
  <si>
    <t>15579, 15580</t>
  </si>
  <si>
    <t>15584</t>
  </si>
  <si>
    <t>15583</t>
  </si>
  <si>
    <t>15581, 15582</t>
  </si>
  <si>
    <t>15591, 15592</t>
  </si>
  <si>
    <t>15596</t>
  </si>
  <si>
    <t>15595</t>
  </si>
  <si>
    <t>15593, 15594</t>
  </si>
  <si>
    <t>15597, 15598</t>
  </si>
  <si>
    <t>15602</t>
  </si>
  <si>
    <t>15601</t>
  </si>
  <si>
    <t>15599, 15600</t>
  </si>
  <si>
    <t>15607, 15608</t>
  </si>
  <si>
    <t>15612</t>
  </si>
  <si>
    <t>15611</t>
  </si>
  <si>
    <t>15609, 15610</t>
  </si>
  <si>
    <t>15613, 15614</t>
  </si>
  <si>
    <t>15615, 15616</t>
  </si>
  <si>
    <t>15617, 15618</t>
  </si>
  <si>
    <t>15619, 15620</t>
  </si>
  <si>
    <t>15621, 15622</t>
  </si>
  <si>
    <t>15626</t>
  </si>
  <si>
    <t>15625</t>
  </si>
  <si>
    <t>15623, 15624</t>
  </si>
  <si>
    <t>15627, 15628</t>
  </si>
  <si>
    <t>15632</t>
  </si>
  <si>
    <t>15631</t>
  </si>
  <si>
    <t>15629, 15630</t>
  </si>
  <si>
    <t>15633, 15634</t>
  </si>
  <si>
    <t>15638</t>
  </si>
  <si>
    <t>15637</t>
  </si>
  <si>
    <t>15635, 15636</t>
  </si>
  <si>
    <t>15639, 15640</t>
  </si>
  <si>
    <t>15641, 15642</t>
  </si>
  <si>
    <t>15643, 15644</t>
  </si>
  <si>
    <t>15645, 15646</t>
  </si>
  <si>
    <t>15649, 15650</t>
  </si>
  <si>
    <t>15651, 15652</t>
  </si>
  <si>
    <t>15657, 15658</t>
  </si>
  <si>
    <t>15659, 15660</t>
  </si>
  <si>
    <t>15661, 15662</t>
  </si>
  <si>
    <t>15663, 15664</t>
  </si>
  <si>
    <t>15665, 15666</t>
  </si>
  <si>
    <t>15667, 15668</t>
  </si>
  <si>
    <t>15675, 15676</t>
  </si>
  <si>
    <t>15677, 15678</t>
  </si>
  <si>
    <t>15679, 15680</t>
  </si>
  <si>
    <t>15681, 15682</t>
  </si>
  <si>
    <t>15683, 15684</t>
  </si>
  <si>
    <t>15685, 15686</t>
  </si>
  <si>
    <t>15687, 15688</t>
  </si>
  <si>
    <t>15689, 15690</t>
  </si>
  <si>
    <t>15691, 15692</t>
  </si>
  <si>
    <t>15695</t>
  </si>
  <si>
    <t>15693, 15694</t>
  </si>
  <si>
    <t>15696, 15697, 15720, 15721, 15740, 15741, 15784, 15785, 15862, 15863, 15870, 15871</t>
  </si>
  <si>
    <t>15698, 15699, 15722, 15723, 15742, 15743, 15786, 15787, 15792, 15793, 15864, 15865, 15872, 15873</t>
  </si>
  <si>
    <t>15700, 15701</t>
  </si>
  <si>
    <t>15702, 15703</t>
  </si>
  <si>
    <t>15704, 15705, 15712, 15713, 15744, 15745, 15764, 15765, 15772, 15773, 15788, 15789</t>
  </si>
  <si>
    <t>15706, 15707, 15714, 15715, 15746, 15747, 15766, 15767, 15774, 15775, 15790, 15791</t>
  </si>
  <si>
    <t>15708, 15709, 15716, 15717, 15748, 15749, 15768, 15769, 15776, 15777</t>
  </si>
  <si>
    <t>15710, 15711, 15718, 15719, 15750, 15751, 15770, 15771, 15778, 15779</t>
  </si>
  <si>
    <t>15724, 15725, 15752, 15753</t>
  </si>
  <si>
    <t>15783</t>
  </si>
  <si>
    <t>15782</t>
  </si>
  <si>
    <t>15726, 15727, 15754, 15755, 15780, 15781</t>
  </si>
  <si>
    <t>15736, 15737, 15760, 15761, 15816, 15817, 15866, 15867</t>
  </si>
  <si>
    <t>15738, 15739, 15762, 15763, 15818, 15819, 15868, 15869</t>
  </si>
  <si>
    <t>15756, 15757</t>
  </si>
  <si>
    <t>15731</t>
  </si>
  <si>
    <t>15730</t>
  </si>
  <si>
    <t>15728, 15729, 15758, 15759</t>
  </si>
  <si>
    <t>15808, 15809</t>
  </si>
  <si>
    <t>15810, 15811</t>
  </si>
  <si>
    <t>15812, 15813</t>
  </si>
  <si>
    <t>15735</t>
  </si>
  <si>
    <t>15734</t>
  </si>
  <si>
    <t>15732, 15733, 15814, 15815</t>
  </si>
  <si>
    <t>15820, 15821</t>
  </si>
  <si>
    <t>15825</t>
  </si>
  <si>
    <t>15824</t>
  </si>
  <si>
    <t>15822, 15823</t>
  </si>
  <si>
    <t>15826, 15827</t>
  </si>
  <si>
    <t>15831</t>
  </si>
  <si>
    <t>15830</t>
  </si>
  <si>
    <t>15828, 15829</t>
  </si>
  <si>
    <t>15832, 15833</t>
  </si>
  <si>
    <t>15837</t>
  </si>
  <si>
    <t>15836</t>
  </si>
  <si>
    <t>15834, 15835</t>
  </si>
  <si>
    <t>15838, 15839</t>
  </si>
  <si>
    <t>15840, 15841</t>
  </si>
  <si>
    <t>15842, 15843</t>
  </si>
  <si>
    <t>15847</t>
  </si>
  <si>
    <t>15846</t>
  </si>
  <si>
    <t>15844, 15845</t>
  </si>
  <si>
    <t>15852, 15853</t>
  </si>
  <si>
    <t>15857</t>
  </si>
  <si>
    <t>15856</t>
  </si>
  <si>
    <t>15854, 15855</t>
  </si>
  <si>
    <t>15858, 15859</t>
  </si>
  <si>
    <t>15860, 15861</t>
  </si>
  <si>
    <t>15874, 15875</t>
  </si>
  <si>
    <t>15797</t>
  </si>
  <si>
    <t>15796</t>
  </si>
  <si>
    <t>15794, 15795, 15876, 15877</t>
  </si>
  <si>
    <t>15880</t>
  </si>
  <si>
    <t>15882</t>
  </si>
  <si>
    <t>15881</t>
  </si>
  <si>
    <t>15883</t>
  </si>
  <si>
    <t>15885</t>
  </si>
  <si>
    <t>15884</t>
  </si>
  <si>
    <t>15886</t>
  </si>
  <si>
    <t>15887</t>
  </si>
  <si>
    <t>15888</t>
  </si>
  <si>
    <t>15890</t>
  </si>
  <si>
    <t>15889</t>
  </si>
  <si>
    <t>15891</t>
  </si>
  <si>
    <t>15892</t>
  </si>
  <si>
    <t>PO:10131 ND:31900414 FR:1540 FS:12365</t>
  </si>
  <si>
    <t>15893</t>
  </si>
  <si>
    <t>15894</t>
  </si>
  <si>
    <t>15896, 15912</t>
  </si>
  <si>
    <t>15895</t>
  </si>
  <si>
    <t>15897, 15913</t>
  </si>
  <si>
    <t>15898</t>
  </si>
  <si>
    <t>15899</t>
  </si>
  <si>
    <t>15900</t>
  </si>
  <si>
    <t>15901</t>
  </si>
  <si>
    <t>15904</t>
  </si>
  <si>
    <t>15905</t>
  </si>
  <si>
    <t>15906</t>
  </si>
  <si>
    <t>15908</t>
  </si>
  <si>
    <t>15907</t>
  </si>
  <si>
    <t>15909</t>
  </si>
  <si>
    <t>15911</t>
  </si>
  <si>
    <t>15910</t>
  </si>
  <si>
    <t>15916</t>
  </si>
  <si>
    <t>15918</t>
  </si>
  <si>
    <t>15917</t>
  </si>
  <si>
    <t>15919</t>
  </si>
  <si>
    <t>15921</t>
  </si>
  <si>
    <t>15920</t>
  </si>
  <si>
    <t>15922</t>
  </si>
  <si>
    <t>15924</t>
  </si>
  <si>
    <t>15923</t>
  </si>
  <si>
    <t>15925</t>
  </si>
  <si>
    <t>15927</t>
  </si>
  <si>
    <t>15926</t>
  </si>
  <si>
    <t>15928</t>
  </si>
  <si>
    <t>15930</t>
  </si>
  <si>
    <t>15929</t>
  </si>
  <si>
    <t>15931</t>
  </si>
  <si>
    <t>15933</t>
  </si>
  <si>
    <t>15932</t>
  </si>
  <si>
    <t>15934</t>
  </si>
  <si>
    <t>15935</t>
  </si>
  <si>
    <t>15936</t>
  </si>
  <si>
    <t>15938</t>
  </si>
  <si>
    <t>15937</t>
  </si>
  <si>
    <t>15939</t>
  </si>
  <si>
    <t>15941</t>
  </si>
  <si>
    <t>15940</t>
  </si>
  <si>
    <t>15942</t>
  </si>
  <si>
    <t>15944</t>
  </si>
  <si>
    <t>15943</t>
  </si>
  <si>
    <t>15945</t>
  </si>
  <si>
    <t>15947</t>
  </si>
  <si>
    <t>15946</t>
  </si>
  <si>
    <t>15948</t>
  </si>
  <si>
    <t>15950</t>
  </si>
  <si>
    <t>15949</t>
  </si>
  <si>
    <t>15951</t>
  </si>
  <si>
    <t>15953</t>
  </si>
  <si>
    <t>15952</t>
  </si>
  <si>
    <t>15954</t>
  </si>
  <si>
    <t>15955</t>
  </si>
  <si>
    <t>15956</t>
  </si>
  <si>
    <t>15958</t>
  </si>
  <si>
    <t>15957</t>
  </si>
  <si>
    <t>15959</t>
  </si>
  <si>
    <t>15961</t>
  </si>
  <si>
    <t>15960</t>
  </si>
  <si>
    <t>15964</t>
  </si>
  <si>
    <t>15966</t>
  </si>
  <si>
    <t>15965</t>
  </si>
  <si>
    <t>15967</t>
  </si>
  <si>
    <t>15968</t>
  </si>
  <si>
    <t>15969, 15974, 15977</t>
  </si>
  <si>
    <t>15976, 15979</t>
  </si>
  <si>
    <t>15970, 15975, 15978</t>
  </si>
  <si>
    <t>15971</t>
  </si>
  <si>
    <t>15973</t>
  </si>
  <si>
    <t>15972</t>
  </si>
  <si>
    <t>15980</t>
  </si>
  <si>
    <t>15982</t>
  </si>
  <si>
    <t>15981</t>
  </si>
  <si>
    <t>15983</t>
  </si>
  <si>
    <t>15984</t>
  </si>
  <si>
    <t>15985</t>
  </si>
  <si>
    <t>15987</t>
  </si>
  <si>
    <t>15986</t>
  </si>
  <si>
    <t>15988</t>
  </si>
  <si>
    <t>15990</t>
  </si>
  <si>
    <t>15989</t>
  </si>
  <si>
    <t>15991</t>
  </si>
  <si>
    <t>15992</t>
  </si>
  <si>
    <t>15995</t>
  </si>
  <si>
    <t>15996</t>
  </si>
  <si>
    <t>15997</t>
  </si>
  <si>
    <t>15998</t>
  </si>
  <si>
    <t>15999</t>
  </si>
  <si>
    <t>16001</t>
  </si>
  <si>
    <t>16000</t>
  </si>
  <si>
    <t>16002</t>
  </si>
  <si>
    <t>16003</t>
  </si>
  <si>
    <t>PO:10131 ND:31901109 FR:1500 FS:04122</t>
  </si>
  <si>
    <t>16004</t>
  </si>
  <si>
    <t>16005</t>
  </si>
  <si>
    <t>16006</t>
  </si>
  <si>
    <t>16008</t>
  </si>
  <si>
    <t>16007</t>
  </si>
  <si>
    <t>16009</t>
  </si>
  <si>
    <t>16011</t>
  </si>
  <si>
    <t>16010</t>
  </si>
  <si>
    <t>16012</t>
  </si>
  <si>
    <t>16014</t>
  </si>
  <si>
    <t>16013</t>
  </si>
  <si>
    <t>16015</t>
  </si>
  <si>
    <t>16017</t>
  </si>
  <si>
    <t>16016</t>
  </si>
  <si>
    <t>16018</t>
  </si>
  <si>
    <t>16020</t>
  </si>
  <si>
    <t>16019</t>
  </si>
  <si>
    <t>16021</t>
  </si>
  <si>
    <t>16023</t>
  </si>
  <si>
    <t>16022</t>
  </si>
  <si>
    <t>16024</t>
  </si>
  <si>
    <t>16025</t>
  </si>
  <si>
    <t>16026</t>
  </si>
  <si>
    <t>16028</t>
  </si>
  <si>
    <t>16027</t>
  </si>
  <si>
    <t>16029</t>
  </si>
  <si>
    <t>16030</t>
  </si>
  <si>
    <t>16031</t>
  </si>
  <si>
    <t>16033</t>
  </si>
  <si>
    <t>16032</t>
  </si>
  <si>
    <t>16034</t>
  </si>
  <si>
    <t>16036</t>
  </si>
  <si>
    <t>16035</t>
  </si>
  <si>
    <t>16039</t>
  </si>
  <si>
    <t>16041</t>
  </si>
  <si>
    <t>16040</t>
  </si>
  <si>
    <t>16042</t>
  </si>
  <si>
    <t>16043</t>
  </si>
  <si>
    <t>16044, 16048</t>
  </si>
  <si>
    <t>16050</t>
  </si>
  <si>
    <t>16045, 16049</t>
  </si>
  <si>
    <t>16046</t>
  </si>
  <si>
    <t>16047</t>
  </si>
  <si>
    <t>16051</t>
  </si>
  <si>
    <t>16053</t>
  </si>
  <si>
    <t>16052</t>
  </si>
  <si>
    <t>16054</t>
  </si>
  <si>
    <t>16055</t>
  </si>
  <si>
    <t>16056</t>
  </si>
  <si>
    <t>16058</t>
  </si>
  <si>
    <t>16057</t>
  </si>
  <si>
    <t>16059</t>
  </si>
  <si>
    <t>16061</t>
  </si>
  <si>
    <t>16060</t>
  </si>
  <si>
    <t>16062</t>
  </si>
  <si>
    <t>16064</t>
  </si>
  <si>
    <t>16063</t>
  </si>
  <si>
    <t>16065</t>
  </si>
  <si>
    <t>16066</t>
  </si>
  <si>
    <t>16067</t>
  </si>
  <si>
    <t>16068</t>
  </si>
  <si>
    <t>16069</t>
  </si>
  <si>
    <t>16071</t>
  </si>
  <si>
    <t>16070</t>
  </si>
  <si>
    <t>16072</t>
  </si>
  <si>
    <t>16074</t>
  </si>
  <si>
    <t>16073</t>
  </si>
  <si>
    <t>16075</t>
  </si>
  <si>
    <t>16077</t>
  </si>
  <si>
    <t>16076</t>
  </si>
  <si>
    <t>16078</t>
  </si>
  <si>
    <t>16080</t>
  </si>
  <si>
    <t>16079</t>
  </si>
  <si>
    <t>16081</t>
  </si>
  <si>
    <t>16083</t>
  </si>
  <si>
    <t>16082</t>
  </si>
  <si>
    <t>16084</t>
  </si>
  <si>
    <t>16086</t>
  </si>
  <si>
    <t>16085</t>
  </si>
  <si>
    <t>16087</t>
  </si>
  <si>
    <t>16089</t>
  </si>
  <si>
    <t>16088</t>
  </si>
  <si>
    <t>16090</t>
  </si>
  <si>
    <t>16091</t>
  </si>
  <si>
    <t>16092</t>
  </si>
  <si>
    <t>16094</t>
  </si>
  <si>
    <t>16093</t>
  </si>
  <si>
    <t>16095</t>
  </si>
  <si>
    <t>16096</t>
  </si>
  <si>
    <t>PO:10132 ND:31901133 FR:1800 FS:09122</t>
  </si>
  <si>
    <t>16097</t>
  </si>
  <si>
    <t>16098</t>
  </si>
  <si>
    <t>16099</t>
  </si>
  <si>
    <t>16100</t>
  </si>
  <si>
    <t>16101, 16103</t>
  </si>
  <si>
    <t>16102, 16104</t>
  </si>
  <si>
    <t>16105</t>
  </si>
  <si>
    <t>16107</t>
  </si>
  <si>
    <t>16106</t>
  </si>
  <si>
    <t>16108</t>
  </si>
  <si>
    <t>16110</t>
  </si>
  <si>
    <t>16109</t>
  </si>
  <si>
    <t>16111</t>
  </si>
  <si>
    <t>16113</t>
  </si>
  <si>
    <t>16112</t>
  </si>
  <si>
    <t>16114</t>
  </si>
  <si>
    <t>16116</t>
  </si>
  <si>
    <t>16115</t>
  </si>
  <si>
    <t>16117</t>
  </si>
  <si>
    <t>16119</t>
  </si>
  <si>
    <t>16118</t>
  </si>
  <si>
    <t>16120</t>
  </si>
  <si>
    <t>16122</t>
  </si>
  <si>
    <t>16121</t>
  </si>
  <si>
    <t>16123</t>
  </si>
  <si>
    <t>16125</t>
  </si>
  <si>
    <t>16124</t>
  </si>
  <si>
    <t>16126</t>
  </si>
  <si>
    <t>16128</t>
  </si>
  <si>
    <t>16127</t>
  </si>
  <si>
    <t>16129</t>
  </si>
  <si>
    <t>16130</t>
  </si>
  <si>
    <t>16131</t>
  </si>
  <si>
    <t>16133</t>
  </si>
  <si>
    <t>16132</t>
  </si>
  <si>
    <t>16134</t>
  </si>
  <si>
    <t>16136</t>
  </si>
  <si>
    <t>16135</t>
  </si>
  <si>
    <t>16137</t>
  </si>
  <si>
    <t>16139</t>
  </si>
  <si>
    <t>16138</t>
  </si>
  <si>
    <t>16140</t>
  </si>
  <si>
    <t>16141</t>
  </si>
  <si>
    <t>16142</t>
  </si>
  <si>
    <t>16144</t>
  </si>
  <si>
    <t>16143</t>
  </si>
  <si>
    <t>16145</t>
  </si>
  <si>
    <t>16147</t>
  </si>
  <si>
    <t>16146</t>
  </si>
  <si>
    <t>16150</t>
  </si>
  <si>
    <t>16151</t>
  </si>
  <si>
    <t>16152</t>
  </si>
  <si>
    <t>16153</t>
  </si>
  <si>
    <t>16156, 16160, 16163</t>
  </si>
  <si>
    <t>16162, 16165</t>
  </si>
  <si>
    <t>16157, 16161, 16164</t>
  </si>
  <si>
    <t>16158</t>
  </si>
  <si>
    <t>16159</t>
  </si>
  <si>
    <t>16166</t>
  </si>
  <si>
    <t>16168</t>
  </si>
  <si>
    <t>16167</t>
  </si>
  <si>
    <t>16169</t>
  </si>
  <si>
    <t>16170</t>
  </si>
  <si>
    <t>16171</t>
  </si>
  <si>
    <t>16173</t>
  </si>
  <si>
    <t>16172</t>
  </si>
  <si>
    <t>16174</t>
  </si>
  <si>
    <t>16176</t>
  </si>
  <si>
    <t>16175</t>
  </si>
  <si>
    <t>16177</t>
  </si>
  <si>
    <t>16179</t>
  </si>
  <si>
    <t>16178</t>
  </si>
  <si>
    <t>16180</t>
  </si>
  <si>
    <t>16181</t>
  </si>
  <si>
    <t>16182</t>
  </si>
  <si>
    <t>16183</t>
  </si>
  <si>
    <t>PO:10131 ND:31901142 FR:1500 FS:04122</t>
  </si>
  <si>
    <t>16184</t>
  </si>
  <si>
    <t>16185</t>
  </si>
  <si>
    <t>16186</t>
  </si>
  <si>
    <t>16187</t>
  </si>
  <si>
    <t>16188</t>
  </si>
  <si>
    <t>16189</t>
  </si>
  <si>
    <t>PO:20231 ND:31901143 FR:1500 FS:04122</t>
  </si>
  <si>
    <t>16190</t>
  </si>
  <si>
    <t>16191</t>
  </si>
  <si>
    <t>16192</t>
  </si>
  <si>
    <t>16194</t>
  </si>
  <si>
    <t>16193</t>
  </si>
  <si>
    <t>16195</t>
  </si>
  <si>
    <t>16197</t>
  </si>
  <si>
    <t>16196</t>
  </si>
  <si>
    <t>16198</t>
  </si>
  <si>
    <t>16199</t>
  </si>
  <si>
    <t>16200</t>
  </si>
  <si>
    <t>16202</t>
  </si>
  <si>
    <t>16201</t>
  </si>
  <si>
    <t>16203</t>
  </si>
  <si>
    <t>16205</t>
  </si>
  <si>
    <t>16204</t>
  </si>
  <si>
    <t>16206</t>
  </si>
  <si>
    <t>16208</t>
  </si>
  <si>
    <t>16207</t>
  </si>
  <si>
    <t>16209</t>
  </si>
  <si>
    <t>16210</t>
  </si>
  <si>
    <t>16211</t>
  </si>
  <si>
    <t>16212</t>
  </si>
  <si>
    <t>16213</t>
  </si>
  <si>
    <t>16215</t>
  </si>
  <si>
    <t>16214</t>
  </si>
  <si>
    <t>16218</t>
  </si>
  <si>
    <t>16219</t>
  </si>
  <si>
    <t>16220</t>
  </si>
  <si>
    <t>16221</t>
  </si>
  <si>
    <t>16222</t>
  </si>
  <si>
    <t>16223</t>
  </si>
  <si>
    <t>16224</t>
  </si>
  <si>
    <t>16226</t>
  </si>
  <si>
    <t>16225</t>
  </si>
  <si>
    <t>16227</t>
  </si>
  <si>
    <t>16229</t>
  </si>
  <si>
    <t>16228</t>
  </si>
  <si>
    <t>16230</t>
  </si>
  <si>
    <t>16231</t>
  </si>
  <si>
    <t>16232</t>
  </si>
  <si>
    <t>16233</t>
  </si>
  <si>
    <t>16234, 16238, 16241</t>
  </si>
  <si>
    <t>16240</t>
  </si>
  <si>
    <t>16235, 16239, 16242</t>
  </si>
  <si>
    <t>16236</t>
  </si>
  <si>
    <t>16237</t>
  </si>
  <si>
    <t>16243</t>
  </si>
  <si>
    <t>16245</t>
  </si>
  <si>
    <t>16244</t>
  </si>
  <si>
    <t>16246</t>
  </si>
  <si>
    <t>16247</t>
  </si>
  <si>
    <t>16248</t>
  </si>
  <si>
    <t>16249</t>
  </si>
  <si>
    <t>16250</t>
  </si>
  <si>
    <t>16251</t>
  </si>
  <si>
    <t>16252</t>
  </si>
  <si>
    <t>16253</t>
  </si>
  <si>
    <t>16254</t>
  </si>
  <si>
    <t>16255</t>
  </si>
  <si>
    <t>16256</t>
  </si>
  <si>
    <t>16257</t>
  </si>
  <si>
    <t>16258</t>
  </si>
  <si>
    <t>16260</t>
  </si>
  <si>
    <t>16259</t>
  </si>
  <si>
    <t>16261</t>
  </si>
  <si>
    <t>16263</t>
  </si>
  <si>
    <t>16262</t>
  </si>
  <si>
    <t>16264</t>
  </si>
  <si>
    <t>16266</t>
  </si>
  <si>
    <t>16265</t>
  </si>
  <si>
    <t>16267</t>
  </si>
  <si>
    <t>16268</t>
  </si>
  <si>
    <t>16269</t>
  </si>
  <si>
    <t>16270</t>
  </si>
  <si>
    <t>PO:20231 ND:31901152 FR:1500 FS:04122</t>
  </si>
  <si>
    <t>16271</t>
  </si>
  <si>
    <t>16272</t>
  </si>
  <si>
    <t>16273</t>
  </si>
  <si>
    <t>16274</t>
  </si>
  <si>
    <t>16275</t>
  </si>
  <si>
    <t>16276</t>
  </si>
  <si>
    <t>16277</t>
  </si>
  <si>
    <t>16278</t>
  </si>
  <si>
    <t>16279</t>
  </si>
  <si>
    <t>16280</t>
  </si>
  <si>
    <t>16281</t>
  </si>
  <si>
    <t>16282</t>
  </si>
  <si>
    <t>PO:10131 ND:31901173 FR:1500 FS:08243</t>
  </si>
  <si>
    <t>16283</t>
  </si>
  <si>
    <t>16284</t>
  </si>
  <si>
    <t>16285</t>
  </si>
  <si>
    <t>16287</t>
  </si>
  <si>
    <t>16286</t>
  </si>
  <si>
    <t>16288</t>
  </si>
  <si>
    <t>16290</t>
  </si>
  <si>
    <t>16289</t>
  </si>
  <si>
    <t>16291</t>
  </si>
  <si>
    <t>16293</t>
  </si>
  <si>
    <t>16292</t>
  </si>
  <si>
    <t>16294</t>
  </si>
  <si>
    <t>16296</t>
  </si>
  <si>
    <t>16295</t>
  </si>
  <si>
    <t>16297</t>
  </si>
  <si>
    <t>16299</t>
  </si>
  <si>
    <t>16298</t>
  </si>
  <si>
    <t>16300</t>
  </si>
  <si>
    <t>16302</t>
  </si>
  <si>
    <t>16301</t>
  </si>
  <si>
    <t>16303</t>
  </si>
  <si>
    <t>16305</t>
  </si>
  <si>
    <t>16304</t>
  </si>
  <si>
    <t>16306</t>
  </si>
  <si>
    <t>16307</t>
  </si>
  <si>
    <t>16308</t>
  </si>
  <si>
    <t>16310</t>
  </si>
  <si>
    <t>16309</t>
  </si>
  <si>
    <t>16311</t>
  </si>
  <si>
    <t>16313</t>
  </si>
  <si>
    <t>16312</t>
  </si>
  <si>
    <t>16314</t>
  </si>
  <si>
    <t>16316</t>
  </si>
  <si>
    <t>16315</t>
  </si>
  <si>
    <t>16317, 16348</t>
  </si>
  <si>
    <t>16319</t>
  </si>
  <si>
    <t>16318, 16349</t>
  </si>
  <si>
    <t>16320</t>
  </si>
  <si>
    <t>16322</t>
  </si>
  <si>
    <t>16321</t>
  </si>
  <si>
    <t>16323</t>
  </si>
  <si>
    <t>16324</t>
  </si>
  <si>
    <t>16325, 16356</t>
  </si>
  <si>
    <t>16327</t>
  </si>
  <si>
    <t>16326, 16357</t>
  </si>
  <si>
    <t>16328</t>
  </si>
  <si>
    <t>16329</t>
  </si>
  <si>
    <t>16330</t>
  </si>
  <si>
    <t>16332</t>
  </si>
  <si>
    <t>16331</t>
  </si>
  <si>
    <t>16333</t>
  </si>
  <si>
    <t>16335</t>
  </si>
  <si>
    <t>16334</t>
  </si>
  <si>
    <t>16336</t>
  </si>
  <si>
    <t>16338</t>
  </si>
  <si>
    <t>16337</t>
  </si>
  <si>
    <t>16339</t>
  </si>
  <si>
    <t>16341</t>
  </si>
  <si>
    <t>16340</t>
  </si>
  <si>
    <t>16342</t>
  </si>
  <si>
    <t>16344</t>
  </si>
  <si>
    <t>16343</t>
  </si>
  <si>
    <t>16345</t>
  </si>
  <si>
    <t>16347</t>
  </si>
  <si>
    <t>16346</t>
  </si>
  <si>
    <t>16350</t>
  </si>
  <si>
    <t>16352</t>
  </si>
  <si>
    <t>16351</t>
  </si>
  <si>
    <t>16353</t>
  </si>
  <si>
    <t>16355</t>
  </si>
  <si>
    <t>16354</t>
  </si>
  <si>
    <t>16362, 16395, 16401</t>
  </si>
  <si>
    <t>16359, 16364, 16403</t>
  </si>
  <si>
    <t>16358, 16363, 16396, 16402</t>
  </si>
  <si>
    <t>16365, 16399</t>
  </si>
  <si>
    <t>16367</t>
  </si>
  <si>
    <t>16366, 16400</t>
  </si>
  <si>
    <t>16368</t>
  </si>
  <si>
    <t>16370</t>
  </si>
  <si>
    <t>16369</t>
  </si>
  <si>
    <t>16371</t>
  </si>
  <si>
    <t>16372</t>
  </si>
  <si>
    <t>16373</t>
  </si>
  <si>
    <t>16375</t>
  </si>
  <si>
    <t>16374</t>
  </si>
  <si>
    <t>PO:20231 ND:31901644 FR:1500 FS:04122</t>
  </si>
  <si>
    <t>16376</t>
  </si>
  <si>
    <t>16377</t>
  </si>
  <si>
    <t>16378</t>
  </si>
  <si>
    <t>16380</t>
  </si>
  <si>
    <t>16379</t>
  </si>
  <si>
    <t>16381</t>
  </si>
  <si>
    <t>16383</t>
  </si>
  <si>
    <t>16382</t>
  </si>
  <si>
    <t>16384</t>
  </si>
  <si>
    <t>16386</t>
  </si>
  <si>
    <t>16385</t>
  </si>
  <si>
    <t>16387</t>
  </si>
  <si>
    <t>16361, 16389</t>
  </si>
  <si>
    <t>16360, 16388</t>
  </si>
  <si>
    <t>16390</t>
  </si>
  <si>
    <t>16392</t>
  </si>
  <si>
    <t>16391</t>
  </si>
  <si>
    <t>16393</t>
  </si>
  <si>
    <t>16394</t>
  </si>
  <si>
    <t>16397</t>
  </si>
  <si>
    <t>16398</t>
  </si>
  <si>
    <t>PO:10131 ND:31909101 FR:1500 FS:28846</t>
  </si>
  <si>
    <t>16404</t>
  </si>
  <si>
    <t>16405</t>
  </si>
  <si>
    <t>PO:10131 ND:31909125 FR:1500 FS:28846</t>
  </si>
  <si>
    <t>16406</t>
  </si>
  <si>
    <t>16407</t>
  </si>
  <si>
    <t>PO:10131 ND:31909126 FR:1500 FS:28846</t>
  </si>
  <si>
    <t>16408</t>
  </si>
  <si>
    <t>16409</t>
  </si>
  <si>
    <t>PO:10131 ND:31909211 FR:1540 FS:12361</t>
  </si>
  <si>
    <t>16410</t>
  </si>
  <si>
    <t>16411</t>
  </si>
  <si>
    <t>16412</t>
  </si>
  <si>
    <t>16414</t>
  </si>
  <si>
    <t>16413</t>
  </si>
  <si>
    <t>16415</t>
  </si>
  <si>
    <t>16416</t>
  </si>
  <si>
    <t>16417</t>
  </si>
  <si>
    <t>16418</t>
  </si>
  <si>
    <t>16419</t>
  </si>
  <si>
    <t>16420</t>
  </si>
  <si>
    <t>16421</t>
  </si>
  <si>
    <t>16422</t>
  </si>
  <si>
    <t>16423</t>
  </si>
  <si>
    <t>16425</t>
  </si>
  <si>
    <t>16424</t>
  </si>
  <si>
    <t>16426</t>
  </si>
  <si>
    <t>16427</t>
  </si>
  <si>
    <t>16428</t>
  </si>
  <si>
    <t>16430</t>
  </si>
  <si>
    <t>16429</t>
  </si>
  <si>
    <t>16431</t>
  </si>
  <si>
    <t>16432</t>
  </si>
  <si>
    <t>16433</t>
  </si>
  <si>
    <t>16434</t>
  </si>
  <si>
    <t>16435</t>
  </si>
  <si>
    <t>16437</t>
  </si>
  <si>
    <t>16436</t>
  </si>
  <si>
    <t>16438</t>
  </si>
  <si>
    <t>16440</t>
  </si>
  <si>
    <t>16439</t>
  </si>
  <si>
    <t>16441</t>
  </si>
  <si>
    <t>16443</t>
  </si>
  <si>
    <t>16442</t>
  </si>
  <si>
    <t>16444</t>
  </si>
  <si>
    <t>16446</t>
  </si>
  <si>
    <t>16445</t>
  </si>
  <si>
    <t>16447</t>
  </si>
  <si>
    <t>16449</t>
  </si>
  <si>
    <t>16448</t>
  </si>
  <si>
    <t>16450</t>
  </si>
  <si>
    <t>16452</t>
  </si>
  <si>
    <t>16451</t>
  </si>
  <si>
    <t>16453</t>
  </si>
  <si>
    <t>16454</t>
  </si>
  <si>
    <t>16455</t>
  </si>
  <si>
    <t>16456</t>
  </si>
  <si>
    <t>16457</t>
  </si>
  <si>
    <t>16458</t>
  </si>
  <si>
    <t>16459</t>
  </si>
  <si>
    <t>16460</t>
  </si>
  <si>
    <t>16461</t>
  </si>
  <si>
    <t>16463</t>
  </si>
  <si>
    <t>16462</t>
  </si>
  <si>
    <t>16464</t>
  </si>
  <si>
    <t>16466</t>
  </si>
  <si>
    <t>16465</t>
  </si>
  <si>
    <t>16467</t>
  </si>
  <si>
    <t>16469</t>
  </si>
  <si>
    <t>16468</t>
  </si>
  <si>
    <t>16470</t>
  </si>
  <si>
    <t>16472</t>
  </si>
  <si>
    <t>16471</t>
  </si>
  <si>
    <t>16473</t>
  </si>
  <si>
    <t>16474</t>
  </si>
  <si>
    <t>16475</t>
  </si>
  <si>
    <t>16477</t>
  </si>
  <si>
    <t>16476</t>
  </si>
  <si>
    <t>16478</t>
  </si>
  <si>
    <t>16480</t>
  </si>
  <si>
    <t>16479</t>
  </si>
  <si>
    <t>16481</t>
  </si>
  <si>
    <t>16483</t>
  </si>
  <si>
    <t>16482</t>
  </si>
  <si>
    <t>PO:10132 ND:31911308 FR:1800 FS:09122</t>
  </si>
  <si>
    <t>16484</t>
  </si>
  <si>
    <t>16485</t>
  </si>
  <si>
    <t>16486, 16487</t>
  </si>
  <si>
    <t>16488, 16489</t>
  </si>
  <si>
    <t>16490, 16491</t>
  </si>
  <si>
    <t>16492, 16493</t>
  </si>
  <si>
    <t>16494, 16495</t>
  </si>
  <si>
    <t>16496, 16497</t>
  </si>
  <si>
    <t>16498, 16499</t>
  </si>
  <si>
    <t>16500, 16501</t>
  </si>
  <si>
    <t>16502, 16503</t>
  </si>
  <si>
    <t>16504, 16505</t>
  </si>
  <si>
    <t>16506, 16507</t>
  </si>
  <si>
    <t>16508, 16509</t>
  </si>
  <si>
    <t>16510, 16511</t>
  </si>
  <si>
    <t>16512, 16513</t>
  </si>
  <si>
    <t>16514, 16515</t>
  </si>
  <si>
    <t>16516, 16517</t>
  </si>
  <si>
    <t>16518, 16519</t>
  </si>
  <si>
    <t>16520, 16521</t>
  </si>
  <si>
    <t>16522, 16523</t>
  </si>
  <si>
    <t>16524, 16525</t>
  </si>
  <si>
    <t>16526, 16527</t>
  </si>
  <si>
    <t>16528, 16529</t>
  </si>
  <si>
    <t>16530, 16531</t>
  </si>
  <si>
    <t>16532, 16533</t>
  </si>
  <si>
    <t>16534, 16535</t>
  </si>
  <si>
    <t>16536, 16537</t>
  </si>
  <si>
    <t>16539</t>
  </si>
  <si>
    <t>16538</t>
  </si>
  <si>
    <t>16540</t>
  </si>
  <si>
    <t>PO:10132 ND:31911312 FR:1800 FS:09122</t>
  </si>
  <si>
    <t>16541</t>
  </si>
  <si>
    <t>16542</t>
  </si>
  <si>
    <t>16543</t>
  </si>
  <si>
    <t>16545</t>
  </si>
  <si>
    <t>16544</t>
  </si>
  <si>
    <t>16546</t>
  </si>
  <si>
    <t>16547</t>
  </si>
  <si>
    <t>16548</t>
  </si>
  <si>
    <t>16550</t>
  </si>
  <si>
    <t>16549</t>
  </si>
  <si>
    <t>16551</t>
  </si>
  <si>
    <t>16553</t>
  </si>
  <si>
    <t>16552</t>
  </si>
  <si>
    <t>16554</t>
  </si>
  <si>
    <t>16556</t>
  </si>
  <si>
    <t>16555</t>
  </si>
  <si>
    <t>16557, 16558</t>
  </si>
  <si>
    <t>16559, 16560</t>
  </si>
  <si>
    <t>16561, 16562</t>
  </si>
  <si>
    <t>16563, 16564</t>
  </si>
  <si>
    <t>16567</t>
  </si>
  <si>
    <t>16569</t>
  </si>
  <si>
    <t>16568</t>
  </si>
  <si>
    <t>16572</t>
  </si>
  <si>
    <t>16573</t>
  </si>
  <si>
    <t>16576</t>
  </si>
  <si>
    <t>16578</t>
  </si>
  <si>
    <t>16577</t>
  </si>
  <si>
    <t>16579</t>
  </si>
  <si>
    <t>16580</t>
  </si>
  <si>
    <t>16581</t>
  </si>
  <si>
    <t>16583</t>
  </si>
  <si>
    <t>16582</t>
  </si>
  <si>
    <t>16584</t>
  </si>
  <si>
    <t>16585</t>
  </si>
  <si>
    <t>16586</t>
  </si>
  <si>
    <t>16587</t>
  </si>
  <si>
    <t>16588</t>
  </si>
  <si>
    <t>16590</t>
  </si>
  <si>
    <t>16589</t>
  </si>
  <si>
    <t>16591, 16597</t>
  </si>
  <si>
    <t>16593</t>
  </si>
  <si>
    <t>16592, 16598</t>
  </si>
  <si>
    <t>16594</t>
  </si>
  <si>
    <t>16596</t>
  </si>
  <si>
    <t>16595</t>
  </si>
  <si>
    <t>16599</t>
  </si>
  <si>
    <t>16601</t>
  </si>
  <si>
    <t>16600</t>
  </si>
  <si>
    <t>16602</t>
  </si>
  <si>
    <t>16603</t>
  </si>
  <si>
    <t>16604</t>
  </si>
  <si>
    <t>16606</t>
  </si>
  <si>
    <t>16605</t>
  </si>
  <si>
    <t>16611</t>
  </si>
  <si>
    <t>16612</t>
  </si>
  <si>
    <t>16613</t>
  </si>
  <si>
    <t>16615</t>
  </si>
  <si>
    <t>16614</t>
  </si>
  <si>
    <t>16616</t>
  </si>
  <si>
    <t>16618</t>
  </si>
  <si>
    <t>16617</t>
  </si>
  <si>
    <t>16619</t>
  </si>
  <si>
    <t>16620</t>
  </si>
  <si>
    <t>16621</t>
  </si>
  <si>
    <t>16622</t>
  </si>
  <si>
    <t>16625, 16626</t>
  </si>
  <si>
    <t>16629</t>
  </si>
  <si>
    <t>16627, 16628</t>
  </si>
  <si>
    <t>16630, 16631</t>
  </si>
  <si>
    <t>16635</t>
  </si>
  <si>
    <t>16634</t>
  </si>
  <si>
    <t>16632, 16633</t>
  </si>
  <si>
    <t>16636</t>
  </si>
  <si>
    <t>16637</t>
  </si>
  <si>
    <t>16638</t>
  </si>
  <si>
    <t>16639</t>
  </si>
  <si>
    <t>16642</t>
  </si>
  <si>
    <t>16643</t>
  </si>
  <si>
    <t>16644, 16645</t>
  </si>
  <si>
    <t>16649</t>
  </si>
  <si>
    <t>16648</t>
  </si>
  <si>
    <t>16646, 16647</t>
  </si>
  <si>
    <t>16650, 16651</t>
  </si>
  <si>
    <t>16654</t>
  </si>
  <si>
    <t>16652, 16653</t>
  </si>
  <si>
    <t>16655</t>
  </si>
  <si>
    <t>16656</t>
  </si>
  <si>
    <t>16657</t>
  </si>
  <si>
    <t>16658</t>
  </si>
  <si>
    <t>16659</t>
  </si>
  <si>
    <t>16661</t>
  </si>
  <si>
    <t>16660</t>
  </si>
  <si>
    <t>16662</t>
  </si>
  <si>
    <t>16663</t>
  </si>
  <si>
    <t>16664</t>
  </si>
  <si>
    <t>16665</t>
  </si>
  <si>
    <t>16666</t>
  </si>
  <si>
    <t>16667</t>
  </si>
  <si>
    <t>16668</t>
  </si>
  <si>
    <t>16670</t>
  </si>
  <si>
    <t>16669</t>
  </si>
  <si>
    <t>16671</t>
  </si>
  <si>
    <t>16673</t>
  </si>
  <si>
    <t>16672</t>
  </si>
  <si>
    <t>16674</t>
  </si>
  <si>
    <t>16676</t>
  </si>
  <si>
    <t>16675</t>
  </si>
  <si>
    <t>16677</t>
  </si>
  <si>
    <t>16679</t>
  </si>
  <si>
    <t>16678</t>
  </si>
  <si>
    <t>16680</t>
  </si>
  <si>
    <t>16682</t>
  </si>
  <si>
    <t>16681</t>
  </si>
  <si>
    <t>16683</t>
  </si>
  <si>
    <t>16685</t>
  </si>
  <si>
    <t>16684</t>
  </si>
  <si>
    <t>16686</t>
  </si>
  <si>
    <t>16688</t>
  </si>
  <si>
    <t>16687</t>
  </si>
  <si>
    <t>16689</t>
  </si>
  <si>
    <t>16690</t>
  </si>
  <si>
    <t>16691</t>
  </si>
  <si>
    <t>16692</t>
  </si>
  <si>
    <t>16693</t>
  </si>
  <si>
    <t>16694</t>
  </si>
  <si>
    <t>16695, 16697</t>
  </si>
  <si>
    <t>16699</t>
  </si>
  <si>
    <t>16696, 16698</t>
  </si>
  <si>
    <t>16700</t>
  </si>
  <si>
    <t>16702</t>
  </si>
  <si>
    <t>16701</t>
  </si>
  <si>
    <t>16703, 16924, 16961, 16975</t>
  </si>
  <si>
    <t>16705, 16731</t>
  </si>
  <si>
    <t>16704, 16730, 16925, 16962, 16976</t>
  </si>
  <si>
    <t>16706, 16832, 16905, 16930, 16963, 16977, 17071, 17087</t>
  </si>
  <si>
    <t>16708, 16907, 16965, 16979</t>
  </si>
  <si>
    <t>16707, 16833, 16906, 16931, 16964, 16978, 17072, 17088</t>
  </si>
  <si>
    <t>16709, 16710</t>
  </si>
  <si>
    <t>16713</t>
  </si>
  <si>
    <t>16711, 16712</t>
  </si>
  <si>
    <t>16714</t>
  </si>
  <si>
    <t>16716</t>
  </si>
  <si>
    <t>16715</t>
  </si>
  <si>
    <t>16717</t>
  </si>
  <si>
    <t>16719</t>
  </si>
  <si>
    <t>16718</t>
  </si>
  <si>
    <t>16720, 16910, 16938, 16982, 17026, 17080</t>
  </si>
  <si>
    <t>16984, 17028, 17082</t>
  </si>
  <si>
    <t>16721, 16911, 16939, 16983, 17027, 17081</t>
  </si>
  <si>
    <t>16722, 16943, 16985, 17073, 17085</t>
  </si>
  <si>
    <t>17075</t>
  </si>
  <si>
    <t>16723, 16944, 16986, 17074, 17086</t>
  </si>
  <si>
    <t>16726, 16920, 16955, 16970</t>
  </si>
  <si>
    <t>16957, 16972, 16992</t>
  </si>
  <si>
    <t>16727, 16921, 16956, 16971, 16991</t>
  </si>
  <si>
    <t>16728, 16887, 16922, 16958, 16973, 16993, 17094, 17095</t>
  </si>
  <si>
    <t>16960, 16995</t>
  </si>
  <si>
    <t>16729, 16888, 16923, 16959, 16974, 16994, 17096, 17097</t>
  </si>
  <si>
    <t>16732, 16750</t>
  </si>
  <si>
    <t>16734, 16752</t>
  </si>
  <si>
    <t>16733, 16751</t>
  </si>
  <si>
    <t>16735, 16753</t>
  </si>
  <si>
    <t>16737, 16755</t>
  </si>
  <si>
    <t>16736, 16754</t>
  </si>
  <si>
    <t>16738, 16747</t>
  </si>
  <si>
    <t>16740, 16749</t>
  </si>
  <si>
    <t>16739, 16748</t>
  </si>
  <si>
    <t>16741, 16744</t>
  </si>
  <si>
    <t>16743, 16746</t>
  </si>
  <si>
    <t>16742, 16745</t>
  </si>
  <si>
    <t>16756</t>
  </si>
  <si>
    <t>16757</t>
  </si>
  <si>
    <t>16758</t>
  </si>
  <si>
    <t>16760</t>
  </si>
  <si>
    <t>16759</t>
  </si>
  <si>
    <t>16761</t>
  </si>
  <si>
    <t>16762</t>
  </si>
  <si>
    <t>16763</t>
  </si>
  <si>
    <t>16765</t>
  </si>
  <si>
    <t>16764</t>
  </si>
  <si>
    <t>16766</t>
  </si>
  <si>
    <t>16768</t>
  </si>
  <si>
    <t>16767</t>
  </si>
  <si>
    <t>16771</t>
  </si>
  <si>
    <t>16772</t>
  </si>
  <si>
    <t>16773</t>
  </si>
  <si>
    <t>16774</t>
  </si>
  <si>
    <t>16775</t>
  </si>
  <si>
    <t>16776</t>
  </si>
  <si>
    <t>16777</t>
  </si>
  <si>
    <t>16778</t>
  </si>
  <si>
    <t>16779</t>
  </si>
  <si>
    <t>16781</t>
  </si>
  <si>
    <t>16780</t>
  </si>
  <si>
    <t>16782</t>
  </si>
  <si>
    <t>16783</t>
  </si>
  <si>
    <t>16784</t>
  </si>
  <si>
    <t>16785</t>
  </si>
  <si>
    <t>16786</t>
  </si>
  <si>
    <t>16787</t>
  </si>
  <si>
    <t>16788</t>
  </si>
  <si>
    <t>16790</t>
  </si>
  <si>
    <t>16789</t>
  </si>
  <si>
    <t>16791</t>
  </si>
  <si>
    <t>16793</t>
  </si>
  <si>
    <t>16792</t>
  </si>
  <si>
    <t>16794</t>
  </si>
  <si>
    <t>16796</t>
  </si>
  <si>
    <t>16795</t>
  </si>
  <si>
    <t>16797</t>
  </si>
  <si>
    <t>16799</t>
  </si>
  <si>
    <t>16798</t>
  </si>
  <si>
    <t>16800</t>
  </si>
  <si>
    <t>16802</t>
  </si>
  <si>
    <t>16801</t>
  </si>
  <si>
    <t>16803</t>
  </si>
  <si>
    <t>16804</t>
  </si>
  <si>
    <t>16805, 16809</t>
  </si>
  <si>
    <t>16806, 16810</t>
  </si>
  <si>
    <t>16807</t>
  </si>
  <si>
    <t>16808</t>
  </si>
  <si>
    <t>16813</t>
  </si>
  <si>
    <t>16814</t>
  </si>
  <si>
    <t>16815</t>
  </si>
  <si>
    <t>16816</t>
  </si>
  <si>
    <t>16817</t>
  </si>
  <si>
    <t>16819</t>
  </si>
  <si>
    <t>16818</t>
  </si>
  <si>
    <t>16820</t>
  </si>
  <si>
    <t>16821</t>
  </si>
  <si>
    <t>16822</t>
  </si>
  <si>
    <t>16823</t>
  </si>
  <si>
    <t>16824</t>
  </si>
  <si>
    <t>16825</t>
  </si>
  <si>
    <t>16826</t>
  </si>
  <si>
    <t>16827</t>
  </si>
  <si>
    <t>16828</t>
  </si>
  <si>
    <t>16829</t>
  </si>
  <si>
    <t>16830</t>
  </si>
  <si>
    <t>16831</t>
  </si>
  <si>
    <t>16834</t>
  </si>
  <si>
    <t>16835</t>
  </si>
  <si>
    <t>16838</t>
  </si>
  <si>
    <t>16840</t>
  </si>
  <si>
    <t>16839</t>
  </si>
  <si>
    <t>16841</t>
  </si>
  <si>
    <t>16843</t>
  </si>
  <si>
    <t>16842</t>
  </si>
  <si>
    <t>16844</t>
  </si>
  <si>
    <t>16846</t>
  </si>
  <si>
    <t>16845</t>
  </si>
  <si>
    <t>16847</t>
  </si>
  <si>
    <t>16848</t>
  </si>
  <si>
    <t>16849</t>
  </si>
  <si>
    <t>16850</t>
  </si>
  <si>
    <t>16853</t>
  </si>
  <si>
    <t>16854</t>
  </si>
  <si>
    <t>16855</t>
  </si>
  <si>
    <t>16856</t>
  </si>
  <si>
    <t>16857</t>
  </si>
  <si>
    <t>16858</t>
  </si>
  <si>
    <t>16859</t>
  </si>
  <si>
    <t>16860</t>
  </si>
  <si>
    <t>16861</t>
  </si>
  <si>
    <t>16862</t>
  </si>
  <si>
    <t>16863</t>
  </si>
  <si>
    <t>16865</t>
  </si>
  <si>
    <t>16864</t>
  </si>
  <si>
    <t>16866</t>
  </si>
  <si>
    <t>16867</t>
  </si>
  <si>
    <t>16868</t>
  </si>
  <si>
    <t>16869</t>
  </si>
  <si>
    <t>16874</t>
  </si>
  <si>
    <t>16875</t>
  </si>
  <si>
    <t>PO:20231 ND:33903017 FR:1500 FS:04122</t>
  </si>
  <si>
    <t>16878</t>
  </si>
  <si>
    <t>16879</t>
  </si>
  <si>
    <t>16880</t>
  </si>
  <si>
    <t>16882</t>
  </si>
  <si>
    <t>16881</t>
  </si>
  <si>
    <t>16883</t>
  </si>
  <si>
    <t>16884</t>
  </si>
  <si>
    <t>16885, 16916, 16947, 16968, 16987, 17076, 17089</t>
  </si>
  <si>
    <t>16949, 17025, 17091</t>
  </si>
  <si>
    <t>16886, 16917, 16948, 16969, 16988, 17024, 17077, 17090</t>
  </si>
  <si>
    <t>PO:10131 ND:33903020 FR:1500 FS:04122</t>
  </si>
  <si>
    <t>16889</t>
  </si>
  <si>
    <t>16890</t>
  </si>
  <si>
    <t>16891</t>
  </si>
  <si>
    <t>16892</t>
  </si>
  <si>
    <t>PO:20231 ND:33903021 FR:1500 FS:04122</t>
  </si>
  <si>
    <t>16893</t>
  </si>
  <si>
    <t>16894</t>
  </si>
  <si>
    <t>16895</t>
  </si>
  <si>
    <t>16896</t>
  </si>
  <si>
    <t>16897</t>
  </si>
  <si>
    <t>16899</t>
  </si>
  <si>
    <t>16898</t>
  </si>
  <si>
    <t>16900</t>
  </si>
  <si>
    <t>16902</t>
  </si>
  <si>
    <t>16901</t>
  </si>
  <si>
    <t>16903</t>
  </si>
  <si>
    <t>16904</t>
  </si>
  <si>
    <t>16908, 16936</t>
  </si>
  <si>
    <t>16909, 16937</t>
  </si>
  <si>
    <t>16912</t>
  </si>
  <si>
    <t>16913</t>
  </si>
  <si>
    <t>16914, 16945</t>
  </si>
  <si>
    <t>16725, 16837, 16967</t>
  </si>
  <si>
    <t>16724, 16836, 16915, 16946, 16966</t>
  </si>
  <si>
    <t>16918, 16950, 16989, 17078, 17092</t>
  </si>
  <si>
    <t>16952</t>
  </si>
  <si>
    <t>16919, 16951, 16990, 17079, 17093</t>
  </si>
  <si>
    <t>16926</t>
  </si>
  <si>
    <t>16927</t>
  </si>
  <si>
    <t>16934</t>
  </si>
  <si>
    <t>16935</t>
  </si>
  <si>
    <t>16940</t>
  </si>
  <si>
    <t>16942</t>
  </si>
  <si>
    <t>16941</t>
  </si>
  <si>
    <t>16953</t>
  </si>
  <si>
    <t>16954</t>
  </si>
  <si>
    <t>16996</t>
  </si>
  <si>
    <t>16997</t>
  </si>
  <si>
    <t>16998</t>
  </si>
  <si>
    <t>16999</t>
  </si>
  <si>
    <t>17000</t>
  </si>
  <si>
    <t>17002</t>
  </si>
  <si>
    <t>17001</t>
  </si>
  <si>
    <t>17003</t>
  </si>
  <si>
    <t>17004</t>
  </si>
  <si>
    <t>17005</t>
  </si>
  <si>
    <t>17006</t>
  </si>
  <si>
    <t>17007</t>
  </si>
  <si>
    <t>17008</t>
  </si>
  <si>
    <t>PO:20231 ND:33903028 FR:1500 FS:04122</t>
  </si>
  <si>
    <t>17009</t>
  </si>
  <si>
    <t>17010</t>
  </si>
  <si>
    <t>17011</t>
  </si>
  <si>
    <t>17012</t>
  </si>
  <si>
    <t>17013</t>
  </si>
  <si>
    <t>17015</t>
  </si>
  <si>
    <t>17014</t>
  </si>
  <si>
    <t>17016</t>
  </si>
  <si>
    <t>17017</t>
  </si>
  <si>
    <t>17018</t>
  </si>
  <si>
    <t>17019</t>
  </si>
  <si>
    <t>17020</t>
  </si>
  <si>
    <t>17021</t>
  </si>
  <si>
    <t>17022</t>
  </si>
  <si>
    <t>16933, 16981</t>
  </si>
  <si>
    <t>16932, 16980, 17023</t>
  </si>
  <si>
    <t>17029</t>
  </si>
  <si>
    <t>17031</t>
  </si>
  <si>
    <t>17030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</si>
  <si>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</si>
  <si>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</si>
  <si>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</si>
  <si>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</si>
  <si>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</si>
  <si>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</si>
  <si>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</si>
  <si>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</si>
  <si>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17040</t>
  </si>
  <si>
    <t>17041</t>
  </si>
  <si>
    <t>17042</t>
  </si>
  <si>
    <t>17044</t>
  </si>
  <si>
    <t>17043</t>
  </si>
  <si>
    <t>17045</t>
  </si>
  <si>
    <t>17046</t>
  </si>
  <si>
    <t>17047</t>
  </si>
  <si>
    <t>17049</t>
  </si>
  <si>
    <t>17048</t>
  </si>
  <si>
    <t>17050</t>
  </si>
  <si>
    <t>17052</t>
  </si>
  <si>
    <t>17051</t>
  </si>
  <si>
    <t>17053, 17054</t>
  </si>
  <si>
    <t>17057</t>
  </si>
  <si>
    <t>17055, 17056</t>
  </si>
  <si>
    <t>17058</t>
  </si>
  <si>
    <t>17060</t>
  </si>
  <si>
    <t>17059</t>
  </si>
  <si>
    <t>17061</t>
  </si>
  <si>
    <t>17063</t>
  </si>
  <si>
    <t>17062</t>
  </si>
  <si>
    <t>17064</t>
  </si>
  <si>
    <t>17066</t>
  </si>
  <si>
    <t>17065</t>
  </si>
  <si>
    <t>17067</t>
  </si>
  <si>
    <t>17068</t>
  </si>
  <si>
    <t>17083</t>
  </si>
  <si>
    <t>17084</t>
  </si>
  <si>
    <t>17098</t>
  </si>
  <si>
    <t>17100</t>
  </si>
  <si>
    <t>17099</t>
  </si>
  <si>
    <t>17101</t>
  </si>
  <si>
    <t>17102</t>
  </si>
  <si>
    <t>17103</t>
  </si>
  <si>
    <t>17104</t>
  </si>
  <si>
    <t>17105, 17114</t>
  </si>
  <si>
    <t>17107</t>
  </si>
  <si>
    <t>17106, 17115</t>
  </si>
  <si>
    <t>17108</t>
  </si>
  <si>
    <t>17110</t>
  </si>
  <si>
    <t>17109</t>
  </si>
  <si>
    <t>17111</t>
  </si>
  <si>
    <t>17113</t>
  </si>
  <si>
    <t>17112</t>
  </si>
  <si>
    <t>17116</t>
  </si>
  <si>
    <t>17117</t>
  </si>
  <si>
    <t>17118</t>
  </si>
  <si>
    <t>17119</t>
  </si>
  <si>
    <t>17120</t>
  </si>
  <si>
    <t>17122</t>
  </si>
  <si>
    <t>17121</t>
  </si>
  <si>
    <t>17123</t>
  </si>
  <si>
    <t>17124</t>
  </si>
  <si>
    <t>17125</t>
  </si>
  <si>
    <t>17127</t>
  </si>
  <si>
    <t>17126</t>
  </si>
  <si>
    <t>17128</t>
  </si>
  <si>
    <t>17130</t>
  </si>
  <si>
    <t>17129</t>
  </si>
  <si>
    <t>17131</t>
  </si>
  <si>
    <t>17132</t>
  </si>
  <si>
    <t>17134</t>
  </si>
  <si>
    <t>17133</t>
  </si>
  <si>
    <t>17135</t>
  </si>
  <si>
    <t>17136</t>
  </si>
  <si>
    <t>17137</t>
  </si>
  <si>
    <t>17138</t>
  </si>
  <si>
    <t>17139</t>
  </si>
  <si>
    <t>17140</t>
  </si>
  <si>
    <t>17141</t>
  </si>
  <si>
    <t>17142, 17146</t>
  </si>
  <si>
    <t>17148</t>
  </si>
  <si>
    <t>17143, 17147</t>
  </si>
  <si>
    <t>17144, 17149</t>
  </si>
  <si>
    <t>17151</t>
  </si>
  <si>
    <t>17145, 17150</t>
  </si>
  <si>
    <t>17152</t>
  </si>
  <si>
    <t>17154</t>
  </si>
  <si>
    <t>17153</t>
  </si>
  <si>
    <t>17155</t>
  </si>
  <si>
    <t>17157</t>
  </si>
  <si>
    <t>17156</t>
  </si>
  <si>
    <t>17158</t>
  </si>
  <si>
    <t>17159</t>
  </si>
  <si>
    <t>17160</t>
  </si>
  <si>
    <t>17162</t>
  </si>
  <si>
    <t>17161</t>
  </si>
  <si>
    <t>17163</t>
  </si>
  <si>
    <t>17165</t>
  </si>
  <si>
    <t>17164</t>
  </si>
  <si>
    <t>17166</t>
  </si>
  <si>
    <t>17168</t>
  </si>
  <si>
    <t>17167</t>
  </si>
  <si>
    <t>17169</t>
  </si>
  <si>
    <t>17171</t>
  </si>
  <si>
    <t>17170</t>
  </si>
  <si>
    <t>17172</t>
  </si>
  <si>
    <t>17173</t>
  </si>
  <si>
    <t>PO:20231 ND:33903699 FR:1500 FS:04122</t>
  </si>
  <si>
    <t>17174</t>
  </si>
  <si>
    <t>17175</t>
  </si>
  <si>
    <t>17176</t>
  </si>
  <si>
    <t>17177</t>
  </si>
  <si>
    <t>17178, 17190, 17220, 17266, 17299, 17415, 17524, 17581</t>
  </si>
  <si>
    <t>17209, 17301, 17417, 17513, 17526</t>
  </si>
  <si>
    <t>17179, 17191, 17208, 17221, 17267, 17300, 17416, 17512, 17525, 17582</t>
  </si>
  <si>
    <t>17180, 17418, 17503, 17568</t>
  </si>
  <si>
    <t>17420, 17505, 17528, 17539, 17570</t>
  </si>
  <si>
    <t>17181, 17419, 17504, 17527, 17538, 17569</t>
  </si>
  <si>
    <t>17182</t>
  </si>
  <si>
    <t>17183</t>
  </si>
  <si>
    <t>17184, 17432, 17491, 17509, 17574</t>
  </si>
  <si>
    <t>17434, 17493, 17511</t>
  </si>
  <si>
    <t>17185, 17433, 17492, 17510, 17575</t>
  </si>
  <si>
    <t>17186, 17201, 17231, 17306, 17439, 17499, 17540, 17585</t>
  </si>
  <si>
    <t>17203, 17308, 17537</t>
  </si>
  <si>
    <t>17187, 17202, 17232, 17307, 17440, 17500, 17536, 17541, 17586</t>
  </si>
  <si>
    <t>17188, 17311, 17501</t>
  </si>
  <si>
    <t>17237</t>
  </si>
  <si>
    <t>17189, 17236, 17312, 17502</t>
  </si>
  <si>
    <t>17192, 17277, 17317, 17481, 17565</t>
  </si>
  <si>
    <t>17194, 17279, 17567</t>
  </si>
  <si>
    <t>17193, 17278, 17318, 17482, 17566</t>
  </si>
  <si>
    <t>17195, 17280, 17319, 17426</t>
  </si>
  <si>
    <t>17197, 17282</t>
  </si>
  <si>
    <t>17196, 17281, 17320, 17427</t>
  </si>
  <si>
    <t>17198, 17216</t>
  </si>
  <si>
    <t>17200</t>
  </si>
  <si>
    <t>17199, 17217</t>
  </si>
  <si>
    <t>17204, 17218, 17240</t>
  </si>
  <si>
    <t>17205, 17219, 17241</t>
  </si>
  <si>
    <t>17206, 17291</t>
  </si>
  <si>
    <t>17293</t>
  </si>
  <si>
    <t>17207, 17292</t>
  </si>
  <si>
    <t>17210, 17321</t>
  </si>
  <si>
    <t>17211, 17322</t>
  </si>
  <si>
    <t>17212, 17329</t>
  </si>
  <si>
    <t>17331</t>
  </si>
  <si>
    <t>17213, 17330</t>
  </si>
  <si>
    <t>17214, 17327, 17435</t>
  </si>
  <si>
    <t>17215, 17328, 17436</t>
  </si>
  <si>
    <t>17222, 17274, 17315</t>
  </si>
  <si>
    <t>17276</t>
  </si>
  <si>
    <t>17223, 17275, 17316</t>
  </si>
  <si>
    <t>17224</t>
  </si>
  <si>
    <t>17226</t>
  </si>
  <si>
    <t>17225</t>
  </si>
  <si>
    <t>17227, 17323</t>
  </si>
  <si>
    <t>17517</t>
  </si>
  <si>
    <t>17228, 17324, 17516</t>
  </si>
  <si>
    <t>17229, 17283, 17304, 17437</t>
  </si>
  <si>
    <t>17285</t>
  </si>
  <si>
    <t>17230, 17284, 17305, 17438</t>
  </si>
  <si>
    <t>17233, 17286, 17309, 17441, 17520, 17522, 17542</t>
  </si>
  <si>
    <t>17235, 17288</t>
  </si>
  <si>
    <t>17234, 17287, 17310, 17442, 17521, 17523, 17543</t>
  </si>
  <si>
    <t>17238, 17313, 17325</t>
  </si>
  <si>
    <t>17519</t>
  </si>
  <si>
    <t>17239, 17314, 17326, 17518</t>
  </si>
  <si>
    <t>17242</t>
  </si>
  <si>
    <t>17243</t>
  </si>
  <si>
    <t>17244, 17245</t>
  </si>
  <si>
    <t>17248</t>
  </si>
  <si>
    <t>17246, 17247</t>
  </si>
  <si>
    <t>17249</t>
  </si>
  <si>
    <t>17251</t>
  </si>
  <si>
    <t>17250</t>
  </si>
  <si>
    <t>17252</t>
  </si>
  <si>
    <t>17254</t>
  </si>
  <si>
    <t>17253</t>
  </si>
  <si>
    <t>17255, 17256</t>
  </si>
  <si>
    <t>17259</t>
  </si>
  <si>
    <t>17257, 17258</t>
  </si>
  <si>
    <t>PO:20231 ND:33903917 FR:1500 FS:04122</t>
  </si>
  <si>
    <t>17260</t>
  </si>
  <si>
    <t>17261</t>
  </si>
  <si>
    <t>17264</t>
  </si>
  <si>
    <t>17265</t>
  </si>
  <si>
    <t>17270, 17497</t>
  </si>
  <si>
    <t>17271, 17498</t>
  </si>
  <si>
    <t>17272</t>
  </si>
  <si>
    <t>17273</t>
  </si>
  <si>
    <t>17289</t>
  </si>
  <si>
    <t>17290</t>
  </si>
  <si>
    <t>17294</t>
  </si>
  <si>
    <t>17296</t>
  </si>
  <si>
    <t>17295</t>
  </si>
  <si>
    <t>17297, 17446</t>
  </si>
  <si>
    <t>17298, 17447</t>
  </si>
  <si>
    <t>17302</t>
  </si>
  <si>
    <t>17303</t>
  </si>
  <si>
    <t>17332</t>
  </si>
  <si>
    <t>17334</t>
  </si>
  <si>
    <t>17333</t>
  </si>
  <si>
    <t>17335</t>
  </si>
  <si>
    <t>17337</t>
  </si>
  <si>
    <t>17336</t>
  </si>
  <si>
    <t>17338</t>
  </si>
  <si>
    <t>17339</t>
  </si>
  <si>
    <t>17340</t>
  </si>
  <si>
    <t>17341</t>
  </si>
  <si>
    <t>17342</t>
  </si>
  <si>
    <t>17344</t>
  </si>
  <si>
    <t>17343</t>
  </si>
  <si>
    <t>17345</t>
  </si>
  <si>
    <t>17347</t>
  </si>
  <si>
    <t>17346</t>
  </si>
  <si>
    <t>17348</t>
  </si>
  <si>
    <t>17350</t>
  </si>
  <si>
    <t>17349</t>
  </si>
  <si>
    <t>17351</t>
  </si>
  <si>
    <t>17353</t>
  </si>
  <si>
    <t>17352</t>
  </si>
  <si>
    <t>17354</t>
  </si>
  <si>
    <t>17356</t>
  </si>
  <si>
    <t>17355</t>
  </si>
  <si>
    <t>17357</t>
  </si>
  <si>
    <t>17359</t>
  </si>
  <si>
    <t>17358</t>
  </si>
  <si>
    <t>17360</t>
  </si>
  <si>
    <t>17362</t>
  </si>
  <si>
    <t>17361</t>
  </si>
  <si>
    <t>17363</t>
  </si>
  <si>
    <t>17365</t>
  </si>
  <si>
    <t>17364</t>
  </si>
  <si>
    <t>17366</t>
  </si>
  <si>
    <t>17368</t>
  </si>
  <si>
    <t>17367</t>
  </si>
  <si>
    <t>17369</t>
  </si>
  <si>
    <t>17371</t>
  </si>
  <si>
    <t>17370</t>
  </si>
  <si>
    <t>17372</t>
  </si>
  <si>
    <t>17373</t>
  </si>
  <si>
    <t>17374</t>
  </si>
  <si>
    <t>17376</t>
  </si>
  <si>
    <t>17375</t>
  </si>
  <si>
    <t>17377</t>
  </si>
  <si>
    <t>17379</t>
  </si>
  <si>
    <t>17378</t>
  </si>
  <si>
    <t>17380</t>
  </si>
  <si>
    <t>17382</t>
  </si>
  <si>
    <t>17381</t>
  </si>
  <si>
    <t>17383</t>
  </si>
  <si>
    <t>17385</t>
  </si>
  <si>
    <t>17384</t>
  </si>
  <si>
    <t>17386</t>
  </si>
  <si>
    <t>17388</t>
  </si>
  <si>
    <t>17387</t>
  </si>
  <si>
    <t>17389</t>
  </si>
  <si>
    <t>17391</t>
  </si>
  <si>
    <t>17390</t>
  </si>
  <si>
    <t>17392</t>
  </si>
  <si>
    <t>17394</t>
  </si>
  <si>
    <t>17393</t>
  </si>
  <si>
    <t>17395</t>
  </si>
  <si>
    <t>17397</t>
  </si>
  <si>
    <t>17396</t>
  </si>
  <si>
    <t>17398</t>
  </si>
  <si>
    <t>17400</t>
  </si>
  <si>
    <t>17399</t>
  </si>
  <si>
    <t>17401</t>
  </si>
  <si>
    <t>17403</t>
  </si>
  <si>
    <t>17402</t>
  </si>
  <si>
    <t>17404</t>
  </si>
  <si>
    <t>17406</t>
  </si>
  <si>
    <t>17405</t>
  </si>
  <si>
    <t>17407</t>
  </si>
  <si>
    <t>17409</t>
  </si>
  <si>
    <t>17408</t>
  </si>
  <si>
    <t>17412</t>
  </si>
  <si>
    <t>17414</t>
  </si>
  <si>
    <t>17413</t>
  </si>
  <si>
    <t>17421</t>
  </si>
  <si>
    <t>17423, 17530</t>
  </si>
  <si>
    <t>17422, 17529</t>
  </si>
  <si>
    <t>17424, 17506</t>
  </si>
  <si>
    <t>17269, 17508, 17532</t>
  </si>
  <si>
    <t>17268, 17425, 17507, 17531</t>
  </si>
  <si>
    <t>17428, 17514, 17533</t>
  </si>
  <si>
    <t>17431</t>
  </si>
  <si>
    <t>17430, 17535</t>
  </si>
  <si>
    <t>17429, 17515, 17534</t>
  </si>
  <si>
    <t>17443</t>
  </si>
  <si>
    <t>17445</t>
  </si>
  <si>
    <t>17444</t>
  </si>
  <si>
    <t>17448, 17456</t>
  </si>
  <si>
    <t>17450, 17458</t>
  </si>
  <si>
    <t>17449, 17457</t>
  </si>
  <si>
    <t>17451, 17473</t>
  </si>
  <si>
    <t>17455</t>
  </si>
  <si>
    <t>17454, 17475</t>
  </si>
  <si>
    <t>17452, 17453, 17474</t>
  </si>
  <si>
    <t>17459, 17471</t>
  </si>
  <si>
    <t>17461</t>
  </si>
  <si>
    <t>17460, 17472</t>
  </si>
  <si>
    <t>17462</t>
  </si>
  <si>
    <t>17464</t>
  </si>
  <si>
    <t>17463</t>
  </si>
  <si>
    <t>17465</t>
  </si>
  <si>
    <t>17467</t>
  </si>
  <si>
    <t>17466</t>
  </si>
  <si>
    <t>17468</t>
  </si>
  <si>
    <t>17470</t>
  </si>
  <si>
    <t>17469</t>
  </si>
  <si>
    <t>17476, 17479</t>
  </si>
  <si>
    <t>17478</t>
  </si>
  <si>
    <t>17477, 17480</t>
  </si>
  <si>
    <t>17483</t>
  </si>
  <si>
    <t>17485</t>
  </si>
  <si>
    <t>17484</t>
  </si>
  <si>
    <t>17486</t>
  </si>
  <si>
    <t>17488</t>
  </si>
  <si>
    <t>17487</t>
  </si>
  <si>
    <t>17489</t>
  </si>
  <si>
    <t>17490</t>
  </si>
  <si>
    <t>17494, 17583</t>
  </si>
  <si>
    <t>17496</t>
  </si>
  <si>
    <t>17495, 17584</t>
  </si>
  <si>
    <t>17544</t>
  </si>
  <si>
    <t>17546</t>
  </si>
  <si>
    <t>17545</t>
  </si>
  <si>
    <t>17547</t>
  </si>
  <si>
    <t>17549</t>
  </si>
  <si>
    <t>17548</t>
  </si>
  <si>
    <t>17550</t>
  </si>
  <si>
    <t>17551</t>
  </si>
  <si>
    <t>17552</t>
  </si>
  <si>
    <t>17554</t>
  </si>
  <si>
    <t>17553</t>
  </si>
  <si>
    <t>17555</t>
  </si>
  <si>
    <t>17556</t>
  </si>
  <si>
    <t>17557</t>
  </si>
  <si>
    <t>17558</t>
  </si>
  <si>
    <t>17559</t>
  </si>
  <si>
    <t>17560</t>
  </si>
  <si>
    <t>17561</t>
  </si>
  <si>
    <t>17562</t>
  </si>
  <si>
    <t>17563</t>
  </si>
  <si>
    <t>17564</t>
  </si>
  <si>
    <t>17571</t>
  </si>
  <si>
    <t>17573</t>
  </si>
  <si>
    <t>17572</t>
  </si>
  <si>
    <t>17576</t>
  </si>
  <si>
    <t>17578</t>
  </si>
  <si>
    <t>17577</t>
  </si>
  <si>
    <t>17579</t>
  </si>
  <si>
    <t>17580</t>
  </si>
  <si>
    <t>17587</t>
  </si>
  <si>
    <t>17588</t>
  </si>
  <si>
    <t>17589</t>
  </si>
  <si>
    <t>17590</t>
  </si>
  <si>
    <t>17591</t>
  </si>
  <si>
    <t>17593</t>
  </si>
  <si>
    <t>17592</t>
  </si>
  <si>
    <t>17594</t>
  </si>
  <si>
    <t>17596</t>
  </si>
  <si>
    <t>17595</t>
  </si>
  <si>
    <t>17597</t>
  </si>
  <si>
    <t>17599</t>
  </si>
  <si>
    <t>17598</t>
  </si>
  <si>
    <t>17600</t>
  </si>
  <si>
    <t>17602</t>
  </si>
  <si>
    <t>17601</t>
  </si>
  <si>
    <t>17603</t>
  </si>
  <si>
    <t>17604</t>
  </si>
  <si>
    <t>17607</t>
  </si>
  <si>
    <t>17608</t>
  </si>
  <si>
    <t>17609</t>
  </si>
  <si>
    <t>17610</t>
  </si>
  <si>
    <t>17611</t>
  </si>
  <si>
    <t>17612</t>
  </si>
  <si>
    <t>17613</t>
  </si>
  <si>
    <t>17614</t>
  </si>
  <si>
    <t>17617</t>
  </si>
  <si>
    <t>17618</t>
  </si>
  <si>
    <t>17619</t>
  </si>
  <si>
    <t>17621</t>
  </si>
  <si>
    <t>17620</t>
  </si>
  <si>
    <t>17622</t>
  </si>
  <si>
    <t>17624</t>
  </si>
  <si>
    <t>17623</t>
  </si>
  <si>
    <t>17627, 17675</t>
  </si>
  <si>
    <t>17629</t>
  </si>
  <si>
    <t>17628, 17676</t>
  </si>
  <si>
    <t>17630</t>
  </si>
  <si>
    <t>17631</t>
  </si>
  <si>
    <t>17632</t>
  </si>
  <si>
    <t>17634</t>
  </si>
  <si>
    <t>17633</t>
  </si>
  <si>
    <t>17635, 17672</t>
  </si>
  <si>
    <t>17637, 17674</t>
  </si>
  <si>
    <t>17636, 17673</t>
  </si>
  <si>
    <t>17638</t>
  </si>
  <si>
    <t>17640</t>
  </si>
  <si>
    <t>17639</t>
  </si>
  <si>
    <t>17641</t>
  </si>
  <si>
    <t>17643</t>
  </si>
  <si>
    <t>17642</t>
  </si>
  <si>
    <t>17644</t>
  </si>
  <si>
    <t>17646</t>
  </si>
  <si>
    <t>17645</t>
  </si>
  <si>
    <t>17647</t>
  </si>
  <si>
    <t>17649</t>
  </si>
  <si>
    <t>17648</t>
  </si>
  <si>
    <t>17650</t>
  </si>
  <si>
    <t>17652</t>
  </si>
  <si>
    <t>17651</t>
  </si>
  <si>
    <t>17653</t>
  </si>
  <si>
    <t>17655</t>
  </si>
  <si>
    <t>17654</t>
  </si>
  <si>
    <t>17656</t>
  </si>
  <si>
    <t>17658</t>
  </si>
  <si>
    <t>17657</t>
  </si>
  <si>
    <t>17659</t>
  </si>
  <si>
    <t>17661</t>
  </si>
  <si>
    <t>17660</t>
  </si>
  <si>
    <t>17662</t>
  </si>
  <si>
    <t>17664</t>
  </si>
  <si>
    <t>17663</t>
  </si>
  <si>
    <t>17665</t>
  </si>
  <si>
    <t>17667</t>
  </si>
  <si>
    <t>17666</t>
  </si>
  <si>
    <t>PO:20231 ND:33904012 FR:1500 FS:04122</t>
  </si>
  <si>
    <t>17668</t>
  </si>
  <si>
    <t>17669</t>
  </si>
  <si>
    <t>17670</t>
  </si>
  <si>
    <t>17671</t>
  </si>
  <si>
    <t>17677</t>
  </si>
  <si>
    <t>17678</t>
  </si>
  <si>
    <t>17679</t>
  </si>
  <si>
    <t>17626</t>
  </si>
  <si>
    <t>17625, 17680</t>
  </si>
  <si>
    <t>17681</t>
  </si>
  <si>
    <t>17682</t>
  </si>
  <si>
    <t>17683</t>
  </si>
  <si>
    <t>17685</t>
  </si>
  <si>
    <t>17684</t>
  </si>
  <si>
    <t>17686</t>
  </si>
  <si>
    <t>17688</t>
  </si>
  <si>
    <t>17687</t>
  </si>
  <si>
    <t>17689</t>
  </si>
  <si>
    <t>17691</t>
  </si>
  <si>
    <t>17690</t>
  </si>
  <si>
    <t>17692</t>
  </si>
  <si>
    <t>17694</t>
  </si>
  <si>
    <t>17693</t>
  </si>
  <si>
    <t>17695</t>
  </si>
  <si>
    <t>17697</t>
  </si>
  <si>
    <t>17696</t>
  </si>
  <si>
    <t>17698</t>
  </si>
  <si>
    <t>17700</t>
  </si>
  <si>
    <t>17699</t>
  </si>
  <si>
    <t>17701</t>
  </si>
  <si>
    <t>17703</t>
  </si>
  <si>
    <t>17702</t>
  </si>
  <si>
    <t>17704</t>
  </si>
  <si>
    <t>17706</t>
  </si>
  <si>
    <t>17705</t>
  </si>
  <si>
    <t>17707</t>
  </si>
  <si>
    <t>17709</t>
  </si>
  <si>
    <t>17708</t>
  </si>
  <si>
    <t>17710</t>
  </si>
  <si>
    <t>17712</t>
  </si>
  <si>
    <t>17711</t>
  </si>
  <si>
    <t>17713</t>
  </si>
  <si>
    <t>17715</t>
  </si>
  <si>
    <t>17714</t>
  </si>
  <si>
    <t>17716</t>
  </si>
  <si>
    <t>17718</t>
  </si>
  <si>
    <t>17717</t>
  </si>
  <si>
    <t>17719</t>
  </si>
  <si>
    <t>17720</t>
  </si>
  <si>
    <t>17721</t>
  </si>
  <si>
    <t>17723</t>
  </si>
  <si>
    <t>17722</t>
  </si>
  <si>
    <t>17724, 17727, 17735, 17738</t>
  </si>
  <si>
    <t>17726, 17729, 17737, 17740</t>
  </si>
  <si>
    <t>17725, 17728, 17736, 17739</t>
  </si>
  <si>
    <t>17730</t>
  </si>
  <si>
    <t>17731</t>
  </si>
  <si>
    <t>17732</t>
  </si>
  <si>
    <t>17734</t>
  </si>
  <si>
    <t>17733</t>
  </si>
  <si>
    <t>17741</t>
  </si>
  <si>
    <t>17742</t>
  </si>
  <si>
    <t>17743</t>
  </si>
  <si>
    <t>17744</t>
  </si>
  <si>
    <t>PO:10131 ND:33909101 FR:1500 FS:28846</t>
  </si>
  <si>
    <t>17745</t>
  </si>
  <si>
    <t>17746</t>
  </si>
  <si>
    <t>PO:10131 ND:33909102 FR:1500 FS:28846</t>
  </si>
  <si>
    <t>17747</t>
  </si>
  <si>
    <t>17748</t>
  </si>
  <si>
    <t>PO:10131 ND:33909103 FR:1500 FS:28846</t>
  </si>
  <si>
    <t>17749</t>
  </si>
  <si>
    <t>17750</t>
  </si>
  <si>
    <t>17751</t>
  </si>
  <si>
    <t>17753</t>
  </si>
  <si>
    <t>17752</t>
  </si>
  <si>
    <t>17754</t>
  </si>
  <si>
    <t>17756</t>
  </si>
  <si>
    <t>17755</t>
  </si>
  <si>
    <t>17759</t>
  </si>
  <si>
    <t>17761</t>
  </si>
  <si>
    <t>17760</t>
  </si>
  <si>
    <t>17762</t>
  </si>
  <si>
    <t>17763</t>
  </si>
  <si>
    <t>17764</t>
  </si>
  <si>
    <t>17765</t>
  </si>
  <si>
    <t>17766</t>
  </si>
  <si>
    <t>17768</t>
  </si>
  <si>
    <t>17767</t>
  </si>
  <si>
    <t>17769, 17770</t>
  </si>
  <si>
    <t>17774</t>
  </si>
  <si>
    <t>17773</t>
  </si>
  <si>
    <t>17771, 17772</t>
  </si>
  <si>
    <t>17775, 17776</t>
  </si>
  <si>
    <t>17779</t>
  </si>
  <si>
    <t>17777, 17778</t>
  </si>
  <si>
    <t>17780</t>
  </si>
  <si>
    <t>17781</t>
  </si>
  <si>
    <t>17782</t>
  </si>
  <si>
    <t>17783</t>
  </si>
  <si>
    <t>17784</t>
  </si>
  <si>
    <t>17786</t>
  </si>
  <si>
    <t>17785</t>
  </si>
  <si>
    <t>17787</t>
  </si>
  <si>
    <t>17788</t>
  </si>
  <si>
    <t>17791</t>
  </si>
  <si>
    <t>17792</t>
  </si>
  <si>
    <t>17793</t>
  </si>
  <si>
    <t>17794</t>
  </si>
  <si>
    <t>17795</t>
  </si>
  <si>
    <t>17796</t>
  </si>
  <si>
    <t>PO:10132 ND:33909314 FR:1800 FS:09122</t>
  </si>
  <si>
    <t>17797</t>
  </si>
  <si>
    <t>17798</t>
  </si>
  <si>
    <t>PO:10131 ND:33909399 FR:1500 FS:28845</t>
  </si>
  <si>
    <t>17799</t>
  </si>
  <si>
    <t>17800</t>
  </si>
  <si>
    <t>PO:10131 ND:33909399 FR:1700 FS:28845</t>
  </si>
  <si>
    <t>17801</t>
  </si>
  <si>
    <t>17802</t>
  </si>
  <si>
    <t>17803</t>
  </si>
  <si>
    <t>17805</t>
  </si>
  <si>
    <t>17804</t>
  </si>
  <si>
    <t>17806</t>
  </si>
  <si>
    <t>17808</t>
  </si>
  <si>
    <t>17807</t>
  </si>
  <si>
    <t>17809</t>
  </si>
  <si>
    <t>17811</t>
  </si>
  <si>
    <t>17810</t>
  </si>
  <si>
    <t>17812</t>
  </si>
  <si>
    <t>17813</t>
  </si>
  <si>
    <t>17814</t>
  </si>
  <si>
    <t>17815</t>
  </si>
  <si>
    <t>17816</t>
  </si>
  <si>
    <t>17817</t>
  </si>
  <si>
    <t>17818</t>
  </si>
  <si>
    <t>17819</t>
  </si>
  <si>
    <t>17820</t>
  </si>
  <si>
    <t>17821</t>
  </si>
  <si>
    <t>PO:10131 ND:44905191 FR:1500 FS:17512</t>
  </si>
  <si>
    <t>17822</t>
  </si>
  <si>
    <t>17823</t>
  </si>
  <si>
    <t>17824</t>
  </si>
  <si>
    <t>17825</t>
  </si>
  <si>
    <t>17826</t>
  </si>
  <si>
    <t>17827</t>
  </si>
  <si>
    <t>17828</t>
  </si>
  <si>
    <t>17830</t>
  </si>
  <si>
    <t>17829</t>
  </si>
  <si>
    <t>17831, 17833, 17845, 17855, 17877, 17881, 17918, 17922</t>
  </si>
  <si>
    <t>17832, 17834, 17846, 17856, 17878, 17882, 17919, 17923</t>
  </si>
  <si>
    <t>17835</t>
  </si>
  <si>
    <t>17836</t>
  </si>
  <si>
    <t>17837, 17841, 17857, 17867, 17871, 17879</t>
  </si>
  <si>
    <t>17838, 17842, 17858, 17868, 17872, 17880</t>
  </si>
  <si>
    <t>17839, 17843, 17859, 17869, 17873</t>
  </si>
  <si>
    <t>17840, 17844, 17860, 17870, 17874</t>
  </si>
  <si>
    <t>17847, 17861</t>
  </si>
  <si>
    <t>17876</t>
  </si>
  <si>
    <t>17848, 17862, 17875</t>
  </si>
  <si>
    <t>17853, 17865, 17895, 17920</t>
  </si>
  <si>
    <t>17854, 17866, 17896, 17921</t>
  </si>
  <si>
    <t>17863</t>
  </si>
  <si>
    <t>17850</t>
  </si>
  <si>
    <t>17849, 17864</t>
  </si>
  <si>
    <t>17885</t>
  </si>
  <si>
    <t>17886</t>
  </si>
  <si>
    <t>17891</t>
  </si>
  <si>
    <t>17892</t>
  </si>
  <si>
    <t>17893</t>
  </si>
  <si>
    <t>17852</t>
  </si>
  <si>
    <t>17851, 17894</t>
  </si>
  <si>
    <t>17897</t>
  </si>
  <si>
    <t>17899</t>
  </si>
  <si>
    <t>17898</t>
  </si>
  <si>
    <t>17900</t>
  </si>
  <si>
    <t>17902</t>
  </si>
  <si>
    <t>17901</t>
  </si>
  <si>
    <t>17903</t>
  </si>
  <si>
    <t>17905</t>
  </si>
  <si>
    <t>17904</t>
  </si>
  <si>
    <t>17906</t>
  </si>
  <si>
    <t>17907</t>
  </si>
  <si>
    <t>17908</t>
  </si>
  <si>
    <t>17910</t>
  </si>
  <si>
    <t>17909</t>
  </si>
  <si>
    <t>17913</t>
  </si>
  <si>
    <t>17915</t>
  </si>
  <si>
    <t>17914</t>
  </si>
  <si>
    <t>17916</t>
  </si>
  <si>
    <t>17917</t>
  </si>
  <si>
    <t>17924</t>
  </si>
  <si>
    <t>17884</t>
  </si>
  <si>
    <t>17883, 17925</t>
  </si>
  <si>
    <t>17928</t>
  </si>
  <si>
    <t>17929</t>
  </si>
  <si>
    <t>17930</t>
  </si>
  <si>
    <t>17933</t>
  </si>
  <si>
    <t>17932</t>
  </si>
  <si>
    <t>17931</t>
  </si>
  <si>
    <t>17934</t>
  </si>
  <si>
    <t>17937</t>
  </si>
  <si>
    <t>17936</t>
  </si>
  <si>
    <t>17935</t>
  </si>
  <si>
    <t>17938</t>
  </si>
  <si>
    <t>17941</t>
  </si>
  <si>
    <t>17940</t>
  </si>
  <si>
    <t>17939</t>
  </si>
  <si>
    <t>17942</t>
  </si>
  <si>
    <t>17945</t>
  </si>
  <si>
    <t>17944</t>
  </si>
  <si>
    <t>17943</t>
  </si>
  <si>
    <t>17946</t>
  </si>
  <si>
    <t>17949</t>
  </si>
  <si>
    <t>17948</t>
  </si>
  <si>
    <t>17947</t>
  </si>
  <si>
    <t>17950</t>
  </si>
  <si>
    <t>17953</t>
  </si>
  <si>
    <t>17952</t>
  </si>
  <si>
    <t>17951</t>
  </si>
  <si>
    <t>17954</t>
  </si>
  <si>
    <t>17957</t>
  </si>
  <si>
    <t>17956</t>
  </si>
  <si>
    <t>17955</t>
  </si>
  <si>
    <t>17958</t>
  </si>
  <si>
    <t>17960</t>
  </si>
  <si>
    <t>17959</t>
  </si>
  <si>
    <t>17961</t>
  </si>
  <si>
    <t>17964</t>
  </si>
  <si>
    <t>17963</t>
  </si>
  <si>
    <t>17962</t>
  </si>
  <si>
    <t>17965</t>
  </si>
  <si>
    <t>17966</t>
  </si>
  <si>
    <t>17967</t>
  </si>
  <si>
    <t>17968</t>
  </si>
  <si>
    <t>17969</t>
  </si>
  <si>
    <t>17970</t>
  </si>
  <si>
    <t>17971</t>
  </si>
  <si>
    <t>17972</t>
  </si>
  <si>
    <t>17973</t>
  </si>
  <si>
    <t>17974</t>
  </si>
  <si>
    <t>17975</t>
  </si>
  <si>
    <t>17976</t>
  </si>
  <si>
    <t>17977</t>
  </si>
  <si>
    <t>17978</t>
  </si>
  <si>
    <t>17979</t>
  </si>
  <si>
    <t>17980</t>
  </si>
  <si>
    <t>17981</t>
  </si>
  <si>
    <t>17982</t>
  </si>
  <si>
    <t>17983</t>
  </si>
  <si>
    <t>17984</t>
  </si>
  <si>
    <t>17985</t>
  </si>
  <si>
    <t>17986</t>
  </si>
  <si>
    <t>17987</t>
  </si>
  <si>
    <t>17988</t>
  </si>
  <si>
    <t>17989</t>
  </si>
  <si>
    <t>17990</t>
  </si>
  <si>
    <t>17991</t>
  </si>
  <si>
    <t>17992</t>
  </si>
  <si>
    <t>17993</t>
  </si>
  <si>
    <t>17994</t>
  </si>
  <si>
    <t>17995</t>
  </si>
  <si>
    <t>17996</t>
  </si>
  <si>
    <t>17997</t>
  </si>
  <si>
    <t>17998</t>
  </si>
  <si>
    <t>17999</t>
  </si>
  <si>
    <t>18000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</si>
  <si>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</si>
  <si>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</si>
  <si>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</si>
  <si>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</si>
  <si>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</si>
  <si>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</si>
  <si>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</si>
  <si>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</si>
  <si>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</si>
  <si>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</si>
  <si>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</si>
  <si>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</si>
  <si>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</si>
  <si>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</si>
  <si>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</si>
  <si>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</si>
  <si>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</si>
  <si>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</si>
  <si>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</si>
  <si>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</si>
  <si>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</si>
  <si>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</si>
  <si>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18023</t>
  </si>
  <si>
    <t>18024</t>
  </si>
  <si>
    <t>18025</t>
  </si>
  <si>
    <t>18026</t>
  </si>
  <si>
    <t>18027</t>
  </si>
  <si>
    <t>18028</t>
  </si>
  <si>
    <t>18029</t>
  </si>
  <si>
    <t>18030</t>
  </si>
  <si>
    <t>18031</t>
  </si>
  <si>
    <t>18032</t>
  </si>
  <si>
    <t>18033</t>
  </si>
  <si>
    <t>18034</t>
  </si>
  <si>
    <t>18035</t>
  </si>
  <si>
    <t>18036</t>
  </si>
  <si>
    <t>18037</t>
  </si>
  <si>
    <t>18038</t>
  </si>
  <si>
    <t>18039</t>
  </si>
  <si>
    <t>18040</t>
  </si>
  <si>
    <t>18041</t>
  </si>
  <si>
    <t>18042</t>
  </si>
  <si>
    <t>18043</t>
  </si>
  <si>
    <t>18044</t>
  </si>
  <si>
    <t>18045</t>
  </si>
  <si>
    <t>18046</t>
  </si>
  <si>
    <t>18047</t>
  </si>
  <si>
    <t>18048</t>
  </si>
  <si>
    <t>18049</t>
  </si>
  <si>
    <t>18050</t>
  </si>
  <si>
    <t>18051</t>
  </si>
  <si>
    <t>18052</t>
  </si>
  <si>
    <t>18053</t>
  </si>
  <si>
    <t>18054</t>
  </si>
  <si>
    <t>18055</t>
  </si>
  <si>
    <t>18056</t>
  </si>
  <si>
    <t>18057</t>
  </si>
  <si>
    <t>18058</t>
  </si>
  <si>
    <t>18059</t>
  </si>
  <si>
    <t>18061</t>
  </si>
  <si>
    <t>18060</t>
  </si>
  <si>
    <t>18062</t>
  </si>
  <si>
    <t>18063</t>
  </si>
  <si>
    <t>18064</t>
  </si>
  <si>
    <t>18065</t>
  </si>
  <si>
    <t>18066</t>
  </si>
  <si>
    <t>18067</t>
  </si>
  <si>
    <t>18068</t>
  </si>
  <si>
    <t>18069</t>
  </si>
  <si>
    <t>18070</t>
  </si>
  <si>
    <t>18073</t>
  </si>
  <si>
    <t>18074</t>
  </si>
  <si>
    <t>18075, 18077</t>
  </si>
  <si>
    <t>18076, 18078</t>
  </si>
  <si>
    <t>18079</t>
  </si>
  <si>
    <t>18080</t>
  </si>
  <si>
    <t>18081</t>
  </si>
  <si>
    <t>18082</t>
  </si>
  <si>
    <t>18083</t>
  </si>
  <si>
    <t>18086</t>
  </si>
  <si>
    <t>18085</t>
  </si>
  <si>
    <t>18084</t>
  </si>
  <si>
    <t>18087</t>
  </si>
  <si>
    <t>18088</t>
  </si>
  <si>
    <t>18089</t>
  </si>
  <si>
    <t>18090</t>
  </si>
  <si>
    <t>18091</t>
  </si>
  <si>
    <t>18093</t>
  </si>
  <si>
    <t>18092</t>
  </si>
  <si>
    <t>18094</t>
  </si>
  <si>
    <t>18096</t>
  </si>
  <si>
    <t>18095</t>
  </si>
  <si>
    <t>18097, 18104, 18108</t>
  </si>
  <si>
    <t>18100</t>
  </si>
  <si>
    <t>18099</t>
  </si>
  <si>
    <t>18098, 18105, 18109</t>
  </si>
  <si>
    <t>18101</t>
  </si>
  <si>
    <t>18103</t>
  </si>
  <si>
    <t>18102</t>
  </si>
  <si>
    <t>18106</t>
  </si>
  <si>
    <t>18107</t>
  </si>
  <si>
    <t>18110, 18114, 18118, 18126, 18129, 18131, 18134, 18140, 18143, 18146, 18149, 18152, 18155, 18162, 18165, 18168, 18171, 18176, 18179, 18182, 18187, 18190, 18192, 18195, 18200, 18202, 18205, 18208, 18211, 18214, 18217, 18224, 18229, 18231, 18234, 18237, 182</t>
  </si>
  <si>
    <t>18113, 18117, 18121, 18128, 18133, 18136, 18139, 18142, 18145, 18148, 18151, 18154, 18157, 18159, 18161, 18164, 18167, 18170, 18173, 18175, 18178, 18181, 18184, 18186, 18189, 18194, 18197, 18199, 18204, 18207, 18210, 18213, 18216, 18219, 18221, 18223, 182</t>
  </si>
  <si>
    <t>18112, 18116, 18120, 18138, 18220, 18247</t>
  </si>
  <si>
    <t>18111, 18115, 18119, 18127, 18130, 18132, 18135, 18137, 18141, 18144, 18147, 18150, 18153, 18156, 18158, 18160, 18163, 18166, 18169, 18172, 18174, 18177, 18180, 18183, 18185, 18188, 18191, 18193, 18196, 18198, 18201, 18203, 18206, 18209, 18212, 18215, 182</t>
  </si>
  <si>
    <t>18122</t>
  </si>
  <si>
    <t>18125</t>
  </si>
  <si>
    <t>18124</t>
  </si>
  <si>
    <t>18123</t>
  </si>
  <si>
    <t>18251</t>
  </si>
  <si>
    <t>18253</t>
  </si>
  <si>
    <t>18252</t>
  </si>
  <si>
    <t>18254</t>
  </si>
  <si>
    <t>18255</t>
  </si>
  <si>
    <t>18256</t>
  </si>
  <si>
    <t>18258</t>
  </si>
  <si>
    <t>18257</t>
  </si>
  <si>
    <t>18259</t>
  </si>
  <si>
    <t>18260</t>
  </si>
  <si>
    <t>18261</t>
  </si>
  <si>
    <t>18263</t>
  </si>
  <si>
    <t>18262</t>
  </si>
  <si>
    <t>18264</t>
  </si>
  <si>
    <t>18265</t>
  </si>
  <si>
    <t>18266</t>
  </si>
  <si>
    <t>18268</t>
  </si>
  <si>
    <t>18267</t>
  </si>
  <si>
    <t>18269, 18271</t>
  </si>
  <si>
    <t>18270, 18272</t>
  </si>
  <si>
    <t>18273, 18280, 18283</t>
  </si>
  <si>
    <t>18275</t>
  </si>
  <si>
    <t>18282</t>
  </si>
  <si>
    <t>18274, 18281, 18284</t>
  </si>
  <si>
    <t>18276</t>
  </si>
  <si>
    <t>18277</t>
  </si>
  <si>
    <t>18278, 18285</t>
  </si>
  <si>
    <t>18279, 18286</t>
  </si>
  <si>
    <t>18287</t>
  </si>
  <si>
    <t>18288</t>
  </si>
  <si>
    <t>18291</t>
  </si>
  <si>
    <t>18292</t>
  </si>
  <si>
    <t>18293, 18295</t>
  </si>
  <si>
    <t>18294, 18296</t>
  </si>
  <si>
    <t>18297, 18300, 18302, 18304, 18306, 18309</t>
  </si>
  <si>
    <t>18299, 18308, 18311</t>
  </si>
  <si>
    <t>18298, 18301, 18303, 18305, 18307, 18310</t>
  </si>
  <si>
    <t>18312, 18316, 18318, 18320, 18322, 18324</t>
  </si>
  <si>
    <t>18315</t>
  </si>
  <si>
    <t>18314, 18327, 18329</t>
  </si>
  <si>
    <t>18313, 18317, 18319, 18321, 18323, 18325, 18326, 18328</t>
  </si>
  <si>
    <t>18330, 18333, 18335</t>
  </si>
  <si>
    <t>18332</t>
  </si>
  <si>
    <t>18331, 18334, 18336</t>
  </si>
  <si>
    <t>18337, 18339, 18341</t>
  </si>
  <si>
    <t>18338, 18340, 18342</t>
  </si>
  <si>
    <t>18343</t>
  </si>
  <si>
    <t>18344</t>
  </si>
  <si>
    <t>18345</t>
  </si>
  <si>
    <t>18348</t>
  </si>
  <si>
    <t>18347</t>
  </si>
  <si>
    <t>18346</t>
  </si>
  <si>
    <t>18349</t>
  </si>
  <si>
    <t>18351</t>
  </si>
  <si>
    <t>18350</t>
  </si>
  <si>
    <t>18352</t>
  </si>
  <si>
    <t>18354</t>
  </si>
  <si>
    <t>18353</t>
  </si>
  <si>
    <t>18355</t>
  </si>
  <si>
    <t>18357</t>
  </si>
  <si>
    <t>18356</t>
  </si>
  <si>
    <t>18358</t>
  </si>
  <si>
    <t>18360</t>
  </si>
  <si>
    <t>18359</t>
  </si>
  <si>
    <t>18361</t>
  </si>
  <si>
    <t>18363</t>
  </si>
  <si>
    <t>18362</t>
  </si>
  <si>
    <t>18364</t>
  </si>
  <si>
    <t>18367</t>
  </si>
  <si>
    <t>18366</t>
  </si>
  <si>
    <t>18365</t>
  </si>
  <si>
    <t>18368</t>
  </si>
  <si>
    <t>18370</t>
  </si>
  <si>
    <t>18369</t>
  </si>
  <si>
    <t>18371</t>
  </si>
  <si>
    <t>18374</t>
  </si>
  <si>
    <t>18373</t>
  </si>
  <si>
    <t>18372</t>
  </si>
  <si>
    <t>18375</t>
  </si>
  <si>
    <t>18377</t>
  </si>
  <si>
    <t>18376</t>
  </si>
  <si>
    <t>18378</t>
  </si>
  <si>
    <t>18381</t>
  </si>
  <si>
    <t>18380</t>
  </si>
  <si>
    <t>18379</t>
  </si>
  <si>
    <t>18382</t>
  </si>
  <si>
    <t>18385</t>
  </si>
  <si>
    <t>18384</t>
  </si>
  <si>
    <t>18383</t>
  </si>
  <si>
    <t>18386</t>
  </si>
  <si>
    <t>18389</t>
  </si>
  <si>
    <t>18388</t>
  </si>
  <si>
    <t>18387</t>
  </si>
  <si>
    <t>18390</t>
  </si>
  <si>
    <t>18393</t>
  </si>
  <si>
    <t>18392</t>
  </si>
  <si>
    <t>18391</t>
  </si>
  <si>
    <t>18394</t>
  </si>
  <si>
    <t>18397</t>
  </si>
  <si>
    <t>18396</t>
  </si>
  <si>
    <t>18395</t>
  </si>
  <si>
    <t>18398</t>
  </si>
  <si>
    <t>18401</t>
  </si>
  <si>
    <t>18400</t>
  </si>
  <si>
    <t>18399</t>
  </si>
  <si>
    <t>18402, 18446, 18450, 18468, 18477</t>
  </si>
  <si>
    <t>18405, 18449, 18453, 18479</t>
  </si>
  <si>
    <t>18404, 18448, 18452, 18470, 18478</t>
  </si>
  <si>
    <t>18403, 18447, 18451, 18469</t>
  </si>
  <si>
    <t>18406, 18465</t>
  </si>
  <si>
    <t>18408, 18467</t>
  </si>
  <si>
    <t>18407, 18466</t>
  </si>
  <si>
    <t>18409</t>
  </si>
  <si>
    <t>18412</t>
  </si>
  <si>
    <t>18411</t>
  </si>
  <si>
    <t>18410</t>
  </si>
  <si>
    <t>18416</t>
  </si>
  <si>
    <t>18419</t>
  </si>
  <si>
    <t>18418</t>
  </si>
  <si>
    <t>18417</t>
  </si>
  <si>
    <t>18420</t>
  </si>
  <si>
    <t>18423</t>
  </si>
  <si>
    <t>18422</t>
  </si>
  <si>
    <t>18421</t>
  </si>
  <si>
    <t>18424</t>
  </si>
  <si>
    <t>18426</t>
  </si>
  <si>
    <t>18425</t>
  </si>
  <si>
    <t>18427</t>
  </si>
  <si>
    <t>18430</t>
  </si>
  <si>
    <t>18429</t>
  </si>
  <si>
    <t>18428</t>
  </si>
  <si>
    <t>18434</t>
  </si>
  <si>
    <t>18437</t>
  </si>
  <si>
    <t>18436</t>
  </si>
  <si>
    <t>18435</t>
  </si>
  <si>
    <t>18438, 18457, 18471</t>
  </si>
  <si>
    <t>18441, 18474</t>
  </si>
  <si>
    <t>18440, 18459, 18473, 18476</t>
  </si>
  <si>
    <t>18439, 18458, 18472, 18475</t>
  </si>
  <si>
    <t>18454</t>
  </si>
  <si>
    <t>18456</t>
  </si>
  <si>
    <t>18455</t>
  </si>
  <si>
    <t>18480</t>
  </si>
  <si>
    <t>18481</t>
  </si>
  <si>
    <t>18482, 18494</t>
  </si>
  <si>
    <t>18485, 18497</t>
  </si>
  <si>
    <t>18484, 18496</t>
  </si>
  <si>
    <t>18483, 18495</t>
  </si>
  <si>
    <t>18486</t>
  </si>
  <si>
    <t>18488</t>
  </si>
  <si>
    <t>18487</t>
  </si>
  <si>
    <t>18489</t>
  </si>
  <si>
    <t>18493</t>
  </si>
  <si>
    <t>18491</t>
  </si>
  <si>
    <t>18490, 18492</t>
  </si>
  <si>
    <t>18498</t>
  </si>
  <si>
    <t>18500</t>
  </si>
  <si>
    <t>18499</t>
  </si>
  <si>
    <t>18501, 18505, 18509, 18513</t>
  </si>
  <si>
    <t>18504, 18508, 18512, 18516, 18518</t>
  </si>
  <si>
    <t>18503, 18507, 18511, 18515, 18517, 18520, 18525</t>
  </si>
  <si>
    <t>18502, 18506, 18510, 18514, 18519, 18524</t>
  </si>
  <si>
    <t>18521, 18526</t>
  </si>
  <si>
    <t>18523</t>
  </si>
  <si>
    <t>18522, 18527</t>
  </si>
  <si>
    <t>18528, 18532, 18538</t>
  </si>
  <si>
    <t>18531, 18537, 18541</t>
  </si>
  <si>
    <t>18530, 18534, 18536, 18540, 18543</t>
  </si>
  <si>
    <t>18529, 18533, 18535, 18539, 18542</t>
  </si>
  <si>
    <t>18544</t>
  </si>
  <si>
    <t>18547</t>
  </si>
  <si>
    <t>18546</t>
  </si>
  <si>
    <t>18545</t>
  </si>
  <si>
    <t>18548</t>
  </si>
  <si>
    <t>18551</t>
  </si>
  <si>
    <t>18550</t>
  </si>
  <si>
    <t>18549</t>
  </si>
  <si>
    <t>18552</t>
  </si>
  <si>
    <t>18555</t>
  </si>
  <si>
    <t>18554</t>
  </si>
  <si>
    <t>18553</t>
  </si>
  <si>
    <t>18556</t>
  </si>
  <si>
    <t>18559</t>
  </si>
  <si>
    <t>18558</t>
  </si>
  <si>
    <t>18557</t>
  </si>
  <si>
    <t>18562</t>
  </si>
  <si>
    <t>18565</t>
  </si>
  <si>
    <t>18564</t>
  </si>
  <si>
    <t>18563</t>
  </si>
  <si>
    <t>18566</t>
  </si>
  <si>
    <t>18569</t>
  </si>
  <si>
    <t>18568</t>
  </si>
  <si>
    <t>18567</t>
  </si>
  <si>
    <t>18570, 18599, 18603, 18613</t>
  </si>
  <si>
    <t>18573, 18602, 18606, 18620</t>
  </si>
  <si>
    <t>18572, 18601, 18605, 18619</t>
  </si>
  <si>
    <t>18571, 18600, 18604, 18614</t>
  </si>
  <si>
    <t>18576</t>
  </si>
  <si>
    <t>18579</t>
  </si>
  <si>
    <t>18578</t>
  </si>
  <si>
    <t>18577</t>
  </si>
  <si>
    <t>18580</t>
  </si>
  <si>
    <t>18583</t>
  </si>
  <si>
    <t>18582</t>
  </si>
  <si>
    <t>18581</t>
  </si>
  <si>
    <t>18584</t>
  </si>
  <si>
    <t>18586</t>
  </si>
  <si>
    <t>18585</t>
  </si>
  <si>
    <t>18587</t>
  </si>
  <si>
    <t>18590</t>
  </si>
  <si>
    <t>18589</t>
  </si>
  <si>
    <t>18588</t>
  </si>
  <si>
    <t>18596, 18607, 18615</t>
  </si>
  <si>
    <t>18598, 18618</t>
  </si>
  <si>
    <t>18597, 18617</t>
  </si>
  <si>
    <t>18608, 18616</t>
  </si>
  <si>
    <t>18621</t>
  </si>
  <si>
    <t>18622</t>
  </si>
  <si>
    <t>18623</t>
  </si>
  <si>
    <t>18626</t>
  </si>
  <si>
    <t>18625, 18632</t>
  </si>
  <si>
    <t>18624, 18631</t>
  </si>
  <si>
    <t>18627</t>
  </si>
  <si>
    <t>18628</t>
  </si>
  <si>
    <t>18630</t>
  </si>
  <si>
    <t>18629</t>
  </si>
  <si>
    <t>18635</t>
  </si>
  <si>
    <t>18634, 18638, 18640, 18642</t>
  </si>
  <si>
    <t>18633, 18637, 18639, 18641</t>
  </si>
  <si>
    <t>18636</t>
  </si>
  <si>
    <t>18643, 18647</t>
  </si>
  <si>
    <t>18646, 18650, 18652</t>
  </si>
  <si>
    <t>18645, 18649, 18651</t>
  </si>
  <si>
    <t>18644, 18648</t>
  </si>
  <si>
    <t>18653</t>
  </si>
  <si>
    <t>18654</t>
  </si>
  <si>
    <t>18655</t>
  </si>
  <si>
    <t>18658</t>
  </si>
  <si>
    <t>18657</t>
  </si>
  <si>
    <t>18656</t>
  </si>
  <si>
    <t>18659</t>
  </si>
  <si>
    <t>18662</t>
  </si>
  <si>
    <t>18661</t>
  </si>
  <si>
    <t>18660</t>
  </si>
  <si>
    <t>18663</t>
  </si>
  <si>
    <t>18666</t>
  </si>
  <si>
    <t>18665</t>
  </si>
  <si>
    <t>18664</t>
  </si>
  <si>
    <t>18667</t>
  </si>
  <si>
    <t>18670</t>
  </si>
  <si>
    <t>18669</t>
  </si>
  <si>
    <t>18668</t>
  </si>
  <si>
    <t>18671</t>
  </si>
  <si>
    <t>18674</t>
  </si>
  <si>
    <t>18673</t>
  </si>
  <si>
    <t>18672</t>
  </si>
  <si>
    <t>18675</t>
  </si>
  <si>
    <t>18678</t>
  </si>
  <si>
    <t>18677</t>
  </si>
  <si>
    <t>18676</t>
  </si>
  <si>
    <t>18691, 18698</t>
  </si>
  <si>
    <t>18693, 18701</t>
  </si>
  <si>
    <t>18692, 18700</t>
  </si>
  <si>
    <t>18699</t>
  </si>
  <si>
    <t>18708</t>
  </si>
  <si>
    <t>18710, 18712, 18714, 18716</t>
  </si>
  <si>
    <t>18709, 18711, 18713, 18715</t>
  </si>
  <si>
    <t>18725</t>
  </si>
  <si>
    <t>18728</t>
  </si>
  <si>
    <t>18727</t>
  </si>
  <si>
    <t>18726</t>
  </si>
  <si>
    <t>18731</t>
  </si>
  <si>
    <t>18734</t>
  </si>
  <si>
    <t>18733</t>
  </si>
  <si>
    <t>18732</t>
  </si>
  <si>
    <t>18735</t>
  </si>
  <si>
    <t>18738</t>
  </si>
  <si>
    <t>18737</t>
  </si>
  <si>
    <t>18736</t>
  </si>
  <si>
    <t>18739</t>
  </si>
  <si>
    <t>18741</t>
  </si>
  <si>
    <t>18740</t>
  </si>
  <si>
    <t>18742</t>
  </si>
  <si>
    <t>18744</t>
  </si>
  <si>
    <t>18743</t>
  </si>
  <si>
    <t>18745</t>
  </si>
  <si>
    <t>18748</t>
  </si>
  <si>
    <t>18747</t>
  </si>
  <si>
    <t>18746</t>
  </si>
  <si>
    <t>18749</t>
  </si>
  <si>
    <t>18751</t>
  </si>
  <si>
    <t>18750</t>
  </si>
  <si>
    <t>18752, 18774, 18777, 18787</t>
  </si>
  <si>
    <t>18754, 18776, 18779, 18789</t>
  </si>
  <si>
    <t>18753, 18775, 18778, 18788</t>
  </si>
  <si>
    <t>18755</t>
  </si>
  <si>
    <t>18756</t>
  </si>
  <si>
    <t>18757</t>
  </si>
  <si>
    <t>18758</t>
  </si>
  <si>
    <t>18759</t>
  </si>
  <si>
    <t>18761</t>
  </si>
  <si>
    <t>18760</t>
  </si>
  <si>
    <t>18762</t>
  </si>
  <si>
    <t>18764</t>
  </si>
  <si>
    <t>18763</t>
  </si>
  <si>
    <t>18765</t>
  </si>
  <si>
    <t>18767</t>
  </si>
  <si>
    <t>18766</t>
  </si>
  <si>
    <t>18768</t>
  </si>
  <si>
    <t>18770</t>
  </si>
  <si>
    <t>18769</t>
  </si>
  <si>
    <t>18771, 18780, 18784</t>
  </si>
  <si>
    <t>18773, 18786</t>
  </si>
  <si>
    <t>18772, 18781, 18785</t>
  </si>
  <si>
    <t>18782</t>
  </si>
  <si>
    <t>18783</t>
  </si>
  <si>
    <t>18790</t>
  </si>
  <si>
    <t>18791</t>
  </si>
  <si>
    <t>18792</t>
  </si>
  <si>
    <t>18794</t>
  </si>
  <si>
    <t>18793</t>
  </si>
  <si>
    <t>18795</t>
  </si>
  <si>
    <t>18796</t>
  </si>
  <si>
    <t>18797, 18800, 18803, 18806</t>
  </si>
  <si>
    <t>18799, 18802, 18805, 18808</t>
  </si>
  <si>
    <t>18798, 18801, 18804, 18807</t>
  </si>
  <si>
    <t>18809, 18812, 18814, 18817</t>
  </si>
  <si>
    <t>18811, 18816, 18819</t>
  </si>
  <si>
    <t>18810, 18813, 18815, 18818</t>
  </si>
  <si>
    <t>18820</t>
  </si>
  <si>
    <t>18821</t>
  </si>
  <si>
    <t>18822</t>
  </si>
  <si>
    <t>18824</t>
  </si>
  <si>
    <t>18823</t>
  </si>
  <si>
    <t>18825</t>
  </si>
  <si>
    <t>18826</t>
  </si>
  <si>
    <t>18827</t>
  </si>
  <si>
    <t>18829</t>
  </si>
  <si>
    <t>18828</t>
  </si>
  <si>
    <t>18830</t>
  </si>
  <si>
    <t>18831</t>
  </si>
  <si>
    <t>18832, 18835</t>
  </si>
  <si>
    <t>18834, 18837</t>
  </si>
  <si>
    <t>18833, 18836</t>
  </si>
  <si>
    <t>18838</t>
  </si>
  <si>
    <t>18839</t>
  </si>
  <si>
    <t>18840, 18842, 18844, 18846, 18848, 18850, 18852, 18854, 18858</t>
  </si>
  <si>
    <t>18853, 18857</t>
  </si>
  <si>
    <t>18856</t>
  </si>
  <si>
    <t>18841, 18843, 18845, 18847, 18849, 18851, 18855, 18859</t>
  </si>
  <si>
    <t>18864, 18866, 18868, 18870, 18872, 18874, 18877, 18880, 18882, 18884</t>
  </si>
  <si>
    <t>18876, 18879</t>
  </si>
  <si>
    <t>18865, 18867, 18869, 18871, 18873, 18875, 18878, 18881, 18883, 18885</t>
  </si>
  <si>
    <t>18886</t>
  </si>
  <si>
    <t>18887</t>
  </si>
  <si>
    <t>18888, 18890, 18892</t>
  </si>
  <si>
    <t>18889, 18891, 18893</t>
  </si>
  <si>
    <t>18894, 18901, 18903, 18905, 18907, 18909, 18911, 18913, 18915, 18917, 18919, 18921, 18923, 18925, 18927, 18929, 18931, 18936</t>
  </si>
  <si>
    <t>18906, 18933</t>
  </si>
  <si>
    <t>18896, 18938</t>
  </si>
  <si>
    <t>18895, 18902, 18904, 18908, 18910, 18912, 18914, 18916, 18918, 18920, 18922, 18924, 18926, 18928, 18930, 18932, 18937</t>
  </si>
  <si>
    <t>18897</t>
  </si>
  <si>
    <t>18898</t>
  </si>
  <si>
    <t>18899, 18934, 18939</t>
  </si>
  <si>
    <t>18900, 18935, 18940</t>
  </si>
  <si>
    <t>1.3.2.1.00.1.1.01.03.52.00.000</t>
  </si>
  <si>
    <t>REND EQUIP. ODONTO. PSF/UBS REDE BEM CUIDAR PORT SES/RS 395/2022 RV4293</t>
  </si>
  <si>
    <t>1.3.2.1.00.1.1.01.03.53.00.000</t>
  </si>
  <si>
    <t>REND. EMENDA 81000312 INCREMENTO TEMPORARIO CUSTEIO ATENCAO PRIMARIA</t>
  </si>
  <si>
    <t>1.3.2.1.00.1.1.01.03.54.00.000</t>
  </si>
  <si>
    <t>REND. ESTRUT. REDE APS PORT.2090 EMENDA RELATOR</t>
  </si>
  <si>
    <t>1.3.2.1.00.1.1.01.07.04.00.000</t>
  </si>
  <si>
    <t>RENDIMENTOS GSUAS IGD-SUAS FMAS RV1067</t>
  </si>
  <si>
    <t>1.3.2.1.00.1.1.01.99.17.00.000</t>
  </si>
  <si>
    <t>RENDIMENTOS NOTA FISCAL GAUCHA PROGRAMA SOLIDARIEDADE RV4300</t>
  </si>
  <si>
    <t>1.3.2.1.00.1.1.01.99.19.00.000</t>
  </si>
  <si>
    <t>RENDIMENTOS LEILAO EDUCACAO RV1011</t>
  </si>
  <si>
    <t>1.3.2.1.00.1.1.01.99.28.00.000</t>
  </si>
  <si>
    <t>REND. APLIC. EQUIP. PATRULHA AGRICOLA PROP007855/2020SICONV</t>
  </si>
  <si>
    <t>1.3.2.1.00.1.1.01.99.30.00.000</t>
  </si>
  <si>
    <t>REND. TRANSF. ESP. PAVIMENT CIDADE-BUDEL-ALEGRIA EMEND IND 36660001 RV1028</t>
  </si>
  <si>
    <t>1.3.2.1.00.1.1.01.99.31.00.000</t>
  </si>
  <si>
    <t>REND. TRANSF. ESP. PAVIM. AREA INDUSTRIAL EMENDA IND 41210001 RV1030</t>
  </si>
  <si>
    <t>1.3.2.1.00.1.1.01.99.32.00.000</t>
  </si>
  <si>
    <t>REND. SEDEC DEFESA CIVIL AUXILIO ESTIAGEM RV 1041</t>
  </si>
  <si>
    <t>1.3.2.1.00.4.1.19.00.00.00.000</t>
  </si>
  <si>
    <t>FPSM SICREDI LIQUIDEZ EMPRESARIAL REF DI FI RF</t>
  </si>
  <si>
    <t>1.7.1.8.03.5.0.00.00.00.00.000</t>
  </si>
  <si>
    <t>TRANSFERENCIA DE RECURSOS DO SUS – GESTAO DO SUS</t>
  </si>
  <si>
    <t>1.7.1.8.03.5.1.00.00.00.00.000</t>
  </si>
  <si>
    <t>TRANSFERENCIA DE RECURSOS DO SUS – GESTAO DO SUS - PRINCIPAL</t>
  </si>
  <si>
    <t>1.7.1.8.03.5.1.01.00.00.00.000</t>
  </si>
  <si>
    <t>FORM. PROFISS TECNICOS SAU PORT.1981</t>
  </si>
  <si>
    <t>1.7.1.8.03.9.1.13.00.00.00.000</t>
  </si>
  <si>
    <t>EMENDA 81000312 INCREMENTO TEMPORARIO CUSTEIO ATENCAO PRIMARIA</t>
  </si>
  <si>
    <t>1.7.1.8.05.9.0.00.00.00.00.000</t>
  </si>
  <si>
    <t>OUTRAS TRANSFERENCIAS DIRETAS DO FUNDO NACIONAL DO DESENVOLVIMENTO DA EDUCACAO – FNDE</t>
  </si>
  <si>
    <t>1.7.1.8.05.9.1.00.00.00.00.000</t>
  </si>
  <si>
    <t>OUTRAS TRANSFERENCIAS DIRETAS DO FUNDO NACIONAL DO DESENVOLVIMENTO DA EDUCACAO – FNDE - PRINCIPAL</t>
  </si>
  <si>
    <t>1.7.1.8.05.9.1.99.00.00.00.000</t>
  </si>
  <si>
    <t>OUTRAS TRANSFERENCIAS DIRETAS DO FUNDO NACIONAL DO DESENVOLVIMENTO DA EDUCACAO - FNDE</t>
  </si>
  <si>
    <t>1.7.1.8.05.9.1.99.01.00.00.000</t>
  </si>
  <si>
    <t>FNDE/PAR MOBILIARIO RV1040</t>
  </si>
  <si>
    <t>1.7.1.8.12.1.1.02.00.00.00.000</t>
  </si>
  <si>
    <t>IGD SUAS</t>
  </si>
  <si>
    <t>1.7.1.8.99.1.1.09.00.00.00.000</t>
  </si>
  <si>
    <t>SEDEC DEFESA CIVIL AUXILIO ESTIAGEM RV 1041</t>
  </si>
  <si>
    <t>1.7.2.8.03.1.1.12.00.00.00.000</t>
  </si>
  <si>
    <t>PROGRAMA SOLIDARIEDADE NFG RV4300</t>
  </si>
  <si>
    <t>1.9.2.8.02.9.2.00.00.00.00.000</t>
  </si>
  <si>
    <t>OUTRAS RESTITUICOES - ESPECIFICAS PARA ESTADOS/DF/MUNICIPIOS - NAO ESPECIFICADAS ANTERIORMENTE - MULTAS E JUROS DE MORA</t>
  </si>
  <si>
    <t>1.9.2.8.02.9.2.02.00.00.00.000</t>
  </si>
  <si>
    <t>PROGRAMA TROCA-TROCA - MULTAS E JUROS DE MORA</t>
  </si>
  <si>
    <t>2.4.1.8.03.1.1.03.00.00.00.000</t>
  </si>
  <si>
    <t>ESTRUT. REDE APS PORT.2090 EMENDA RELATOR</t>
  </si>
  <si>
    <t>2.4.1.8.10.7.1.07.00.00.00.000</t>
  </si>
  <si>
    <t>TRANSF. ESP. PAVIM. AREA INDUSTRIAL EMENDA IND 41210001 RV1030 FF</t>
  </si>
  <si>
    <t>2.4.2.8.03.0.0.00.00.00.00.000</t>
  </si>
  <si>
    <t>TRANSFERENCIAS DE RECURSOS DO SISTEMA UNICO DE SAUDE – SUS</t>
  </si>
  <si>
    <t>2.4.2.8.03.1.0.00.00.00.00.000</t>
  </si>
  <si>
    <t>2.4.2.8.03.1.1.00.00.00.00.000</t>
  </si>
  <si>
    <t>TRANSFERENCIAS DE RECURSOS DO SISTEMA UNICO DE SAUDE – SUS - PRINCIPAL</t>
  </si>
  <si>
    <t>2.4.2.8.03.1.1.02.00.00.00.000</t>
  </si>
  <si>
    <t>EQUIP ODONTO PSF/UBS REDE BEM CUIDAR PORT SES/RS 395/2022 RV4293</t>
  </si>
  <si>
    <t>8.0.0.0.00.0.0.00.00.00.00.000</t>
  </si>
  <si>
    <t>RECEITAS DE CAPITAL - INTRA-ORCAMENTARIA</t>
  </si>
  <si>
    <t>8.2.0.0.00.0.0.00.00.00.00.000</t>
  </si>
  <si>
    <t>ALIENACAO DE BENS - INTRA-ORCAMENTARIA</t>
  </si>
  <si>
    <t>8.2.1.0.00.0.0.00.00.00.00.000</t>
  </si>
  <si>
    <t>ALIENACAO DE BENS MOVEIS - INTRA-ORCAMENTARIA</t>
  </si>
  <si>
    <t>8.2.1.3.00.0.0.00.00.00.00.000</t>
  </si>
  <si>
    <t>ALIENACAO DE BENS MOVEIS E SEMOVENTES - INTRA-ORCAMENTARIA</t>
  </si>
  <si>
    <t>8.2.1.3.00.1.0.00.00.00.00.000</t>
  </si>
  <si>
    <t>8.2.1.3.00.1.1.00.00.00.00.000</t>
  </si>
  <si>
    <t>ALIENACAO DE BENS MOVEIS E SEMOVENTES - PRINCIPAL - INTRA-ORCAMENTARIA</t>
  </si>
  <si>
    <t>8.2.1.3.00.1.1.02.00.00.00.000</t>
  </si>
  <si>
    <t>ALIENACAO DE BENS MOVEIS E SEMOVENTES - PRINCIPAL  - EXCETO RPPS - INTRA ORCAMENTARIA</t>
  </si>
  <si>
    <t>8.2.1.3.00.1.1.02.02.00.00.000</t>
  </si>
  <si>
    <t>ALIENACAO DE BENS DA EDUCACAO RV1011 INTRA-ORCAMENTARIA</t>
  </si>
  <si>
    <t>(R)FPSM CEF CAIXA BRASIL 2024 III TP RF</t>
  </si>
  <si>
    <t>(R)FPSM BB PREVID RF IMA-B 5 LP</t>
  </si>
  <si>
    <t>(R)FPSM BB PREV. RF IDKA2 TP</t>
  </si>
  <si>
    <t>000080/2022</t>
  </si>
  <si>
    <t>000081/2022</t>
  </si>
  <si>
    <t>000083/2022</t>
  </si>
  <si>
    <t>000085/2022</t>
  </si>
  <si>
    <t>000079/2022</t>
  </si>
  <si>
    <t>000084/2022</t>
  </si>
  <si>
    <t>000082/2022</t>
  </si>
  <si>
    <t>3.3.60.45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</si>
</sst>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&quot;.&quot;0&quot;.&quot;0&quot;.&quot;0&quot;.&quot;0&quot;.&quot;00&quot;.&quot;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3" fontId="0" fillId="0" borderId="0" xfId="1" applyFont="1"/>
    <xf numFmtId="164" fontId="0" fillId="0" borderId="1" xfId="0" applyNumberFormat="1" applyBorder="1"/>
    <xf numFmtId="43" fontId="0" fillId="0" borderId="1" xfId="1" applyFont="1" applyBorder="1"/>
    <xf numFmtId="0" fontId="3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NumberFormat="1"/>
  </cellXfs>
  <cellStyles count="2">
    <cellStyle name="Normal" xfId="0" builtinId="0"/>
    <cellStyle name="Vírgula" xfId="1" builtinId="3"/>
  </cellStyles>
  <dxfs count="37"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5" xr16:uid="{9443634A-93A1-430C-9C13-DA34089A8A99}" autoFormatId="16" applyNumberFormats="0" applyBorderFormats="0" applyFontFormats="0" applyPatternFormats="0" applyAlignmentFormats="0" applyWidthHeightFormats="0">
  <queryTableRefresh nextId="15">
    <queryTableFields count="14">
      <queryTableField id="1" name="Conta Contábil" tableColumnId="1"/>
      <queryTableField id="2" name="Informação Complementar" tableColumnId="2"/>
      <queryTableField id="3" name="Saldo Inicial" tableColumnId="3"/>
      <queryTableField id="4" name="Natureza Saldo Inicial" tableColumnId="4"/>
      <queryTableField id="5" name="Movimento Débito" tableColumnId="5"/>
      <queryTableField id="6" name="Movimento Crédito" tableColumnId="6"/>
      <queryTableField id="7" name="Saldo Final" tableColumnId="7"/>
      <queryTableField id="8" name="Natureza Saldo Final" tableColumnId="8"/>
      <queryTableField id="9" name="LB" tableColumnId="9"/>
      <queryTableField id="10" name="LD" tableColumnId="10"/>
      <queryTableField id="11" name="LC" tableColumnId="11"/>
      <queryTableField id="12" name="LE" tableColumnId="12"/>
      <queryTableField id="13" name="Movimento-Saldo" tableColumnId="13"/>
      <queryTableField id="14" name="Diferença Movimento-Saldo" tableColumnId="1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2" xr16:uid="{333DEBC3-A8D0-46CB-8BE8-DB8842AA57A0}" autoFormatId="16" applyNumberFormats="0" applyBorderFormats="0" applyFontFormats="0" applyPatternFormats="0" applyAlignmentFormats="0" applyWidthHeightFormats="0">
  <queryTableRefresh nextId="18">
    <queryTableFields count="17">
      <queryTableField id="1" name="codigo_receita" tableColumnId="1"/>
      <queryTableField id="2" name="orgao" tableColumnId="2"/>
      <queryTableField id="3" name="uniorcam" tableColumnId="3"/>
      <queryTableField id="4" name="receita_orcada" tableColumnId="4"/>
      <queryTableField id="5" name="receita_realizada" tableColumnId="5"/>
      <queryTableField id="6" name="recurso_vinculado" tableColumnId="6"/>
      <queryTableField id="7" name="especificacao_receita" tableColumnId="7"/>
      <queryTableField id="8" name="tipo_nivel" tableColumnId="8"/>
      <queryTableField id="9" name="numero_nivel" tableColumnId="9"/>
      <queryTableField id="10" name="caracteristica_peculiar_receita" tableColumnId="10"/>
      <queryTableField id="11" name="previsao_atualizada" tableColumnId="11"/>
      <queryTableField id="12" name="complemento_recurso_vinculado" tableColumnId="12"/>
      <queryTableField id="13" name="fonte_recurso_stn" tableColumnId="13"/>
      <queryTableField id="14" name="acompanhamento_execucao_orcamentaria" tableColumnId="14"/>
      <queryTableField id="15" name="data_inicial" tableColumnId="15"/>
      <queryTableField id="16" name="data_final" tableColumnId="16"/>
      <queryTableField id="17" name="data_geracao" tableColumnId="1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3" xr16:uid="{5B203EAC-4373-4694-868C-5194784A39AF}" autoFormatId="16" applyNumberFormats="0" applyBorderFormats="0" applyFontFormats="0" applyPatternFormats="0" applyAlignmentFormats="0" applyWidthHeightFormats="0">
  <queryTableRefresh nextId="20">
    <queryTableFields count="19">
      <queryTableField id="1" name="numero_lei" tableColumnId="1"/>
      <queryTableField id="2" name="data_lei" tableColumnId="2"/>
      <queryTableField id="3" name="numero_decreto" tableColumnId="3"/>
      <queryTableField id="4" name="data_decreto" tableColumnId="4"/>
      <queryTableField id="5" name="valor_credito_adicional" tableColumnId="5"/>
      <queryTableField id="6" name="valor_reducao_dotacoes" tableColumnId="6"/>
      <queryTableField id="7" name="tipo_credito_adicional" tableColumnId="7"/>
      <queryTableField id="8" name="origem_recurso" tableColumnId="8"/>
      <queryTableField id="9" name="alteracoes_orcamentarias" tableColumnId="9"/>
      <queryTableField id="10" name="valor_alteracoes" tableColumnId="10"/>
      <queryTableField id="11" name="data_reabertura_credito_adicional" tableColumnId="11"/>
      <queryTableField id="12" name="valor_saldo_reaberto" tableColumnId="12"/>
      <queryTableField id="13" name="recurso_vinculado_suplementacao_demais_tce" tableColumnId="13"/>
      <queryTableField id="14" name="recurso_vinculado_reducao_tce" tableColumnId="14"/>
      <queryTableField id="15" name="recurso_vinculado_suplementacao_demais_stn" tableColumnId="15"/>
      <queryTableField id="16" name="recurso_vinculado_reducao_stn" tableColumnId="16"/>
      <queryTableField id="17" name="data_inicial" tableColumnId="17"/>
      <queryTableField id="18" name="data_final" tableColumnId="18"/>
      <queryTableField id="19" name="data_geracao" tableColumnId="19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2424B73F-C732-4DCA-88E6-0CCC93717633}" autoFormatId="16" applyNumberFormats="0" applyBorderFormats="0" applyFontFormats="0" applyPatternFormats="0" applyAlignmentFormats="0" applyWidthHeightFormats="0">
  <queryTableRefresh nextId="34" unboundColumnsRight="1">
    <queryTableFields count="33">
      <queryTableField id="1" name="orgao" tableColumnId="1"/>
      <queryTableField id="2" name="uniorcam" tableColumnId="2"/>
      <queryTableField id="3" name="funcao" tableColumnId="3"/>
      <queryTableField id="4" name="subfuncao" tableColumnId="4"/>
      <queryTableField id="5" name="programa" tableColumnId="5"/>
      <queryTableField id="6" name="obsoleto1" tableColumnId="6"/>
      <queryTableField id="7" name="projativ" tableColumnId="7"/>
      <queryTableField id="8" name="elemento" tableColumnId="8"/>
      <queryTableField id="9" name="recurso_vinculado" tableColumnId="9"/>
      <queryTableField id="10" name="dotacao_inicial" tableColumnId="10"/>
      <queryTableField id="11" name="atualizacao_monetaria" tableColumnId="11"/>
      <queryTableField id="12" name="creditos_suplementares" tableColumnId="12"/>
      <queryTableField id="13" name="creditos_especiais" tableColumnId="13"/>
      <queryTableField id="14" name="creditos_extraordinarios" tableColumnId="14"/>
      <queryTableField id="15" name="reducao_dotacao" tableColumnId="15"/>
      <queryTableField id="16" name="suplementacao_recurso_vinculado" tableColumnId="16"/>
      <queryTableField id="17" name="reducao_recurso_vinculado" tableColumnId="17"/>
      <queryTableField id="18" name="valor_empenhado" tableColumnId="18"/>
      <queryTableField id="19" name="valor_liquidado" tableColumnId="19"/>
      <queryTableField id="20" name="valor_pago" tableColumnId="20"/>
      <queryTableField id="21" name="valor_limitado_lrf" tableColumnId="21"/>
      <queryTableField id="22" name="valor_recomposto_lrf" tableColumnId="22"/>
      <queryTableField id="23" name="previsao_realizacao_lrf" tableColumnId="23"/>
      <queryTableField id="24" name="complemento_recurso_vinculado" tableColumnId="24"/>
      <queryTableField id="25" name="transferencia" tableColumnId="25"/>
      <queryTableField id="26" name="transposicao" tableColumnId="26"/>
      <queryTableField id="27" name="remanejamento" tableColumnId="27"/>
      <queryTableField id="28" name="fonte_recurso_stn" tableColumnId="28"/>
      <queryTableField id="29" name="acompanhamento_execucao_orcamentaria" tableColumnId="29"/>
      <queryTableField id="30" name="data_inicial" tableColumnId="30"/>
      <queryTableField id="31" name="data_final" tableColumnId="31"/>
      <queryTableField id="32" name="data_geracao" tableColumnId="32"/>
      <queryTableField id="33" dataBound="0" tableColumnId="3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4" xr16:uid="{883015BA-6F96-46BF-8F35-13E03B53F60B}" autoFormatId="16" applyNumberFormats="0" applyBorderFormats="0" applyFontFormats="0" applyPatternFormats="0" applyAlignmentFormats="0" applyWidthHeightFormats="0">
  <queryTableRefresh nextId="34">
    <queryTableFields count="33">
      <queryTableField id="1" name="orgao" tableColumnId="1"/>
      <queryTableField id="2" name="uniorcam" tableColumnId="2"/>
      <queryTableField id="3" name="funcao" tableColumnId="3"/>
      <queryTableField id="4" name="subfuncao" tableColumnId="4"/>
      <queryTableField id="5" name="programa" tableColumnId="5"/>
      <queryTableField id="6" name="projativ" tableColumnId="6"/>
      <queryTableField id="7" name="rubrica" tableColumnId="7"/>
      <queryTableField id="8" name="recurso_vinculado" tableColumnId="8"/>
      <queryTableField id="9" name="contrapartida_recurso_vinculado" tableColumnId="9"/>
      <queryTableField id="10" name="numero_empenho" tableColumnId="10"/>
      <queryTableField id="11" name="data_empenho" tableColumnId="11"/>
      <queryTableField id="12" name="valor_empenho" tableColumnId="12"/>
      <queryTableField id="13" name="credor" tableColumnId="13"/>
      <queryTableField id="14" name="caracteristica_peculiar_despesa" tableColumnId="14"/>
      <queryTableField id="15" name="registro_precos" tableColumnId="15"/>
      <queryTableField id="16" name="numero_licitacao" tableColumnId="16"/>
      <queryTableField id="17" name="ano_licitacao" tableColumnId="17"/>
      <queryTableField id="18" name="historico_empenho" tableColumnId="18"/>
      <queryTableField id="19" name="forma_contratacao" tableColumnId="19"/>
      <queryTableField id="20" name="complemento_recurso_vinculado" tableColumnId="20"/>
      <queryTableField id="21" name="ano_empenho" tableColumnId="21"/>
      <queryTableField id="22" name="data_inicial" tableColumnId="22"/>
      <queryTableField id="23" name="data_final" tableColumnId="23"/>
      <queryTableField id="24" name="data_geracao" tableColumnId="24"/>
      <queryTableField id="25" name="saldo_inicial_nao_processados" tableColumnId="25"/>
      <queryTableField id="26" name="saldo_inicial_processados" tableColumnId="26"/>
      <queryTableField id="27" name="nao_processados_liquidados" tableColumnId="27"/>
      <queryTableField id="28" name="nao_processados_pagos" tableColumnId="28"/>
      <queryTableField id="29" name="processados_pagos" tableColumnId="29"/>
      <queryTableField id="30" name="nao_processados_cancelados" tableColumnId="30"/>
      <queryTableField id="31" name="processados_cancelados" tableColumnId="31"/>
      <queryTableField id="32" name="saldo_final_nao_processados" tableColumnId="32"/>
      <queryTableField id="33" name="saldo_final_processados" tableColumnId="3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33ED70A-0B47-4FA6-8990-0097F6F0D830}" name="Sheet0" displayName="Sheet0" ref="A1:N4998" tableType="queryTable" totalsRowShown="0">
  <autoFilter ref="A1:N4998" xr:uid="{E33ED70A-0B47-4FA6-8990-0097F6F0D830}"/>
  <tableColumns count="14">
    <tableColumn id="1" xr3:uid="{FBC3E243-5DA3-48AC-9D02-421BAAE95FDA}" uniqueName="1" name="Conta Contábil" queryTableFieldId="1" dataDxfId="31"/>
    <tableColumn id="2" xr3:uid="{32A8958E-2616-4B0C-9EEB-ADF958E7185E}" uniqueName="2" name="Informação Complementar" queryTableFieldId="2" dataDxfId="30"/>
    <tableColumn id="3" xr3:uid="{1D019B07-57EE-43F2-9BCE-7707DBD4D54C}" uniqueName="3" name="Saldo Inicial" queryTableFieldId="3"/>
    <tableColumn id="4" xr3:uid="{A2BAC68D-257A-46CD-A132-1D5F03942342}" uniqueName="4" name="Natureza Saldo Inicial" queryTableFieldId="4" dataDxfId="29"/>
    <tableColumn id="5" xr3:uid="{4F814FBF-4801-4190-B4A1-8B2E47148A73}" uniqueName="5" name="Movimento Débito" queryTableFieldId="5"/>
    <tableColumn id="6" xr3:uid="{D244F63C-0FF1-4C7D-AC49-4848796F9DAE}" uniqueName="6" name="Movimento Crédito" queryTableFieldId="6"/>
    <tableColumn id="7" xr3:uid="{9A1BE1B7-794A-41B2-93E1-55160D97CB1C}" uniqueName="7" name="Saldo Final" queryTableFieldId="7"/>
    <tableColumn id="8" xr3:uid="{FD678873-EBD8-4FE8-98CE-F325657DC285}" uniqueName="8" name="Natureza Saldo Final" queryTableFieldId="8" dataDxfId="28"/>
    <tableColumn id="9" xr3:uid="{FA31D931-6048-48AC-85D7-65F346DBBA33}" uniqueName="9" name="LB" queryTableFieldId="9" dataDxfId="27"/>
    <tableColumn id="10" xr3:uid="{545EFFA9-F6A9-47BB-91ED-CF2E8333DE4F}" uniqueName="10" name="LD" queryTableFieldId="10" dataDxfId="26"/>
    <tableColumn id="11" xr3:uid="{CCD13A66-3F52-46FE-907E-8CF982F6848D}" uniqueName="11" name="LC" queryTableFieldId="11" dataDxfId="25"/>
    <tableColumn id="12" xr3:uid="{6B8B28B7-D152-4F16-B97A-69B99F19E762}" uniqueName="12" name="LE" queryTableFieldId="12" dataDxfId="24"/>
    <tableColumn id="13" xr3:uid="{76A94F22-14C8-4D61-9A22-FD0A07FF8EF0}" uniqueName="13" name="Movimento-Saldo" queryTableFieldId="13" dataDxfId="23"/>
    <tableColumn id="14" xr3:uid="{BC67A1E3-7CEB-40ED-A244-91D94F8BF21A}" uniqueName="14" name="Diferença Movimento-Saldo" queryTableFieldId="1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272C90-83DB-4DA7-AD35-92AA6E96FEDF}" name="BAL_REC_ALT" displayName="BAL_REC_ALT" ref="A1:Q507" tableType="queryTable" totalsRowShown="0">
  <autoFilter ref="A1:Q507" xr:uid="{16272C90-83DB-4DA7-AD35-92AA6E96FEDF}"/>
  <tableColumns count="17">
    <tableColumn id="1" xr3:uid="{CEC8406A-47F1-4843-AF77-45403AE842A2}" uniqueName="1" name="codigo_receita" queryTableFieldId="1" dataDxfId="22"/>
    <tableColumn id="2" xr3:uid="{21505007-64AD-4D70-838C-FFB07BC996B9}" uniqueName="2" name="orgao" queryTableFieldId="2"/>
    <tableColumn id="3" xr3:uid="{A9AFFACF-1070-44CC-B07C-AF60BCA80941}" uniqueName="3" name="uniorcam" queryTableFieldId="3"/>
    <tableColumn id="4" xr3:uid="{F54B53EB-AC29-4416-A8C4-5F3FF80BC307}" uniqueName="4" name="receita_orcada" queryTableFieldId="4"/>
    <tableColumn id="5" xr3:uid="{3E01FC73-3DFF-4DC1-92DE-387102C8E5F2}" uniqueName="5" name="receita_realizada" queryTableFieldId="5"/>
    <tableColumn id="6" xr3:uid="{5E234207-0DA3-4E04-9EA1-18BC526A0665}" uniqueName="6" name="recurso_vinculado" queryTableFieldId="6"/>
    <tableColumn id="7" xr3:uid="{23CCDA72-7C7B-43B4-9D15-34D543FEFA0D}" uniqueName="7" name="especificacao_receita" queryTableFieldId="7" dataDxfId="21"/>
    <tableColumn id="8" xr3:uid="{4C4A0949-6F73-4838-A4B5-E6E1DCBFCF02}" uniqueName="8" name="tipo_nivel" queryTableFieldId="8" dataDxfId="20"/>
    <tableColumn id="9" xr3:uid="{3EA03BF9-7FAC-4CBE-B7F4-A7C3949806CF}" uniqueName="9" name="numero_nivel" queryTableFieldId="9"/>
    <tableColumn id="10" xr3:uid="{258EE040-6B95-4FCA-AA40-3258B25B3BFD}" uniqueName="10" name="caracteristica_peculiar_receita" queryTableFieldId="10"/>
    <tableColumn id="11" xr3:uid="{BB017027-B2D1-4CA2-903F-39453E667182}" uniqueName="11" name="previsao_atualizada" queryTableFieldId="11"/>
    <tableColumn id="12" xr3:uid="{CA8D7655-AABB-4146-A9B7-567D861C5ADA}" uniqueName="12" name="complemento_recurso_vinculado" queryTableFieldId="12"/>
    <tableColumn id="13" xr3:uid="{E0B176A5-7BE9-492A-A0D5-ECA37A9D6411}" uniqueName="13" name="fonte_recurso_stn" queryTableFieldId="13"/>
    <tableColumn id="14" xr3:uid="{DFFFCF31-532F-463E-98E9-C9E32CB4AB07}" uniqueName="14" name="acompanhamento_execucao_orcamentaria" queryTableFieldId="14"/>
    <tableColumn id="15" xr3:uid="{4274374C-7813-4EC7-BBDD-2AC9981A2FE3}" uniqueName="15" name="data_inicial" queryTableFieldId="15" dataDxfId="19"/>
    <tableColumn id="16" xr3:uid="{14ACE3CC-09DA-4691-93AD-4A3E615D5500}" uniqueName="16" name="data_final" queryTableFieldId="16" dataDxfId="18"/>
    <tableColumn id="17" xr3:uid="{22E8F966-4EDC-42EF-94B9-C8B6030D0E6F}" uniqueName="17" name="data_geracao" queryTableFieldId="17" dataDxfId="1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A623F6B-4BA3-4D9D-8608-929E9D183B27}" name="DECRETO" displayName="DECRETO" ref="A1:S257" tableType="queryTable" totalsRowShown="0">
  <autoFilter ref="A1:S257" xr:uid="{8A623F6B-4BA3-4D9D-8608-929E9D183B27}"/>
  <tableColumns count="19">
    <tableColumn id="1" xr3:uid="{8780959B-86DA-4721-B178-2A0DC53999D1}" uniqueName="1" name="numero_lei" queryTableFieldId="1" dataDxfId="16"/>
    <tableColumn id="2" xr3:uid="{E46AFAFF-56F2-452D-98A4-2D49ED6F7DD3}" uniqueName="2" name="data_lei" queryTableFieldId="2" dataDxfId="15"/>
    <tableColumn id="3" xr3:uid="{E1466BA5-1CF3-41FF-8C74-153AAB388FFB}" uniqueName="3" name="numero_decreto" queryTableFieldId="3" dataDxfId="14"/>
    <tableColumn id="4" xr3:uid="{6346DB65-3720-4E55-983B-1A2E8BD5F4F5}" uniqueName="4" name="data_decreto" queryTableFieldId="4" dataDxfId="13"/>
    <tableColumn id="5" xr3:uid="{B52C5375-BBE7-471A-AA58-5630082B5235}" uniqueName="5" name="valor_credito_adicional" queryTableFieldId="5"/>
    <tableColumn id="6" xr3:uid="{11F99CC7-C92D-42C9-9DD8-934227C0EEB7}" uniqueName="6" name="valor_reducao_dotacoes" queryTableFieldId="6"/>
    <tableColumn id="7" xr3:uid="{38D7CE24-DB11-49EF-A071-6492F9A02048}" uniqueName="7" name="tipo_credito_adicional" queryTableFieldId="7"/>
    <tableColumn id="8" xr3:uid="{C1A608DE-14C1-47FB-A0E4-29A4B7EACA52}" uniqueName="8" name="origem_recurso" queryTableFieldId="8"/>
    <tableColumn id="9" xr3:uid="{7A245F0D-2F02-4F62-BB86-9CB386856F98}" uniqueName="9" name="alteracoes_orcamentarias" queryTableFieldId="9"/>
    <tableColumn id="10" xr3:uid="{F067F2F4-7548-44D3-99B2-076A684E9C3E}" uniqueName="10" name="valor_alteracoes" queryTableFieldId="10"/>
    <tableColumn id="11" xr3:uid="{9F8FF30F-E60C-4373-9CC2-CB1D94AC0453}" uniqueName="11" name="data_reabertura_credito_adicional" queryTableFieldId="11" dataDxfId="12"/>
    <tableColumn id="12" xr3:uid="{7918C9F9-A8A6-45CE-A9D8-DDB7AEB44C6D}" uniqueName="12" name="valor_saldo_reaberto" queryTableFieldId="12"/>
    <tableColumn id="13" xr3:uid="{CDC36316-DD83-4666-AA03-784B47E18087}" uniqueName="13" name="recurso_vinculado_suplementacao_demais_tce" queryTableFieldId="13"/>
    <tableColumn id="14" xr3:uid="{D0B53E22-ACDC-4B5F-96CD-C4F6116B747F}" uniqueName="14" name="recurso_vinculado_reducao_tce" queryTableFieldId="14"/>
    <tableColumn id="15" xr3:uid="{01423206-AB23-479C-B418-8E46AECC6E71}" uniqueName="15" name="recurso_vinculado_suplementacao_demais_stn" queryTableFieldId="15"/>
    <tableColumn id="16" xr3:uid="{8A60629A-C58B-4AA2-B091-D6C455718FE9}" uniqueName="16" name="recurso_vinculado_reducao_stn" queryTableFieldId="16"/>
    <tableColumn id="17" xr3:uid="{57766169-3039-4E80-AEBA-FFEDB24D622C}" uniqueName="17" name="data_inicial" queryTableFieldId="17" dataDxfId="11"/>
    <tableColumn id="18" xr3:uid="{E2BEE541-6DC2-4583-BC1E-DE6CB912E5D3}" uniqueName="18" name="data_final" queryTableFieldId="18" dataDxfId="10"/>
    <tableColumn id="19" xr3:uid="{13E5B5B5-E82A-4534-9E61-E43048FA5904}" uniqueName="19" name="data_geracao" queryTableFieldId="19" dataDxfId="9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4BFC164-C0A0-4534-82E5-8E6ED287DA27}" name="BAL_DESP" displayName="BAL_DESP" ref="A1:AG1026" tableType="queryTable" totalsRowShown="0">
  <autoFilter ref="A1:AG1026" xr:uid="{F4BFC164-C0A0-4534-82E5-8E6ED287DA27}"/>
  <tableColumns count="33">
    <tableColumn id="1" xr3:uid="{186713D2-A040-4B93-837D-075A4E2FB73A}" uniqueName="1" name="orgao" queryTableFieldId="1"/>
    <tableColumn id="2" xr3:uid="{DD8F64EF-C388-4F80-B7E4-C53CCB93142D}" uniqueName="2" name="uniorcam" queryTableFieldId="2"/>
    <tableColumn id="3" xr3:uid="{40B0B81E-29B9-4F55-A93E-E7FA56C8B316}" uniqueName="3" name="funcao" queryTableFieldId="3"/>
    <tableColumn id="4" xr3:uid="{FC8F2243-C00B-4E54-A3F6-060AF070E39F}" uniqueName="4" name="subfuncao" queryTableFieldId="4"/>
    <tableColumn id="5" xr3:uid="{2020E661-1860-48EC-8944-E0F2CB59966E}" uniqueName="5" name="programa" queryTableFieldId="5"/>
    <tableColumn id="6" xr3:uid="{FD4B6C12-956D-4F89-B38F-29EF97AA5471}" uniqueName="6" name="obsoleto1" queryTableFieldId="6"/>
    <tableColumn id="7" xr3:uid="{F8AAE3B8-4C33-48CD-8502-BE78AC62B096}" uniqueName="7" name="projativ" queryTableFieldId="7"/>
    <tableColumn id="8" xr3:uid="{F09B9B6C-1AA7-456D-90C1-D93BBF429841}" uniqueName="8" name="elemento" queryTableFieldId="8" dataDxfId="8"/>
    <tableColumn id="9" xr3:uid="{2415FD4A-E5D7-4B83-AC30-644B03B66581}" uniqueName="9" name="recurso_vinculado" queryTableFieldId="9"/>
    <tableColumn id="10" xr3:uid="{6E78861D-EA53-4E9C-926C-8AB53C323AA9}" uniqueName="10" name="dotacao_inicial" queryTableFieldId="10"/>
    <tableColumn id="11" xr3:uid="{3CF67607-7686-4BF2-A94D-EAD625F3C392}" uniqueName="11" name="atualizacao_monetaria" queryTableFieldId="11"/>
    <tableColumn id="12" xr3:uid="{48463C7F-FE0F-411F-A39A-B4569AF89928}" uniqueName="12" name="creditos_suplementares" queryTableFieldId="12"/>
    <tableColumn id="13" xr3:uid="{BFF61C11-868A-470A-86B6-69FE375E450C}" uniqueName="13" name="creditos_especiais" queryTableFieldId="13"/>
    <tableColumn id="14" xr3:uid="{D6DF91F3-3F65-4FA4-9F01-B026D98F0BE8}" uniqueName="14" name="creditos_extraordinarios" queryTableFieldId="14"/>
    <tableColumn id="15" xr3:uid="{FA7D06BC-2BFD-4CC3-8574-FBE1A340964D}" uniqueName="15" name="reducao_dotacao" queryTableFieldId="15"/>
    <tableColumn id="16" xr3:uid="{4072F0D9-5A10-4504-B237-94A2F5EC04C0}" uniqueName="16" name="suplementacao_recurso_vinculado" queryTableFieldId="16"/>
    <tableColumn id="17" xr3:uid="{389A2520-0C55-44AD-99A1-C624FD973D0A}" uniqueName="17" name="reducao_recurso_vinculado" queryTableFieldId="17"/>
    <tableColumn id="18" xr3:uid="{777463F3-6B6C-4136-BD9A-335371A25C2B}" uniqueName="18" name="valor_empenhado" queryTableFieldId="18"/>
    <tableColumn id="19" xr3:uid="{A634A5DF-AC4B-4F1D-A2E0-C900357CBD7B}" uniqueName="19" name="valor_liquidado" queryTableFieldId="19"/>
    <tableColumn id="20" xr3:uid="{3D86C797-F3EA-4F23-8C62-ABC40057C98F}" uniqueName="20" name="valor_pago" queryTableFieldId="20"/>
    <tableColumn id="21" xr3:uid="{0A54575D-2AF3-4DB0-AAF3-AD52A8764529}" uniqueName="21" name="valor_limitado_lrf" queryTableFieldId="21"/>
    <tableColumn id="22" xr3:uid="{1BEDC19E-F659-4E2C-B75A-5897ED8A637E}" uniqueName="22" name="valor_recomposto_lrf" queryTableFieldId="22"/>
    <tableColumn id="23" xr3:uid="{B14776F6-3922-4FCD-95FC-CD6EB8DBDC31}" uniqueName="23" name="previsao_realizacao_lrf" queryTableFieldId="23"/>
    <tableColumn id="24" xr3:uid="{4AAAB35E-8720-450A-A7C3-B4996F0123CA}" uniqueName="24" name="complemento_recurso_vinculado" queryTableFieldId="24"/>
    <tableColumn id="25" xr3:uid="{16F53951-F113-4EC2-A75A-3159BD4F1412}" uniqueName="25" name="transferencia" queryTableFieldId="25"/>
    <tableColumn id="26" xr3:uid="{CB7E1601-3A0F-45F3-B2CE-DE3F0FC8A1DA}" uniqueName="26" name="transposicao" queryTableFieldId="26"/>
    <tableColumn id="27" xr3:uid="{9AA9ACB3-C13C-4054-B0D2-5A253D438246}" uniqueName="27" name="remanejamento" queryTableFieldId="27"/>
    <tableColumn id="28" xr3:uid="{D6208E72-841E-4E92-AFD4-5BEAE178ED3A}" uniqueName="28" name="fonte_recurso_stn" queryTableFieldId="28"/>
    <tableColumn id="29" xr3:uid="{849E3E83-4C77-4008-940D-1E2B995E77AB}" uniqueName="29" name="acompanhamento_execucao_orcamentaria" queryTableFieldId="29"/>
    <tableColumn id="30" xr3:uid="{4D25DF70-5342-4594-862E-D6B54F04C7F4}" uniqueName="30" name="data_inicial" queryTableFieldId="30" dataDxfId="7"/>
    <tableColumn id="31" xr3:uid="{D0D17C18-F641-4F1F-B388-5DBE4CFD222D}" uniqueName="31" name="data_final" queryTableFieldId="31" dataDxfId="6"/>
    <tableColumn id="32" xr3:uid="{6C651E83-7143-4165-89E8-668DF3B04540}" uniqueName="32" name="data_geracao" queryTableFieldId="32" dataDxfId="5"/>
    <tableColumn id="33" xr3:uid="{E5CA85D9-83A2-4EF4-A7C5-CF84370526B2}" uniqueName="33" name="dotacao_atualizada" queryTableFieldId="33" dataDxfId="4" dataCellStyle="Vírgula">
      <calculatedColumnFormula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A4F6CE7-77AA-44F6-94AB-7E40EE08D0D0}" name="RESTOS_PAGAR" displayName="RESTOS_PAGAR" ref="A1:AG75" tableType="queryTable" totalsRowShown="0">
  <autoFilter ref="A1:AG75" xr:uid="{CA4F6CE7-77AA-44F6-94AB-7E40EE08D0D0}"/>
  <tableColumns count="33">
    <tableColumn id="1" xr3:uid="{F072634F-F2DA-4E8F-8739-F7E131113511}" uniqueName="1" name="orgao" queryTableFieldId="1"/>
    <tableColumn id="2" xr3:uid="{5D79CA6C-62E6-40DC-BEEC-C2D97CFB0AAF}" uniqueName="2" name="uniorcam" queryTableFieldId="2"/>
    <tableColumn id="3" xr3:uid="{98800771-BBC2-412F-8B36-86B54DC7FC62}" uniqueName="3" name="funcao" queryTableFieldId="3"/>
    <tableColumn id="4" xr3:uid="{1D0AE52A-81F9-4963-A246-2F08EE4BE584}" uniqueName="4" name="subfuncao" queryTableFieldId="4"/>
    <tableColumn id="5" xr3:uid="{44F1544A-A47A-4B1F-BB32-6AED4275EAD6}" uniqueName="5" name="programa" queryTableFieldId="5"/>
    <tableColumn id="6" xr3:uid="{D91C045F-7C26-4357-A84E-0855FC61CE31}" uniqueName="6" name="projativ" queryTableFieldId="6"/>
    <tableColumn id="7" xr3:uid="{60145293-0E9A-4DAB-8AA9-C4D5F4255556}" uniqueName="7" name="rubrica" queryTableFieldId="7" dataDxfId="36"/>
    <tableColumn id="8" xr3:uid="{4AA62294-0F85-40EE-BCF6-AD243510FEB8}" uniqueName="8" name="recurso_vinculado" queryTableFieldId="8"/>
    <tableColumn id="9" xr3:uid="{7B58082C-1116-4B60-ADE1-FF66C90B540C}" uniqueName="9" name="contrapartida_recurso_vinculado" queryTableFieldId="9"/>
    <tableColumn id="10" xr3:uid="{1A43A430-8FC2-447C-9532-00B7BB71E2B2}" uniqueName="10" name="numero_empenho" queryTableFieldId="10" dataDxfId="35"/>
    <tableColumn id="11" xr3:uid="{303F7B75-E101-4F25-909A-EBB9E655A5B6}" uniqueName="11" name="data_empenho" queryTableFieldId="11" dataDxfId="3"/>
    <tableColumn id="12" xr3:uid="{757D091F-27BC-4194-B3A3-E14A48FCAE36}" uniqueName="12" name="valor_empenho" queryTableFieldId="12"/>
    <tableColumn id="13" xr3:uid="{0D52B76A-C58D-420A-8950-2C89B5D5C99C}" uniqueName="13" name="credor" queryTableFieldId="13"/>
    <tableColumn id="14" xr3:uid="{C585E858-112A-44DB-892A-24DED4688337}" uniqueName="14" name="caracteristica_peculiar_despesa" queryTableFieldId="14"/>
    <tableColumn id="15" xr3:uid="{9DE51A7B-AC4B-4603-ADB6-A679AC986DFB}" uniqueName="15" name="registro_precos" queryTableFieldId="15" dataDxfId="34"/>
    <tableColumn id="16" xr3:uid="{24B7CCB0-DB3C-45CC-9C1E-B16EA4483C8B}" uniqueName="16" name="numero_licitacao" queryTableFieldId="16"/>
    <tableColumn id="17" xr3:uid="{6DE5E730-7455-4EFA-9CB2-D249A2D83DCF}" uniqueName="17" name="ano_licitacao" queryTableFieldId="17"/>
    <tableColumn id="18" xr3:uid="{F496EC26-1E8A-493C-A41C-7AA8475A8F77}" uniqueName="18" name="historico_empenho" queryTableFieldId="18" dataDxfId="33"/>
    <tableColumn id="19" xr3:uid="{00334E00-7BDB-44EE-9141-C686CAE5C483}" uniqueName="19" name="forma_contratacao" queryTableFieldId="19" dataDxfId="32"/>
    <tableColumn id="20" xr3:uid="{C13640A1-A510-4583-8A02-3EC2AFCE4413}" uniqueName="20" name="complemento_recurso_vinculado" queryTableFieldId="20"/>
    <tableColumn id="21" xr3:uid="{4122763F-ADC0-4C38-B15B-0D99D7D2F9C2}" uniqueName="21" name="ano_empenho" queryTableFieldId="21"/>
    <tableColumn id="22" xr3:uid="{3CFF727D-BC13-47C7-A2A1-7BE223AA3319}" uniqueName="22" name="data_inicial" queryTableFieldId="22" dataDxfId="2"/>
    <tableColumn id="23" xr3:uid="{E1301F1C-AE16-4F15-B361-8668775E3792}" uniqueName="23" name="data_final" queryTableFieldId="23" dataDxfId="1"/>
    <tableColumn id="24" xr3:uid="{9B86E672-1D86-41FF-9A46-CF72EFA45842}" uniqueName="24" name="data_geracao" queryTableFieldId="24" dataDxfId="0"/>
    <tableColumn id="25" xr3:uid="{5D40EE9A-424C-4FB5-A705-1365B1E5152C}" uniqueName="25" name="saldo_inicial_nao_processados" queryTableFieldId="25"/>
    <tableColumn id="26" xr3:uid="{B010DC13-7CE4-4A83-B2B5-A58803C4D693}" uniqueName="26" name="saldo_inicial_processados" queryTableFieldId="26"/>
    <tableColumn id="27" xr3:uid="{733ADF11-E35E-42E6-B5B1-3D18CAFA8026}" uniqueName="27" name="nao_processados_liquidados" queryTableFieldId="27"/>
    <tableColumn id="28" xr3:uid="{6E5C5192-BDE3-4054-A887-F3193FB777D6}" uniqueName="28" name="nao_processados_pagos" queryTableFieldId="28"/>
    <tableColumn id="29" xr3:uid="{4DD7B1B8-87F9-4A45-9541-73BE82C855F3}" uniqueName="29" name="processados_pagos" queryTableFieldId="29"/>
    <tableColumn id="30" xr3:uid="{9B0186E2-7783-4BCE-9C68-C8FF81B2FADC}" uniqueName="30" name="nao_processados_cancelados" queryTableFieldId="30"/>
    <tableColumn id="31" xr3:uid="{075DB592-50C6-453B-9B73-59B79D3FC6F0}" uniqueName="31" name="processados_cancelados" queryTableFieldId="31"/>
    <tableColumn id="32" xr3:uid="{8CE3E689-EE40-4940-A4D1-610BCAFB3CEC}" uniqueName="32" name="saldo_final_nao_processados" queryTableFieldId="32"/>
    <tableColumn id="33" xr3:uid="{82E3EB93-EF25-4CC7-8163-3A51DEC21A2E}" uniqueName="33" name="saldo_final_processados" queryTableFieldId="3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DDFFD-FE58-4FF8-8A8F-15B6D4C4DE33}">
  <dimension ref="A1:N4998"/>
  <sheetViews>
    <sheetView topLeftCell="A641" workbookViewId="0">
      <selection activeCell="A676" sqref="A676"/>
    </sheetView>
  </sheetViews>
  <sheetFormatPr defaultRowHeight="15" x14ac:dyDescent="0.25"/>
  <cols>
    <col min="1" max="1" width="16.42578125" bestFit="1" customWidth="1"/>
    <col min="2" max="2" width="51.85546875" bestFit="1" customWidth="1"/>
    <col min="3" max="3" width="13.85546875" bestFit="1" customWidth="1"/>
    <col min="4" max="4" width="22.5703125" bestFit="1" customWidth="1"/>
    <col min="5" max="5" width="20.42578125" bestFit="1" customWidth="1"/>
    <col min="6" max="6" width="21" bestFit="1" customWidth="1"/>
    <col min="7" max="7" width="12.85546875" bestFit="1" customWidth="1"/>
    <col min="8" max="8" width="21.5703125" bestFit="1" customWidth="1"/>
    <col min="9" max="10" width="81.140625" bestFit="1" customWidth="1"/>
    <col min="11" max="11" width="67" bestFit="1" customWidth="1"/>
    <col min="12" max="12" width="81.140625" bestFit="1" customWidth="1"/>
    <col min="13" max="13" width="19.5703125" bestFit="1" customWidth="1"/>
    <col min="14" max="14" width="28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0" t="s">
        <v>172</v>
      </c>
      <c r="B2" s="10" t="s">
        <v>7247</v>
      </c>
      <c r="C2">
        <v>0</v>
      </c>
      <c r="D2" s="10" t="s">
        <v>16</v>
      </c>
      <c r="E2">
        <v>198566</v>
      </c>
      <c r="F2">
        <v>0</v>
      </c>
      <c r="G2">
        <v>198566</v>
      </c>
      <c r="H2" s="10" t="s">
        <v>16</v>
      </c>
      <c r="I2" s="10" t="s">
        <v>17</v>
      </c>
      <c r="J2" s="10" t="s">
        <v>3566</v>
      </c>
      <c r="K2" s="10" t="s">
        <v>17</v>
      </c>
      <c r="L2" s="10" t="s">
        <v>3565</v>
      </c>
      <c r="M2" s="10" t="s">
        <v>18</v>
      </c>
      <c r="N2">
        <v>0</v>
      </c>
    </row>
    <row r="3" spans="1:14" x14ac:dyDescent="0.25">
      <c r="A3" s="10" t="s">
        <v>14</v>
      </c>
      <c r="B3" s="10" t="s">
        <v>3189</v>
      </c>
      <c r="C3">
        <v>0</v>
      </c>
      <c r="D3" s="10" t="s">
        <v>16</v>
      </c>
      <c r="E3">
        <v>231587.5</v>
      </c>
      <c r="F3">
        <v>231587.5</v>
      </c>
      <c r="G3">
        <v>0</v>
      </c>
      <c r="H3" s="10" t="s">
        <v>16</v>
      </c>
      <c r="I3" s="10" t="s">
        <v>17</v>
      </c>
      <c r="J3" s="10" t="s">
        <v>7248</v>
      </c>
      <c r="K3" s="10" t="s">
        <v>7249</v>
      </c>
      <c r="L3" s="10" t="s">
        <v>7250</v>
      </c>
      <c r="M3" s="10" t="s">
        <v>18</v>
      </c>
      <c r="N3">
        <v>0</v>
      </c>
    </row>
    <row r="4" spans="1:14" x14ac:dyDescent="0.25">
      <c r="A4" s="10" t="s">
        <v>62</v>
      </c>
      <c r="B4" s="10" t="s">
        <v>7251</v>
      </c>
      <c r="C4">
        <v>0</v>
      </c>
      <c r="D4" s="10" t="s">
        <v>16</v>
      </c>
      <c r="E4">
        <v>2240.73</v>
      </c>
      <c r="F4">
        <v>2240.73</v>
      </c>
      <c r="G4">
        <v>0</v>
      </c>
      <c r="H4" s="10" t="s">
        <v>16</v>
      </c>
      <c r="I4" s="10" t="s">
        <v>17</v>
      </c>
      <c r="J4" s="10" t="s">
        <v>7252</v>
      </c>
      <c r="K4" s="10" t="s">
        <v>7253</v>
      </c>
      <c r="L4" s="10" t="s">
        <v>17</v>
      </c>
      <c r="M4" s="10" t="s">
        <v>18</v>
      </c>
      <c r="N4">
        <v>0</v>
      </c>
    </row>
    <row r="5" spans="1:14" x14ac:dyDescent="0.25">
      <c r="A5" s="10" t="s">
        <v>39</v>
      </c>
      <c r="B5" s="10" t="s">
        <v>7254</v>
      </c>
      <c r="C5">
        <v>0</v>
      </c>
      <c r="D5" s="10" t="s">
        <v>16</v>
      </c>
      <c r="E5">
        <v>0</v>
      </c>
      <c r="F5">
        <v>26630</v>
      </c>
      <c r="G5">
        <v>26630</v>
      </c>
      <c r="H5" s="10" t="s">
        <v>26</v>
      </c>
      <c r="I5" s="10" t="s">
        <v>17</v>
      </c>
      <c r="J5" s="10" t="s">
        <v>17</v>
      </c>
      <c r="K5" s="10" t="s">
        <v>7255</v>
      </c>
      <c r="L5" s="10" t="s">
        <v>7256</v>
      </c>
      <c r="M5" s="10" t="s">
        <v>18</v>
      </c>
      <c r="N5">
        <v>0</v>
      </c>
    </row>
    <row r="6" spans="1:14" x14ac:dyDescent="0.25">
      <c r="A6" s="10" t="s">
        <v>43</v>
      </c>
      <c r="B6" s="10" t="s">
        <v>2227</v>
      </c>
      <c r="C6">
        <v>0</v>
      </c>
      <c r="D6" s="10" t="s">
        <v>16</v>
      </c>
      <c r="E6">
        <v>10584</v>
      </c>
      <c r="F6">
        <v>0</v>
      </c>
      <c r="G6">
        <v>10584</v>
      </c>
      <c r="H6" s="10" t="s">
        <v>16</v>
      </c>
      <c r="I6" s="10" t="s">
        <v>17</v>
      </c>
      <c r="J6" s="10" t="s">
        <v>7257</v>
      </c>
      <c r="K6" s="10" t="s">
        <v>17</v>
      </c>
      <c r="L6" s="10" t="s">
        <v>7258</v>
      </c>
      <c r="M6" s="10" t="s">
        <v>18</v>
      </c>
      <c r="N6">
        <v>0</v>
      </c>
    </row>
    <row r="7" spans="1:14" x14ac:dyDescent="0.25">
      <c r="A7" s="10" t="s">
        <v>32</v>
      </c>
      <c r="B7" s="10" t="s">
        <v>33</v>
      </c>
      <c r="C7">
        <v>0</v>
      </c>
      <c r="D7" s="10" t="s">
        <v>16</v>
      </c>
      <c r="E7">
        <v>42378.53</v>
      </c>
      <c r="F7">
        <v>42378.53</v>
      </c>
      <c r="G7">
        <v>0</v>
      </c>
      <c r="H7" s="10" t="s">
        <v>16</v>
      </c>
      <c r="I7" s="10" t="s">
        <v>17</v>
      </c>
      <c r="J7" s="10" t="s">
        <v>324</v>
      </c>
      <c r="K7" s="10" t="s">
        <v>325</v>
      </c>
      <c r="L7" s="10" t="s">
        <v>17</v>
      </c>
      <c r="M7" s="10" t="s">
        <v>18</v>
      </c>
      <c r="N7">
        <v>0</v>
      </c>
    </row>
    <row r="8" spans="1:14" x14ac:dyDescent="0.25">
      <c r="A8" s="10" t="s">
        <v>14</v>
      </c>
      <c r="B8" s="10" t="s">
        <v>7259</v>
      </c>
      <c r="C8">
        <v>0</v>
      </c>
      <c r="D8" s="10" t="s">
        <v>16</v>
      </c>
      <c r="E8">
        <v>3313.68</v>
      </c>
      <c r="F8">
        <v>6013.68</v>
      </c>
      <c r="G8">
        <v>2700</v>
      </c>
      <c r="H8" s="10" t="s">
        <v>26</v>
      </c>
      <c r="I8" s="10" t="s">
        <v>17</v>
      </c>
      <c r="J8" s="10" t="s">
        <v>7260</v>
      </c>
      <c r="K8" s="10" t="s">
        <v>7261</v>
      </c>
      <c r="L8" s="10" t="s">
        <v>7262</v>
      </c>
      <c r="M8" s="10" t="s">
        <v>18</v>
      </c>
      <c r="N8">
        <v>0</v>
      </c>
    </row>
    <row r="9" spans="1:14" x14ac:dyDescent="0.25">
      <c r="A9" s="10" t="s">
        <v>19</v>
      </c>
      <c r="B9" s="10" t="s">
        <v>7263</v>
      </c>
      <c r="C9">
        <v>0</v>
      </c>
      <c r="D9" s="10" t="s">
        <v>16</v>
      </c>
      <c r="E9">
        <v>101608.7</v>
      </c>
      <c r="F9">
        <v>804.35</v>
      </c>
      <c r="G9">
        <v>100804.35</v>
      </c>
      <c r="H9" s="10" t="s">
        <v>16</v>
      </c>
      <c r="I9" s="10" t="s">
        <v>17</v>
      </c>
      <c r="J9" s="10" t="s">
        <v>462</v>
      </c>
      <c r="K9" s="10" t="s">
        <v>463</v>
      </c>
      <c r="L9" s="10" t="s">
        <v>461</v>
      </c>
      <c r="M9" s="10" t="s">
        <v>18</v>
      </c>
      <c r="N9">
        <v>0</v>
      </c>
    </row>
    <row r="10" spans="1:14" x14ac:dyDescent="0.25">
      <c r="A10" s="10" t="s">
        <v>14</v>
      </c>
      <c r="B10" s="10" t="s">
        <v>127</v>
      </c>
      <c r="C10">
        <v>0</v>
      </c>
      <c r="D10" s="10" t="s">
        <v>16</v>
      </c>
      <c r="E10">
        <v>413412.5</v>
      </c>
      <c r="F10">
        <v>413412.5</v>
      </c>
      <c r="G10">
        <v>0</v>
      </c>
      <c r="H10" s="10" t="s">
        <v>16</v>
      </c>
      <c r="I10" s="10" t="s">
        <v>17</v>
      </c>
      <c r="J10" s="10" t="s">
        <v>7264</v>
      </c>
      <c r="K10" s="10" t="s">
        <v>7265</v>
      </c>
      <c r="L10" s="10" t="s">
        <v>7266</v>
      </c>
      <c r="M10" s="10" t="s">
        <v>18</v>
      </c>
      <c r="N10">
        <v>0</v>
      </c>
    </row>
    <row r="11" spans="1:14" x14ac:dyDescent="0.25">
      <c r="A11" s="10" t="s">
        <v>49</v>
      </c>
      <c r="B11" s="10" t="s">
        <v>7267</v>
      </c>
      <c r="C11">
        <v>0</v>
      </c>
      <c r="D11" s="10" t="s">
        <v>16</v>
      </c>
      <c r="E11">
        <v>25000</v>
      </c>
      <c r="F11">
        <v>0</v>
      </c>
      <c r="G11">
        <v>25000</v>
      </c>
      <c r="H11" s="10" t="s">
        <v>16</v>
      </c>
      <c r="I11" s="10" t="s">
        <v>17</v>
      </c>
      <c r="J11" s="10" t="s">
        <v>98</v>
      </c>
      <c r="K11" s="10" t="s">
        <v>17</v>
      </c>
      <c r="L11" s="10" t="s">
        <v>99</v>
      </c>
      <c r="M11" s="10" t="s">
        <v>18</v>
      </c>
      <c r="N11">
        <v>0</v>
      </c>
    </row>
    <row r="12" spans="1:14" x14ac:dyDescent="0.25">
      <c r="A12" s="10" t="s">
        <v>94</v>
      </c>
      <c r="B12" s="10" t="s">
        <v>7247</v>
      </c>
      <c r="C12">
        <v>0</v>
      </c>
      <c r="D12" s="10" t="s">
        <v>16</v>
      </c>
      <c r="E12">
        <v>0</v>
      </c>
      <c r="F12">
        <v>198566</v>
      </c>
      <c r="G12">
        <v>198566</v>
      </c>
      <c r="H12" s="10" t="s">
        <v>26</v>
      </c>
      <c r="I12" s="10" t="s">
        <v>17</v>
      </c>
      <c r="J12" s="10" t="s">
        <v>17</v>
      </c>
      <c r="K12" s="10" t="s">
        <v>6971</v>
      </c>
      <c r="L12" s="10" t="s">
        <v>6193</v>
      </c>
      <c r="M12" s="10" t="s">
        <v>18</v>
      </c>
      <c r="N12">
        <v>0</v>
      </c>
    </row>
    <row r="13" spans="1:14" x14ac:dyDescent="0.25">
      <c r="A13" s="10" t="s">
        <v>62</v>
      </c>
      <c r="B13" s="10" t="s">
        <v>7268</v>
      </c>
      <c r="C13">
        <v>0</v>
      </c>
      <c r="D13" s="10" t="s">
        <v>16</v>
      </c>
      <c r="E13">
        <v>1235.75</v>
      </c>
      <c r="F13">
        <v>1235.75</v>
      </c>
      <c r="G13">
        <v>0</v>
      </c>
      <c r="H13" s="10" t="s">
        <v>16</v>
      </c>
      <c r="I13" s="10" t="s">
        <v>17</v>
      </c>
      <c r="J13" s="10" t="s">
        <v>7269</v>
      </c>
      <c r="K13" s="10" t="s">
        <v>7092</v>
      </c>
      <c r="L13" s="10" t="s">
        <v>7270</v>
      </c>
      <c r="M13" s="10" t="s">
        <v>18</v>
      </c>
      <c r="N13">
        <v>0</v>
      </c>
    </row>
    <row r="14" spans="1:14" x14ac:dyDescent="0.25">
      <c r="A14" s="10" t="s">
        <v>7271</v>
      </c>
      <c r="B14" s="10" t="s">
        <v>53</v>
      </c>
      <c r="C14">
        <v>0</v>
      </c>
      <c r="D14" s="10" t="s">
        <v>16</v>
      </c>
      <c r="E14">
        <v>67660</v>
      </c>
      <c r="F14">
        <v>0</v>
      </c>
      <c r="G14">
        <v>67660</v>
      </c>
      <c r="H14" s="10" t="s">
        <v>16</v>
      </c>
      <c r="I14" s="10" t="s">
        <v>17</v>
      </c>
      <c r="J14" s="10" t="s">
        <v>1250</v>
      </c>
      <c r="K14" s="10" t="s">
        <v>17</v>
      </c>
      <c r="L14" s="10" t="s">
        <v>1251</v>
      </c>
      <c r="M14" s="10" t="s">
        <v>18</v>
      </c>
      <c r="N14">
        <v>0</v>
      </c>
    </row>
    <row r="15" spans="1:14" x14ac:dyDescent="0.25">
      <c r="A15" s="10" t="s">
        <v>39</v>
      </c>
      <c r="B15" s="10" t="s">
        <v>1995</v>
      </c>
      <c r="C15">
        <v>0</v>
      </c>
      <c r="D15" s="10" t="s">
        <v>16</v>
      </c>
      <c r="E15">
        <v>0</v>
      </c>
      <c r="F15">
        <v>2000</v>
      </c>
      <c r="G15">
        <v>2000</v>
      </c>
      <c r="H15" s="10" t="s">
        <v>26</v>
      </c>
      <c r="I15" s="10" t="s">
        <v>17</v>
      </c>
      <c r="J15" s="10" t="s">
        <v>17</v>
      </c>
      <c r="K15" s="10" t="s">
        <v>5880</v>
      </c>
      <c r="L15" s="10" t="s">
        <v>5879</v>
      </c>
      <c r="M15" s="10" t="s">
        <v>18</v>
      </c>
      <c r="N15">
        <v>0</v>
      </c>
    </row>
    <row r="16" spans="1:14" x14ac:dyDescent="0.25">
      <c r="A16" s="10" t="s">
        <v>19</v>
      </c>
      <c r="B16" s="10" t="s">
        <v>7272</v>
      </c>
      <c r="C16">
        <v>0</v>
      </c>
      <c r="D16" s="10" t="s">
        <v>16</v>
      </c>
      <c r="E16">
        <v>335913.63</v>
      </c>
      <c r="F16">
        <v>2598.69</v>
      </c>
      <c r="G16">
        <v>333314.94</v>
      </c>
      <c r="H16" s="10" t="s">
        <v>16</v>
      </c>
      <c r="I16" s="10" t="s">
        <v>17</v>
      </c>
      <c r="J16" s="10" t="s">
        <v>466</v>
      </c>
      <c r="K16" s="10" t="s">
        <v>465</v>
      </c>
      <c r="L16" s="10" t="s">
        <v>5727</v>
      </c>
      <c r="M16" s="10" t="s">
        <v>18</v>
      </c>
      <c r="N16">
        <v>0</v>
      </c>
    </row>
    <row r="17" spans="1:14" x14ac:dyDescent="0.25">
      <c r="A17" s="10" t="s">
        <v>43</v>
      </c>
      <c r="B17" s="10" t="s">
        <v>2922</v>
      </c>
      <c r="C17">
        <v>0</v>
      </c>
      <c r="D17" s="10" t="s">
        <v>16</v>
      </c>
      <c r="E17">
        <v>57000</v>
      </c>
      <c r="F17">
        <v>0</v>
      </c>
      <c r="G17">
        <v>57000</v>
      </c>
      <c r="H17" s="10" t="s">
        <v>16</v>
      </c>
      <c r="I17" s="10" t="s">
        <v>17</v>
      </c>
      <c r="J17" s="10" t="s">
        <v>3357</v>
      </c>
      <c r="K17" s="10" t="s">
        <v>17</v>
      </c>
      <c r="L17" s="10" t="s">
        <v>3356</v>
      </c>
      <c r="M17" s="10" t="s">
        <v>18</v>
      </c>
      <c r="N17">
        <v>0</v>
      </c>
    </row>
    <row r="18" spans="1:14" x14ac:dyDescent="0.25">
      <c r="A18" s="10" t="s">
        <v>14</v>
      </c>
      <c r="B18" s="10" t="s">
        <v>7273</v>
      </c>
      <c r="C18">
        <v>0</v>
      </c>
      <c r="D18" s="10" t="s">
        <v>16</v>
      </c>
      <c r="E18">
        <v>63.72</v>
      </c>
      <c r="F18">
        <v>63.72</v>
      </c>
      <c r="G18">
        <v>0</v>
      </c>
      <c r="H18" s="10" t="s">
        <v>16</v>
      </c>
      <c r="I18" s="10" t="s">
        <v>17</v>
      </c>
      <c r="J18" s="10" t="s">
        <v>7274</v>
      </c>
      <c r="K18" s="10" t="s">
        <v>7275</v>
      </c>
      <c r="L18" s="10" t="s">
        <v>7276</v>
      </c>
      <c r="M18" s="10" t="s">
        <v>18</v>
      </c>
      <c r="N18">
        <v>0</v>
      </c>
    </row>
    <row r="19" spans="1:14" x14ac:dyDescent="0.25">
      <c r="A19" s="10" t="s">
        <v>24</v>
      </c>
      <c r="B19" s="10" t="s">
        <v>7273</v>
      </c>
      <c r="C19">
        <v>0</v>
      </c>
      <c r="D19" s="10" t="s">
        <v>16</v>
      </c>
      <c r="E19">
        <v>0</v>
      </c>
      <c r="F19">
        <v>63.72</v>
      </c>
      <c r="G19">
        <v>63.72</v>
      </c>
      <c r="H19" s="10" t="s">
        <v>26</v>
      </c>
      <c r="I19" s="10" t="s">
        <v>17</v>
      </c>
      <c r="J19" s="10" t="s">
        <v>17</v>
      </c>
      <c r="K19" s="10" t="s">
        <v>7277</v>
      </c>
      <c r="L19" s="10" t="s">
        <v>7278</v>
      </c>
      <c r="M19" s="10" t="s">
        <v>18</v>
      </c>
      <c r="N19">
        <v>0</v>
      </c>
    </row>
    <row r="20" spans="1:14" x14ac:dyDescent="0.25">
      <c r="A20" s="10" t="s">
        <v>14</v>
      </c>
      <c r="B20" s="10" t="s">
        <v>7279</v>
      </c>
      <c r="C20">
        <v>0</v>
      </c>
      <c r="D20" s="10" t="s">
        <v>16</v>
      </c>
      <c r="E20">
        <v>60.92</v>
      </c>
      <c r="F20">
        <v>60.92</v>
      </c>
      <c r="G20">
        <v>0</v>
      </c>
      <c r="H20" s="10" t="s">
        <v>16</v>
      </c>
      <c r="I20" s="10" t="s">
        <v>17</v>
      </c>
      <c r="J20" s="10" t="s">
        <v>7280</v>
      </c>
      <c r="K20" s="10" t="s">
        <v>7281</v>
      </c>
      <c r="L20" s="10" t="s">
        <v>7282</v>
      </c>
      <c r="M20" s="10" t="s">
        <v>18</v>
      </c>
      <c r="N20">
        <v>0</v>
      </c>
    </row>
    <row r="21" spans="1:14" x14ac:dyDescent="0.25">
      <c r="A21" s="10" t="s">
        <v>102</v>
      </c>
      <c r="B21" s="10" t="s">
        <v>7283</v>
      </c>
      <c r="C21">
        <v>0</v>
      </c>
      <c r="D21" s="10" t="s">
        <v>16</v>
      </c>
      <c r="E21">
        <v>0</v>
      </c>
      <c r="F21">
        <v>100000</v>
      </c>
      <c r="G21">
        <v>100000</v>
      </c>
      <c r="H21" s="10" t="s">
        <v>26</v>
      </c>
      <c r="I21" s="10" t="s">
        <v>17</v>
      </c>
      <c r="J21" s="10" t="s">
        <v>17</v>
      </c>
      <c r="K21" s="10" t="s">
        <v>6637</v>
      </c>
      <c r="L21" s="10" t="s">
        <v>7284</v>
      </c>
      <c r="M21" s="10" t="s">
        <v>18</v>
      </c>
      <c r="N21">
        <v>0</v>
      </c>
    </row>
    <row r="22" spans="1:14" x14ac:dyDescent="0.25">
      <c r="A22" s="10" t="s">
        <v>52</v>
      </c>
      <c r="B22" s="10" t="s">
        <v>53</v>
      </c>
      <c r="C22">
        <v>0</v>
      </c>
      <c r="D22" s="10" t="s">
        <v>16</v>
      </c>
      <c r="E22">
        <v>4500</v>
      </c>
      <c r="F22">
        <v>4500</v>
      </c>
      <c r="G22">
        <v>0</v>
      </c>
      <c r="H22" s="10" t="s">
        <v>16</v>
      </c>
      <c r="I22" s="10" t="s">
        <v>17</v>
      </c>
      <c r="J22" s="10" t="s">
        <v>7285</v>
      </c>
      <c r="K22" s="10" t="s">
        <v>7286</v>
      </c>
      <c r="L22" s="10" t="s">
        <v>17</v>
      </c>
      <c r="M22" s="10" t="s">
        <v>18</v>
      </c>
      <c r="N22">
        <v>0</v>
      </c>
    </row>
    <row r="23" spans="1:14" x14ac:dyDescent="0.25">
      <c r="A23" s="10" t="s">
        <v>43</v>
      </c>
      <c r="B23" s="10" t="s">
        <v>367</v>
      </c>
      <c r="C23">
        <v>0</v>
      </c>
      <c r="D23" s="10" t="s">
        <v>16</v>
      </c>
      <c r="E23">
        <v>6500</v>
      </c>
      <c r="F23">
        <v>0</v>
      </c>
      <c r="G23">
        <v>6500</v>
      </c>
      <c r="H23" s="10" t="s">
        <v>16</v>
      </c>
      <c r="I23" s="10" t="s">
        <v>17</v>
      </c>
      <c r="J23" s="10" t="s">
        <v>3225</v>
      </c>
      <c r="K23" s="10" t="s">
        <v>17</v>
      </c>
      <c r="L23" s="10" t="s">
        <v>3223</v>
      </c>
      <c r="M23" s="10" t="s">
        <v>18</v>
      </c>
      <c r="N23">
        <v>0</v>
      </c>
    </row>
    <row r="24" spans="1:14" x14ac:dyDescent="0.25">
      <c r="A24" s="10" t="s">
        <v>94</v>
      </c>
      <c r="B24" s="10" t="s">
        <v>7267</v>
      </c>
      <c r="C24">
        <v>0</v>
      </c>
      <c r="D24" s="10" t="s">
        <v>16</v>
      </c>
      <c r="E24">
        <v>0</v>
      </c>
      <c r="F24">
        <v>25000</v>
      </c>
      <c r="G24">
        <v>25000</v>
      </c>
      <c r="H24" s="10" t="s">
        <v>26</v>
      </c>
      <c r="I24" s="10" t="s">
        <v>17</v>
      </c>
      <c r="J24" s="10" t="s">
        <v>17</v>
      </c>
      <c r="K24" s="10" t="s">
        <v>7287</v>
      </c>
      <c r="L24" s="10" t="s">
        <v>7288</v>
      </c>
      <c r="M24" s="10" t="s">
        <v>18</v>
      </c>
      <c r="N24">
        <v>0</v>
      </c>
    </row>
    <row r="25" spans="1:14" x14ac:dyDescent="0.25">
      <c r="A25" s="10" t="s">
        <v>102</v>
      </c>
      <c r="B25" s="10" t="s">
        <v>7289</v>
      </c>
      <c r="C25">
        <v>0</v>
      </c>
      <c r="D25" s="10" t="s">
        <v>16</v>
      </c>
      <c r="E25">
        <v>0</v>
      </c>
      <c r="F25">
        <v>280.79000000000002</v>
      </c>
      <c r="G25">
        <v>280.79000000000002</v>
      </c>
      <c r="H25" s="10" t="s">
        <v>26</v>
      </c>
      <c r="I25" s="10" t="s">
        <v>17</v>
      </c>
      <c r="J25" s="10" t="s">
        <v>17</v>
      </c>
      <c r="K25" s="10" t="s">
        <v>7290</v>
      </c>
      <c r="L25" s="10" t="s">
        <v>7291</v>
      </c>
      <c r="M25" s="10" t="s">
        <v>18</v>
      </c>
      <c r="N25">
        <v>0</v>
      </c>
    </row>
    <row r="26" spans="1:14" x14ac:dyDescent="0.25">
      <c r="A26" s="10" t="s">
        <v>14</v>
      </c>
      <c r="B26" s="10" t="s">
        <v>7292</v>
      </c>
      <c r="C26">
        <v>0</v>
      </c>
      <c r="D26" s="10" t="s">
        <v>16</v>
      </c>
      <c r="E26">
        <v>1640.58</v>
      </c>
      <c r="F26">
        <v>1640.58</v>
      </c>
      <c r="G26">
        <v>0</v>
      </c>
      <c r="H26" s="10" t="s">
        <v>16</v>
      </c>
      <c r="I26" s="10" t="s">
        <v>17</v>
      </c>
      <c r="J26" s="10" t="s">
        <v>7293</v>
      </c>
      <c r="K26" s="10" t="s">
        <v>7294</v>
      </c>
      <c r="L26" s="10" t="s">
        <v>17</v>
      </c>
      <c r="M26" s="10" t="s">
        <v>18</v>
      </c>
      <c r="N26">
        <v>0</v>
      </c>
    </row>
    <row r="27" spans="1:14" x14ac:dyDescent="0.25">
      <c r="A27" s="10" t="s">
        <v>49</v>
      </c>
      <c r="B27" s="10" t="s">
        <v>2119</v>
      </c>
      <c r="C27">
        <v>0</v>
      </c>
      <c r="D27" s="10" t="s">
        <v>16</v>
      </c>
      <c r="E27">
        <v>8000</v>
      </c>
      <c r="F27">
        <v>0</v>
      </c>
      <c r="G27">
        <v>8000</v>
      </c>
      <c r="H27" s="10" t="s">
        <v>16</v>
      </c>
      <c r="I27" s="10" t="s">
        <v>17</v>
      </c>
      <c r="J27" s="10" t="s">
        <v>3733</v>
      </c>
      <c r="K27" s="10" t="s">
        <v>17</v>
      </c>
      <c r="L27" s="10" t="s">
        <v>3731</v>
      </c>
      <c r="M27" s="10" t="s">
        <v>18</v>
      </c>
      <c r="N27">
        <v>0</v>
      </c>
    </row>
    <row r="28" spans="1:14" x14ac:dyDescent="0.25">
      <c r="A28" s="10" t="s">
        <v>43</v>
      </c>
      <c r="B28" s="10" t="s">
        <v>2906</v>
      </c>
      <c r="C28">
        <v>0</v>
      </c>
      <c r="D28" s="10" t="s">
        <v>16</v>
      </c>
      <c r="E28">
        <v>8000</v>
      </c>
      <c r="F28">
        <v>0</v>
      </c>
      <c r="G28">
        <v>8000</v>
      </c>
      <c r="H28" s="10" t="s">
        <v>16</v>
      </c>
      <c r="I28" s="10" t="s">
        <v>17</v>
      </c>
      <c r="J28" s="10" t="s">
        <v>5857</v>
      </c>
      <c r="K28" s="10" t="s">
        <v>17</v>
      </c>
      <c r="L28" s="10" t="s">
        <v>5856</v>
      </c>
      <c r="M28" s="10" t="s">
        <v>18</v>
      </c>
      <c r="N28">
        <v>0</v>
      </c>
    </row>
    <row r="29" spans="1:14" x14ac:dyDescent="0.25">
      <c r="A29" s="10" t="s">
        <v>124</v>
      </c>
      <c r="B29" s="10" t="s">
        <v>7295</v>
      </c>
      <c r="C29">
        <v>0</v>
      </c>
      <c r="D29" s="10" t="s">
        <v>16</v>
      </c>
      <c r="E29">
        <v>250000</v>
      </c>
      <c r="F29">
        <v>0</v>
      </c>
      <c r="G29">
        <v>250000</v>
      </c>
      <c r="H29" s="10" t="s">
        <v>16</v>
      </c>
      <c r="I29" s="10" t="s">
        <v>17</v>
      </c>
      <c r="J29" s="10" t="s">
        <v>6542</v>
      </c>
      <c r="K29" s="10" t="s">
        <v>17</v>
      </c>
      <c r="L29" s="10" t="s">
        <v>6097</v>
      </c>
      <c r="M29" s="10" t="s">
        <v>18</v>
      </c>
      <c r="N29">
        <v>0</v>
      </c>
    </row>
    <row r="30" spans="1:14" x14ac:dyDescent="0.25">
      <c r="A30" s="10" t="s">
        <v>39</v>
      </c>
      <c r="B30" s="10" t="s">
        <v>1706</v>
      </c>
      <c r="C30">
        <v>0</v>
      </c>
      <c r="D30" s="10" t="s">
        <v>16</v>
      </c>
      <c r="E30">
        <v>0</v>
      </c>
      <c r="F30">
        <v>5000</v>
      </c>
      <c r="G30">
        <v>5000</v>
      </c>
      <c r="H30" s="10" t="s">
        <v>26</v>
      </c>
      <c r="I30" s="10" t="s">
        <v>17</v>
      </c>
      <c r="J30" s="10" t="s">
        <v>17</v>
      </c>
      <c r="K30" s="10" t="s">
        <v>3937</v>
      </c>
      <c r="L30" s="10" t="s">
        <v>3935</v>
      </c>
      <c r="M30" s="10" t="s">
        <v>18</v>
      </c>
      <c r="N30">
        <v>0</v>
      </c>
    </row>
    <row r="31" spans="1:14" x14ac:dyDescent="0.25">
      <c r="A31" s="10" t="s">
        <v>39</v>
      </c>
      <c r="B31" s="10" t="s">
        <v>2864</v>
      </c>
      <c r="C31">
        <v>0</v>
      </c>
      <c r="D31" s="10" t="s">
        <v>16</v>
      </c>
      <c r="E31">
        <v>0</v>
      </c>
      <c r="F31">
        <v>35000</v>
      </c>
      <c r="G31">
        <v>35000</v>
      </c>
      <c r="H31" s="10" t="s">
        <v>26</v>
      </c>
      <c r="I31" s="10" t="s">
        <v>17</v>
      </c>
      <c r="J31" s="10" t="s">
        <v>17</v>
      </c>
      <c r="K31" s="10" t="s">
        <v>4123</v>
      </c>
      <c r="L31" s="10" t="s">
        <v>4124</v>
      </c>
      <c r="M31" s="10" t="s">
        <v>18</v>
      </c>
      <c r="N31">
        <v>0</v>
      </c>
    </row>
    <row r="32" spans="1:14" x14ac:dyDescent="0.25">
      <c r="A32" s="10" t="s">
        <v>64</v>
      </c>
      <c r="B32" s="10" t="s">
        <v>65</v>
      </c>
      <c r="C32">
        <v>0</v>
      </c>
      <c r="D32" s="10" t="s">
        <v>16</v>
      </c>
      <c r="E32">
        <v>15351.73</v>
      </c>
      <c r="F32">
        <v>15454.34</v>
      </c>
      <c r="G32">
        <v>102.61</v>
      </c>
      <c r="H32" s="10" t="s">
        <v>26</v>
      </c>
      <c r="I32" s="10" t="s">
        <v>17</v>
      </c>
      <c r="J32" s="10" t="s">
        <v>7296</v>
      </c>
      <c r="K32" s="10" t="s">
        <v>7297</v>
      </c>
      <c r="L32" s="10" t="s">
        <v>7298</v>
      </c>
      <c r="M32" s="10" t="s">
        <v>18</v>
      </c>
      <c r="N32">
        <v>0</v>
      </c>
    </row>
    <row r="33" spans="1:14" x14ac:dyDescent="0.25">
      <c r="A33" s="10" t="s">
        <v>62</v>
      </c>
      <c r="B33" s="10" t="s">
        <v>7299</v>
      </c>
      <c r="C33">
        <v>0</v>
      </c>
      <c r="D33" s="10" t="s">
        <v>16</v>
      </c>
      <c r="E33">
        <v>545.85</v>
      </c>
      <c r="F33">
        <v>545.85</v>
      </c>
      <c r="G33">
        <v>0</v>
      </c>
      <c r="H33" s="10" t="s">
        <v>16</v>
      </c>
      <c r="I33" s="10" t="s">
        <v>17</v>
      </c>
      <c r="J33" s="10" t="s">
        <v>7038</v>
      </c>
      <c r="K33" s="10" t="s">
        <v>7300</v>
      </c>
      <c r="L33" s="10" t="s">
        <v>7301</v>
      </c>
      <c r="M33" s="10" t="s">
        <v>18</v>
      </c>
      <c r="N33">
        <v>0</v>
      </c>
    </row>
    <row r="34" spans="1:14" x14ac:dyDescent="0.25">
      <c r="A34" s="10" t="s">
        <v>14</v>
      </c>
      <c r="B34" s="10" t="s">
        <v>7302</v>
      </c>
      <c r="C34">
        <v>0</v>
      </c>
      <c r="D34" s="10" t="s">
        <v>16</v>
      </c>
      <c r="E34">
        <v>2752</v>
      </c>
      <c r="F34">
        <v>2752</v>
      </c>
      <c r="G34">
        <v>0</v>
      </c>
      <c r="H34" s="10" t="s">
        <v>16</v>
      </c>
      <c r="I34" s="10" t="s">
        <v>17</v>
      </c>
      <c r="J34" s="10" t="s">
        <v>7303</v>
      </c>
      <c r="K34" s="10" t="s">
        <v>7304</v>
      </c>
      <c r="L34" s="10" t="s">
        <v>7305</v>
      </c>
      <c r="M34" s="10" t="s">
        <v>18</v>
      </c>
      <c r="N34">
        <v>0</v>
      </c>
    </row>
    <row r="35" spans="1:14" x14ac:dyDescent="0.25">
      <c r="A35" s="10" t="s">
        <v>14</v>
      </c>
      <c r="B35" s="10" t="s">
        <v>2594</v>
      </c>
      <c r="C35">
        <v>0</v>
      </c>
      <c r="D35" s="10" t="s">
        <v>16</v>
      </c>
      <c r="E35">
        <v>2294.2199999999998</v>
      </c>
      <c r="F35">
        <v>4588.4399999999996</v>
      </c>
      <c r="G35">
        <v>2294.2199999999998</v>
      </c>
      <c r="H35" s="10" t="s">
        <v>26</v>
      </c>
      <c r="I35" s="10" t="s">
        <v>17</v>
      </c>
      <c r="J35" s="10" t="s">
        <v>7306</v>
      </c>
      <c r="K35" s="10" t="s">
        <v>7307</v>
      </c>
      <c r="L35" s="10" t="s">
        <v>7308</v>
      </c>
      <c r="M35" s="10" t="s">
        <v>18</v>
      </c>
      <c r="N35">
        <v>0</v>
      </c>
    </row>
    <row r="36" spans="1:14" x14ac:dyDescent="0.25">
      <c r="A36" s="10" t="s">
        <v>62</v>
      </c>
      <c r="B36" s="10" t="s">
        <v>40</v>
      </c>
      <c r="C36">
        <v>0</v>
      </c>
      <c r="D36" s="10" t="s">
        <v>16</v>
      </c>
      <c r="E36">
        <v>0</v>
      </c>
      <c r="F36">
        <v>208718.91</v>
      </c>
      <c r="G36">
        <v>208718.91</v>
      </c>
      <c r="H36" s="10" t="s">
        <v>26</v>
      </c>
      <c r="I36" s="10" t="s">
        <v>17</v>
      </c>
      <c r="J36" s="10" t="s">
        <v>17</v>
      </c>
      <c r="K36" s="10" t="s">
        <v>7309</v>
      </c>
      <c r="L36" s="10" t="s">
        <v>7310</v>
      </c>
      <c r="M36" s="10" t="s">
        <v>18</v>
      </c>
      <c r="N36">
        <v>0</v>
      </c>
    </row>
    <row r="37" spans="1:14" x14ac:dyDescent="0.25">
      <c r="A37" s="10" t="s">
        <v>14</v>
      </c>
      <c r="B37" s="10" t="s">
        <v>7311</v>
      </c>
      <c r="C37">
        <v>0</v>
      </c>
      <c r="D37" s="10" t="s">
        <v>16</v>
      </c>
      <c r="E37">
        <v>902.17</v>
      </c>
      <c r="F37">
        <v>902.17</v>
      </c>
      <c r="G37">
        <v>0</v>
      </c>
      <c r="H37" s="10" t="s">
        <v>16</v>
      </c>
      <c r="I37" s="10" t="s">
        <v>17</v>
      </c>
      <c r="J37" s="10" t="s">
        <v>7312</v>
      </c>
      <c r="K37" s="10" t="s">
        <v>7313</v>
      </c>
      <c r="L37" s="10" t="s">
        <v>7314</v>
      </c>
      <c r="M37" s="10" t="s">
        <v>18</v>
      </c>
      <c r="N37">
        <v>0</v>
      </c>
    </row>
    <row r="38" spans="1:14" x14ac:dyDescent="0.25">
      <c r="A38" s="10" t="s">
        <v>94</v>
      </c>
      <c r="B38" s="10" t="s">
        <v>7315</v>
      </c>
      <c r="C38">
        <v>0</v>
      </c>
      <c r="D38" s="10" t="s">
        <v>16</v>
      </c>
      <c r="E38">
        <v>2172</v>
      </c>
      <c r="F38">
        <v>2468.19</v>
      </c>
      <c r="G38">
        <v>296.19</v>
      </c>
      <c r="H38" s="10" t="s">
        <v>26</v>
      </c>
      <c r="I38" s="10" t="s">
        <v>17</v>
      </c>
      <c r="J38" s="10" t="s">
        <v>7316</v>
      </c>
      <c r="K38" s="10" t="s">
        <v>7317</v>
      </c>
      <c r="L38" s="10" t="s">
        <v>7318</v>
      </c>
      <c r="M38" s="10" t="s">
        <v>18</v>
      </c>
      <c r="N38">
        <v>0</v>
      </c>
    </row>
    <row r="39" spans="1:14" x14ac:dyDescent="0.25">
      <c r="A39" s="10" t="s">
        <v>24</v>
      </c>
      <c r="B39" s="10" t="s">
        <v>5608</v>
      </c>
      <c r="C39">
        <v>0</v>
      </c>
      <c r="D39" s="10" t="s">
        <v>16</v>
      </c>
      <c r="E39">
        <v>0</v>
      </c>
      <c r="F39">
        <v>1500</v>
      </c>
      <c r="G39">
        <v>1500</v>
      </c>
      <c r="H39" s="10" t="s">
        <v>26</v>
      </c>
      <c r="I39" s="10" t="s">
        <v>17</v>
      </c>
      <c r="J39" s="10" t="s">
        <v>17</v>
      </c>
      <c r="K39" s="10" t="s">
        <v>7319</v>
      </c>
      <c r="L39" s="10" t="s">
        <v>7320</v>
      </c>
      <c r="M39" s="10" t="s">
        <v>18</v>
      </c>
      <c r="N39">
        <v>0</v>
      </c>
    </row>
    <row r="40" spans="1:14" x14ac:dyDescent="0.25">
      <c r="A40" s="10" t="s">
        <v>43</v>
      </c>
      <c r="B40" s="10" t="s">
        <v>2591</v>
      </c>
      <c r="C40">
        <v>0</v>
      </c>
      <c r="D40" s="10" t="s">
        <v>16</v>
      </c>
      <c r="E40">
        <v>1000</v>
      </c>
      <c r="F40">
        <v>0</v>
      </c>
      <c r="G40">
        <v>1000</v>
      </c>
      <c r="H40" s="10" t="s">
        <v>16</v>
      </c>
      <c r="I40" s="10" t="s">
        <v>17</v>
      </c>
      <c r="J40" s="10" t="s">
        <v>3300</v>
      </c>
      <c r="K40" s="10" t="s">
        <v>17</v>
      </c>
      <c r="L40" s="10" t="s">
        <v>3299</v>
      </c>
      <c r="M40" s="10" t="s">
        <v>18</v>
      </c>
      <c r="N40">
        <v>0</v>
      </c>
    </row>
    <row r="41" spans="1:14" x14ac:dyDescent="0.25">
      <c r="A41" s="10" t="s">
        <v>32</v>
      </c>
      <c r="B41" s="10" t="s">
        <v>7321</v>
      </c>
      <c r="C41">
        <v>0</v>
      </c>
      <c r="D41" s="10" t="s">
        <v>16</v>
      </c>
      <c r="E41">
        <v>250000</v>
      </c>
      <c r="F41">
        <v>250000</v>
      </c>
      <c r="G41">
        <v>0</v>
      </c>
      <c r="H41" s="10" t="s">
        <v>16</v>
      </c>
      <c r="I41" s="10" t="s">
        <v>17</v>
      </c>
      <c r="J41" s="10" t="s">
        <v>7322</v>
      </c>
      <c r="K41" s="10" t="s">
        <v>7323</v>
      </c>
      <c r="L41" s="10" t="s">
        <v>17</v>
      </c>
      <c r="M41" s="10" t="s">
        <v>18</v>
      </c>
      <c r="N41">
        <v>0</v>
      </c>
    </row>
    <row r="42" spans="1:14" x14ac:dyDescent="0.25">
      <c r="A42" s="10" t="s">
        <v>32</v>
      </c>
      <c r="B42" s="10" t="s">
        <v>79</v>
      </c>
      <c r="C42">
        <v>0</v>
      </c>
      <c r="D42" s="10" t="s">
        <v>16</v>
      </c>
      <c r="E42">
        <v>8685.16</v>
      </c>
      <c r="F42">
        <v>8685.16</v>
      </c>
      <c r="G42">
        <v>0</v>
      </c>
      <c r="H42" s="10" t="s">
        <v>16</v>
      </c>
      <c r="I42" s="10" t="s">
        <v>17</v>
      </c>
      <c r="J42" s="10" t="s">
        <v>34</v>
      </c>
      <c r="K42" s="10" t="s">
        <v>35</v>
      </c>
      <c r="L42" s="10" t="s">
        <v>17</v>
      </c>
      <c r="M42" s="10" t="s">
        <v>18</v>
      </c>
      <c r="N42">
        <v>0</v>
      </c>
    </row>
    <row r="43" spans="1:14" x14ac:dyDescent="0.25">
      <c r="A43" s="10" t="s">
        <v>14</v>
      </c>
      <c r="B43" s="10" t="s">
        <v>5608</v>
      </c>
      <c r="C43">
        <v>0</v>
      </c>
      <c r="D43" s="10" t="s">
        <v>16</v>
      </c>
      <c r="E43">
        <v>1500</v>
      </c>
      <c r="F43">
        <v>1500</v>
      </c>
      <c r="G43">
        <v>0</v>
      </c>
      <c r="H43" s="10" t="s">
        <v>16</v>
      </c>
      <c r="I43" s="10" t="s">
        <v>17</v>
      </c>
      <c r="J43" s="10" t="s">
        <v>7324</v>
      </c>
      <c r="K43" s="10" t="s">
        <v>7325</v>
      </c>
      <c r="L43" s="10" t="s">
        <v>7326</v>
      </c>
      <c r="M43" s="10" t="s">
        <v>18</v>
      </c>
      <c r="N43">
        <v>0</v>
      </c>
    </row>
    <row r="44" spans="1:14" x14ac:dyDescent="0.25">
      <c r="A44" s="10" t="s">
        <v>87</v>
      </c>
      <c r="B44" s="10" t="s">
        <v>88</v>
      </c>
      <c r="C44">
        <v>0</v>
      </c>
      <c r="D44" s="10" t="s">
        <v>16</v>
      </c>
      <c r="E44">
        <v>4000</v>
      </c>
      <c r="F44">
        <v>4000</v>
      </c>
      <c r="G44">
        <v>0</v>
      </c>
      <c r="H44" s="10" t="s">
        <v>16</v>
      </c>
      <c r="I44" s="10" t="s">
        <v>17</v>
      </c>
      <c r="J44" s="10" t="s">
        <v>703</v>
      </c>
      <c r="K44" s="10" t="s">
        <v>702</v>
      </c>
      <c r="L44" s="10" t="s">
        <v>17</v>
      </c>
      <c r="M44" s="10" t="s">
        <v>18</v>
      </c>
      <c r="N44">
        <v>0</v>
      </c>
    </row>
    <row r="45" spans="1:14" x14ac:dyDescent="0.25">
      <c r="A45" s="10" t="s">
        <v>43</v>
      </c>
      <c r="B45" s="10" t="s">
        <v>2090</v>
      </c>
      <c r="C45">
        <v>0</v>
      </c>
      <c r="D45" s="10" t="s">
        <v>16</v>
      </c>
      <c r="E45">
        <v>5000</v>
      </c>
      <c r="F45">
        <v>0</v>
      </c>
      <c r="G45">
        <v>5000</v>
      </c>
      <c r="H45" s="10" t="s">
        <v>16</v>
      </c>
      <c r="I45" s="10" t="s">
        <v>17</v>
      </c>
      <c r="J45" s="10" t="s">
        <v>3154</v>
      </c>
      <c r="K45" s="10" t="s">
        <v>17</v>
      </c>
      <c r="L45" s="10" t="s">
        <v>327</v>
      </c>
      <c r="M45" s="10" t="s">
        <v>18</v>
      </c>
      <c r="N45">
        <v>0</v>
      </c>
    </row>
    <row r="46" spans="1:14" x14ac:dyDescent="0.25">
      <c r="A46" s="10" t="s">
        <v>100</v>
      </c>
      <c r="B46" s="10" t="s">
        <v>88</v>
      </c>
      <c r="C46">
        <v>0</v>
      </c>
      <c r="D46" s="10" t="s">
        <v>16</v>
      </c>
      <c r="E46">
        <v>14909.48</v>
      </c>
      <c r="F46">
        <v>14909.48</v>
      </c>
      <c r="G46">
        <v>0</v>
      </c>
      <c r="H46" s="10" t="s">
        <v>16</v>
      </c>
      <c r="I46" s="10" t="s">
        <v>17</v>
      </c>
      <c r="J46" s="10" t="s">
        <v>7327</v>
      </c>
      <c r="K46" s="10" t="s">
        <v>7328</v>
      </c>
      <c r="L46" s="10" t="s">
        <v>17</v>
      </c>
      <c r="M46" s="10" t="s">
        <v>18</v>
      </c>
      <c r="N46">
        <v>0</v>
      </c>
    </row>
    <row r="47" spans="1:14" x14ac:dyDescent="0.25">
      <c r="A47" s="10" t="s">
        <v>209</v>
      </c>
      <c r="B47" s="10" t="s">
        <v>276</v>
      </c>
      <c r="C47">
        <v>0</v>
      </c>
      <c r="D47" s="10" t="s">
        <v>16</v>
      </c>
      <c r="E47">
        <v>21.82</v>
      </c>
      <c r="F47">
        <v>2233.12</v>
      </c>
      <c r="G47">
        <v>2211.3000000000002</v>
      </c>
      <c r="H47" s="10" t="s">
        <v>26</v>
      </c>
      <c r="I47" s="10" t="s">
        <v>17</v>
      </c>
      <c r="J47" s="10" t="s">
        <v>7329</v>
      </c>
      <c r="K47" s="10" t="s">
        <v>7330</v>
      </c>
      <c r="L47" s="10" t="s">
        <v>7331</v>
      </c>
      <c r="M47" s="10" t="s">
        <v>18</v>
      </c>
      <c r="N47">
        <v>0</v>
      </c>
    </row>
    <row r="48" spans="1:14" x14ac:dyDescent="0.25">
      <c r="A48" s="10" t="s">
        <v>19</v>
      </c>
      <c r="B48" s="10" t="s">
        <v>7332</v>
      </c>
      <c r="C48">
        <v>0</v>
      </c>
      <c r="D48" s="10" t="s">
        <v>16</v>
      </c>
      <c r="E48">
        <v>2173.12</v>
      </c>
      <c r="F48">
        <v>2173.12</v>
      </c>
      <c r="G48">
        <v>0</v>
      </c>
      <c r="H48" s="10" t="s">
        <v>16</v>
      </c>
      <c r="I48" s="10" t="s">
        <v>17</v>
      </c>
      <c r="J48" s="10" t="s">
        <v>7333</v>
      </c>
      <c r="K48" s="10" t="s">
        <v>7334</v>
      </c>
      <c r="L48" s="10" t="s">
        <v>17</v>
      </c>
      <c r="M48" s="10" t="s">
        <v>18</v>
      </c>
      <c r="N48">
        <v>0</v>
      </c>
    </row>
    <row r="49" spans="1:14" x14ac:dyDescent="0.25">
      <c r="A49" s="10" t="s">
        <v>482</v>
      </c>
      <c r="B49" s="10" t="s">
        <v>153</v>
      </c>
      <c r="C49">
        <v>0</v>
      </c>
      <c r="D49" s="10" t="s">
        <v>16</v>
      </c>
      <c r="E49">
        <v>282.35000000000002</v>
      </c>
      <c r="F49">
        <v>282.35000000000002</v>
      </c>
      <c r="G49">
        <v>0</v>
      </c>
      <c r="H49" s="10" t="s">
        <v>16</v>
      </c>
      <c r="I49" s="10" t="s">
        <v>17</v>
      </c>
      <c r="J49" s="10" t="s">
        <v>504</v>
      </c>
      <c r="K49" s="10" t="s">
        <v>503</v>
      </c>
      <c r="L49" s="10" t="s">
        <v>17</v>
      </c>
      <c r="M49" s="10" t="s">
        <v>18</v>
      </c>
      <c r="N49">
        <v>0</v>
      </c>
    </row>
    <row r="50" spans="1:14" x14ac:dyDescent="0.25">
      <c r="A50" s="10" t="s">
        <v>14</v>
      </c>
      <c r="B50" s="10" t="s">
        <v>7335</v>
      </c>
      <c r="C50">
        <v>0</v>
      </c>
      <c r="D50" s="10" t="s">
        <v>16</v>
      </c>
      <c r="E50">
        <v>1237.1500000000001</v>
      </c>
      <c r="F50">
        <v>1237.1500000000001</v>
      </c>
      <c r="G50">
        <v>0</v>
      </c>
      <c r="H50" s="10" t="s">
        <v>16</v>
      </c>
      <c r="I50" s="10" t="s">
        <v>17</v>
      </c>
      <c r="J50" s="10" t="s">
        <v>7336</v>
      </c>
      <c r="K50" s="10" t="s">
        <v>7337</v>
      </c>
      <c r="L50" s="10" t="s">
        <v>17</v>
      </c>
      <c r="M50" s="10" t="s">
        <v>18</v>
      </c>
      <c r="N50">
        <v>0</v>
      </c>
    </row>
    <row r="51" spans="1:14" x14ac:dyDescent="0.25">
      <c r="A51" s="10" t="s">
        <v>64</v>
      </c>
      <c r="B51" s="10" t="s">
        <v>101</v>
      </c>
      <c r="C51">
        <v>0</v>
      </c>
      <c r="D51" s="10" t="s">
        <v>16</v>
      </c>
      <c r="E51">
        <v>127892.78</v>
      </c>
      <c r="F51">
        <v>127892.78</v>
      </c>
      <c r="G51">
        <v>0</v>
      </c>
      <c r="H51" s="10" t="s">
        <v>16</v>
      </c>
      <c r="I51" s="10" t="s">
        <v>17</v>
      </c>
      <c r="J51" s="10" t="s">
        <v>7338</v>
      </c>
      <c r="K51" s="10" t="s">
        <v>7339</v>
      </c>
      <c r="L51" s="10" t="s">
        <v>17</v>
      </c>
      <c r="M51" s="10" t="s">
        <v>18</v>
      </c>
      <c r="N51">
        <v>0</v>
      </c>
    </row>
    <row r="52" spans="1:14" x14ac:dyDescent="0.25">
      <c r="A52" s="10" t="s">
        <v>247</v>
      </c>
      <c r="B52" s="10" t="s">
        <v>7340</v>
      </c>
      <c r="C52">
        <v>0</v>
      </c>
      <c r="D52" s="10" t="s">
        <v>16</v>
      </c>
      <c r="E52">
        <v>0</v>
      </c>
      <c r="F52">
        <v>100804.35</v>
      </c>
      <c r="G52">
        <v>100804.35</v>
      </c>
      <c r="H52" s="10" t="s">
        <v>26</v>
      </c>
      <c r="I52" s="10" t="s">
        <v>17</v>
      </c>
      <c r="J52" s="10" t="s">
        <v>17</v>
      </c>
      <c r="K52" s="10" t="s">
        <v>7341</v>
      </c>
      <c r="L52" s="10" t="s">
        <v>7342</v>
      </c>
      <c r="M52" s="10" t="s">
        <v>18</v>
      </c>
      <c r="N52">
        <v>0</v>
      </c>
    </row>
    <row r="53" spans="1:14" x14ac:dyDescent="0.25">
      <c r="A53" s="10" t="s">
        <v>62</v>
      </c>
      <c r="B53" s="10" t="s">
        <v>7343</v>
      </c>
      <c r="C53">
        <v>0</v>
      </c>
      <c r="D53" s="10" t="s">
        <v>16</v>
      </c>
      <c r="E53">
        <v>3416.49</v>
      </c>
      <c r="F53">
        <v>3416.49</v>
      </c>
      <c r="G53">
        <v>0</v>
      </c>
      <c r="H53" s="10" t="s">
        <v>16</v>
      </c>
      <c r="I53" s="10" t="s">
        <v>17</v>
      </c>
      <c r="J53" s="10" t="s">
        <v>7344</v>
      </c>
      <c r="K53" s="10" t="s">
        <v>7345</v>
      </c>
      <c r="L53" s="10" t="s">
        <v>17</v>
      </c>
      <c r="M53" s="10" t="s">
        <v>18</v>
      </c>
      <c r="N53">
        <v>0</v>
      </c>
    </row>
    <row r="54" spans="1:14" x14ac:dyDescent="0.25">
      <c r="A54" s="10" t="s">
        <v>14</v>
      </c>
      <c r="B54" s="10" t="s">
        <v>7346</v>
      </c>
      <c r="C54">
        <v>0</v>
      </c>
      <c r="D54" s="10" t="s">
        <v>16</v>
      </c>
      <c r="E54">
        <v>1200</v>
      </c>
      <c r="F54">
        <v>1200</v>
      </c>
      <c r="G54">
        <v>0</v>
      </c>
      <c r="H54" s="10" t="s">
        <v>16</v>
      </c>
      <c r="I54" s="10" t="s">
        <v>17</v>
      </c>
      <c r="J54" s="10" t="s">
        <v>7347</v>
      </c>
      <c r="K54" s="10" t="s">
        <v>7348</v>
      </c>
      <c r="L54" s="10" t="s">
        <v>7349</v>
      </c>
      <c r="M54" s="10" t="s">
        <v>18</v>
      </c>
      <c r="N54">
        <v>0</v>
      </c>
    </row>
    <row r="55" spans="1:14" x14ac:dyDescent="0.25">
      <c r="A55" s="10" t="s">
        <v>39</v>
      </c>
      <c r="B55" s="10" t="s">
        <v>7350</v>
      </c>
      <c r="C55">
        <v>0</v>
      </c>
      <c r="D55" s="10" t="s">
        <v>16</v>
      </c>
      <c r="E55">
        <v>0</v>
      </c>
      <c r="F55">
        <v>330716.25</v>
      </c>
      <c r="G55">
        <v>330716.25</v>
      </c>
      <c r="H55" s="10" t="s">
        <v>26</v>
      </c>
      <c r="I55" s="10" t="s">
        <v>17</v>
      </c>
      <c r="J55" s="10" t="s">
        <v>17</v>
      </c>
      <c r="K55" s="10" t="s">
        <v>5646</v>
      </c>
      <c r="L55" s="10" t="s">
        <v>5647</v>
      </c>
      <c r="M55" s="10" t="s">
        <v>18</v>
      </c>
      <c r="N55">
        <v>0</v>
      </c>
    </row>
    <row r="56" spans="1:14" x14ac:dyDescent="0.25">
      <c r="A56" s="10" t="s">
        <v>209</v>
      </c>
      <c r="B56" s="10" t="s">
        <v>7351</v>
      </c>
      <c r="C56">
        <v>0</v>
      </c>
      <c r="D56" s="10" t="s">
        <v>16</v>
      </c>
      <c r="E56">
        <v>0</v>
      </c>
      <c r="F56">
        <v>2172</v>
      </c>
      <c r="G56">
        <v>2172</v>
      </c>
      <c r="H56" s="10" t="s">
        <v>26</v>
      </c>
      <c r="I56" s="10" t="s">
        <v>17</v>
      </c>
      <c r="J56" s="10" t="s">
        <v>17</v>
      </c>
      <c r="K56" s="10" t="s">
        <v>7352</v>
      </c>
      <c r="L56" s="10" t="s">
        <v>7353</v>
      </c>
      <c r="M56" s="10" t="s">
        <v>18</v>
      </c>
      <c r="N56">
        <v>0</v>
      </c>
    </row>
    <row r="57" spans="1:14" x14ac:dyDescent="0.25">
      <c r="A57" s="10" t="s">
        <v>32</v>
      </c>
      <c r="B57" s="10" t="s">
        <v>106</v>
      </c>
      <c r="C57">
        <v>0</v>
      </c>
      <c r="D57" s="10" t="s">
        <v>16</v>
      </c>
      <c r="E57">
        <v>72110.039999999994</v>
      </c>
      <c r="F57">
        <v>39324.019999999997</v>
      </c>
      <c r="G57">
        <v>32786.019999999997</v>
      </c>
      <c r="H57" s="10" t="s">
        <v>16</v>
      </c>
      <c r="I57" s="10" t="s">
        <v>17</v>
      </c>
      <c r="J57" s="10" t="s">
        <v>5716</v>
      </c>
      <c r="K57" s="10" t="s">
        <v>5649</v>
      </c>
      <c r="L57" s="10" t="s">
        <v>5650</v>
      </c>
      <c r="M57" s="10" t="s">
        <v>18</v>
      </c>
      <c r="N57">
        <v>0</v>
      </c>
    </row>
    <row r="58" spans="1:14" x14ac:dyDescent="0.25">
      <c r="A58" s="10" t="s">
        <v>39</v>
      </c>
      <c r="B58" s="10" t="s">
        <v>2566</v>
      </c>
      <c r="C58">
        <v>0</v>
      </c>
      <c r="D58" s="10" t="s">
        <v>16</v>
      </c>
      <c r="E58">
        <v>0</v>
      </c>
      <c r="F58">
        <v>39468.5</v>
      </c>
      <c r="G58">
        <v>39468.5</v>
      </c>
      <c r="H58" s="10" t="s">
        <v>26</v>
      </c>
      <c r="I58" s="10" t="s">
        <v>17</v>
      </c>
      <c r="J58" s="10" t="s">
        <v>17</v>
      </c>
      <c r="K58" s="10" t="s">
        <v>5618</v>
      </c>
      <c r="L58" s="10" t="s">
        <v>5619</v>
      </c>
      <c r="M58" s="10" t="s">
        <v>18</v>
      </c>
      <c r="N58">
        <v>0</v>
      </c>
    </row>
    <row r="59" spans="1:14" x14ac:dyDescent="0.25">
      <c r="A59" s="10" t="s">
        <v>43</v>
      </c>
      <c r="B59" s="10" t="s">
        <v>2566</v>
      </c>
      <c r="C59">
        <v>0</v>
      </c>
      <c r="D59" s="10" t="s">
        <v>16</v>
      </c>
      <c r="E59">
        <v>39468.5</v>
      </c>
      <c r="F59">
        <v>0</v>
      </c>
      <c r="G59">
        <v>39468.5</v>
      </c>
      <c r="H59" s="10" t="s">
        <v>16</v>
      </c>
      <c r="I59" s="10" t="s">
        <v>17</v>
      </c>
      <c r="J59" s="10" t="s">
        <v>3282</v>
      </c>
      <c r="K59" s="10" t="s">
        <v>17</v>
      </c>
      <c r="L59" s="10" t="s">
        <v>3281</v>
      </c>
      <c r="M59" s="10" t="s">
        <v>18</v>
      </c>
      <c r="N59">
        <v>0</v>
      </c>
    </row>
    <row r="60" spans="1:14" x14ac:dyDescent="0.25">
      <c r="A60" s="10" t="s">
        <v>172</v>
      </c>
      <c r="B60" s="10" t="s">
        <v>7354</v>
      </c>
      <c r="C60">
        <v>0</v>
      </c>
      <c r="D60" s="10" t="s">
        <v>16</v>
      </c>
      <c r="E60">
        <v>250000</v>
      </c>
      <c r="F60">
        <v>0</v>
      </c>
      <c r="G60">
        <v>250000</v>
      </c>
      <c r="H60" s="10" t="s">
        <v>16</v>
      </c>
      <c r="I60" s="10" t="s">
        <v>17</v>
      </c>
      <c r="J60" s="10" t="s">
        <v>3550</v>
      </c>
      <c r="K60" s="10" t="s">
        <v>17</v>
      </c>
      <c r="L60" s="10" t="s">
        <v>407</v>
      </c>
      <c r="M60" s="10" t="s">
        <v>18</v>
      </c>
      <c r="N60">
        <v>0</v>
      </c>
    </row>
    <row r="61" spans="1:14" x14ac:dyDescent="0.25">
      <c r="A61" s="10" t="s">
        <v>62</v>
      </c>
      <c r="B61" s="10" t="s">
        <v>7273</v>
      </c>
      <c r="C61">
        <v>0</v>
      </c>
      <c r="D61" s="10" t="s">
        <v>16</v>
      </c>
      <c r="E61">
        <v>63.72</v>
      </c>
      <c r="F61">
        <v>63.72</v>
      </c>
      <c r="G61">
        <v>0</v>
      </c>
      <c r="H61" s="10" t="s">
        <v>16</v>
      </c>
      <c r="I61" s="10" t="s">
        <v>17</v>
      </c>
      <c r="J61" s="10" t="s">
        <v>7106</v>
      </c>
      <c r="K61" s="10" t="s">
        <v>4245</v>
      </c>
      <c r="L61" s="10" t="s">
        <v>7107</v>
      </c>
      <c r="M61" s="10" t="s">
        <v>18</v>
      </c>
      <c r="N61">
        <v>0</v>
      </c>
    </row>
    <row r="62" spans="1:14" x14ac:dyDescent="0.25">
      <c r="A62" s="10" t="s">
        <v>24</v>
      </c>
      <c r="B62" s="10" t="s">
        <v>7355</v>
      </c>
      <c r="C62">
        <v>0</v>
      </c>
      <c r="D62" s="10" t="s">
        <v>16</v>
      </c>
      <c r="E62">
        <v>0</v>
      </c>
      <c r="F62">
        <v>939.86</v>
      </c>
      <c r="G62">
        <v>939.86</v>
      </c>
      <c r="H62" s="10" t="s">
        <v>26</v>
      </c>
      <c r="I62" s="10" t="s">
        <v>17</v>
      </c>
      <c r="J62" s="10" t="s">
        <v>17</v>
      </c>
      <c r="K62" s="10" t="s">
        <v>7356</v>
      </c>
      <c r="L62" s="10" t="s">
        <v>7357</v>
      </c>
      <c r="M62" s="10" t="s">
        <v>18</v>
      </c>
      <c r="N62">
        <v>0</v>
      </c>
    </row>
    <row r="63" spans="1:14" x14ac:dyDescent="0.25">
      <c r="A63" s="10" t="s">
        <v>96</v>
      </c>
      <c r="B63" s="10" t="s">
        <v>2320</v>
      </c>
      <c r="C63">
        <v>0</v>
      </c>
      <c r="D63" s="10" t="s">
        <v>16</v>
      </c>
      <c r="E63">
        <v>0</v>
      </c>
      <c r="F63">
        <v>1000</v>
      </c>
      <c r="G63">
        <v>1000</v>
      </c>
      <c r="H63" s="10" t="s">
        <v>26</v>
      </c>
      <c r="I63" s="10" t="s">
        <v>17</v>
      </c>
      <c r="J63" s="10" t="s">
        <v>17</v>
      </c>
      <c r="K63" s="10" t="s">
        <v>6409</v>
      </c>
      <c r="L63" s="10" t="s">
        <v>6407</v>
      </c>
      <c r="M63" s="10" t="s">
        <v>18</v>
      </c>
      <c r="N63">
        <v>0</v>
      </c>
    </row>
    <row r="64" spans="1:14" x14ac:dyDescent="0.25">
      <c r="A64" s="10" t="s">
        <v>62</v>
      </c>
      <c r="B64" s="10" t="s">
        <v>7358</v>
      </c>
      <c r="C64">
        <v>0</v>
      </c>
      <c r="D64" s="10" t="s">
        <v>16</v>
      </c>
      <c r="E64">
        <v>0</v>
      </c>
      <c r="F64">
        <v>58</v>
      </c>
      <c r="G64">
        <v>58</v>
      </c>
      <c r="H64" s="10" t="s">
        <v>26</v>
      </c>
      <c r="I64" s="10" t="s">
        <v>17</v>
      </c>
      <c r="J64" s="10" t="s">
        <v>17</v>
      </c>
      <c r="K64" s="10" t="s">
        <v>7359</v>
      </c>
      <c r="L64" s="10" t="s">
        <v>7133</v>
      </c>
      <c r="M64" s="10" t="s">
        <v>18</v>
      </c>
      <c r="N64">
        <v>0</v>
      </c>
    </row>
    <row r="65" spans="1:14" x14ac:dyDescent="0.25">
      <c r="A65" s="10" t="s">
        <v>62</v>
      </c>
      <c r="B65" s="10" t="s">
        <v>7360</v>
      </c>
      <c r="C65">
        <v>0</v>
      </c>
      <c r="D65" s="10" t="s">
        <v>16</v>
      </c>
      <c r="E65">
        <v>0</v>
      </c>
      <c r="F65">
        <v>0</v>
      </c>
      <c r="G65">
        <v>0</v>
      </c>
      <c r="H65" s="10" t="s">
        <v>16</v>
      </c>
      <c r="I65" s="10" t="s">
        <v>17</v>
      </c>
      <c r="J65" s="10" t="s">
        <v>17</v>
      </c>
      <c r="K65" s="10" t="s">
        <v>17</v>
      </c>
      <c r="L65" s="10" t="s">
        <v>7361</v>
      </c>
      <c r="M65" s="10" t="s">
        <v>18</v>
      </c>
      <c r="N65">
        <v>0</v>
      </c>
    </row>
    <row r="66" spans="1:14" x14ac:dyDescent="0.25">
      <c r="A66" s="10" t="s">
        <v>24</v>
      </c>
      <c r="B66" s="10" t="s">
        <v>7362</v>
      </c>
      <c r="C66">
        <v>0</v>
      </c>
      <c r="D66" s="10" t="s">
        <v>16</v>
      </c>
      <c r="E66">
        <v>0</v>
      </c>
      <c r="F66">
        <v>945</v>
      </c>
      <c r="G66">
        <v>945</v>
      </c>
      <c r="H66" s="10" t="s">
        <v>26</v>
      </c>
      <c r="I66" s="10" t="s">
        <v>17</v>
      </c>
      <c r="J66" s="10" t="s">
        <v>17</v>
      </c>
      <c r="K66" s="10" t="s">
        <v>7363</v>
      </c>
      <c r="L66" s="10" t="s">
        <v>7364</v>
      </c>
      <c r="M66" s="10" t="s">
        <v>18</v>
      </c>
      <c r="N66">
        <v>0</v>
      </c>
    </row>
    <row r="67" spans="1:14" x14ac:dyDescent="0.25">
      <c r="A67" s="10" t="s">
        <v>24</v>
      </c>
      <c r="B67" s="10" t="s">
        <v>7302</v>
      </c>
      <c r="C67">
        <v>0</v>
      </c>
      <c r="D67" s="10" t="s">
        <v>16</v>
      </c>
      <c r="E67">
        <v>0</v>
      </c>
      <c r="F67">
        <v>2752</v>
      </c>
      <c r="G67">
        <v>2752</v>
      </c>
      <c r="H67" s="10" t="s">
        <v>26</v>
      </c>
      <c r="I67" s="10" t="s">
        <v>17</v>
      </c>
      <c r="J67" s="10" t="s">
        <v>17</v>
      </c>
      <c r="K67" s="10" t="s">
        <v>7365</v>
      </c>
      <c r="L67" s="10" t="s">
        <v>7366</v>
      </c>
      <c r="M67" s="10" t="s">
        <v>18</v>
      </c>
      <c r="N67">
        <v>0</v>
      </c>
    </row>
    <row r="68" spans="1:14" x14ac:dyDescent="0.25">
      <c r="A68" s="10" t="s">
        <v>43</v>
      </c>
      <c r="B68" s="10" t="s">
        <v>2945</v>
      </c>
      <c r="C68">
        <v>0</v>
      </c>
      <c r="D68" s="10" t="s">
        <v>16</v>
      </c>
      <c r="E68">
        <v>7700</v>
      </c>
      <c r="F68">
        <v>0</v>
      </c>
      <c r="G68">
        <v>7700</v>
      </c>
      <c r="H68" s="10" t="s">
        <v>16</v>
      </c>
      <c r="I68" s="10" t="s">
        <v>17</v>
      </c>
      <c r="J68" s="10" t="s">
        <v>3378</v>
      </c>
      <c r="K68" s="10" t="s">
        <v>17</v>
      </c>
      <c r="L68" s="10" t="s">
        <v>3376</v>
      </c>
      <c r="M68" s="10" t="s">
        <v>18</v>
      </c>
      <c r="N68">
        <v>0</v>
      </c>
    </row>
    <row r="69" spans="1:14" x14ac:dyDescent="0.25">
      <c r="A69" s="10" t="s">
        <v>22</v>
      </c>
      <c r="B69" s="10" t="s">
        <v>7367</v>
      </c>
      <c r="C69">
        <v>0</v>
      </c>
      <c r="D69" s="10" t="s">
        <v>16</v>
      </c>
      <c r="E69">
        <v>4002.79</v>
      </c>
      <c r="F69">
        <v>0</v>
      </c>
      <c r="G69">
        <v>4002.79</v>
      </c>
      <c r="H69" s="10" t="s">
        <v>16</v>
      </c>
      <c r="I69" s="10" t="s">
        <v>17</v>
      </c>
      <c r="J69" s="10" t="s">
        <v>1657</v>
      </c>
      <c r="K69" s="10" t="s">
        <v>17</v>
      </c>
      <c r="L69" s="10" t="s">
        <v>1656</v>
      </c>
      <c r="M69" s="10" t="s">
        <v>18</v>
      </c>
      <c r="N69">
        <v>0</v>
      </c>
    </row>
    <row r="70" spans="1:14" x14ac:dyDescent="0.25">
      <c r="A70" s="10" t="s">
        <v>7368</v>
      </c>
      <c r="B70" s="10" t="s">
        <v>126</v>
      </c>
      <c r="C70">
        <v>0</v>
      </c>
      <c r="D70" s="10" t="s">
        <v>16</v>
      </c>
      <c r="E70">
        <v>19900</v>
      </c>
      <c r="F70">
        <v>0</v>
      </c>
      <c r="G70">
        <v>19900</v>
      </c>
      <c r="H70" s="10" t="s">
        <v>16</v>
      </c>
      <c r="I70" s="10" t="s">
        <v>17</v>
      </c>
      <c r="J70" s="10" t="s">
        <v>7369</v>
      </c>
      <c r="K70" s="10" t="s">
        <v>17</v>
      </c>
      <c r="L70" s="10" t="s">
        <v>7370</v>
      </c>
      <c r="M70" s="10" t="s">
        <v>18</v>
      </c>
      <c r="N70">
        <v>0</v>
      </c>
    </row>
    <row r="71" spans="1:14" x14ac:dyDescent="0.25">
      <c r="A71" s="10" t="s">
        <v>14</v>
      </c>
      <c r="B71" s="10" t="s">
        <v>7371</v>
      </c>
      <c r="C71">
        <v>0</v>
      </c>
      <c r="D71" s="10" t="s">
        <v>16</v>
      </c>
      <c r="E71">
        <v>408.65</v>
      </c>
      <c r="F71">
        <v>408.65</v>
      </c>
      <c r="G71">
        <v>0</v>
      </c>
      <c r="H71" s="10" t="s">
        <v>16</v>
      </c>
      <c r="I71" s="10" t="s">
        <v>17</v>
      </c>
      <c r="J71" s="10" t="s">
        <v>7241</v>
      </c>
      <c r="K71" s="10" t="s">
        <v>7372</v>
      </c>
      <c r="L71" s="10" t="s">
        <v>7373</v>
      </c>
      <c r="M71" s="10" t="s">
        <v>18</v>
      </c>
      <c r="N71">
        <v>0</v>
      </c>
    </row>
    <row r="72" spans="1:14" x14ac:dyDescent="0.25">
      <c r="A72" s="10" t="s">
        <v>14</v>
      </c>
      <c r="B72" s="10" t="s">
        <v>1942</v>
      </c>
      <c r="C72">
        <v>0</v>
      </c>
      <c r="D72" s="10" t="s">
        <v>16</v>
      </c>
      <c r="E72">
        <v>5444.68</v>
      </c>
      <c r="F72">
        <v>5444.68</v>
      </c>
      <c r="G72">
        <v>0</v>
      </c>
      <c r="H72" s="10" t="s">
        <v>16</v>
      </c>
      <c r="I72" s="10" t="s">
        <v>17</v>
      </c>
      <c r="J72" s="10" t="s">
        <v>7374</v>
      </c>
      <c r="K72" s="10" t="s">
        <v>7375</v>
      </c>
      <c r="L72" s="10" t="s">
        <v>17</v>
      </c>
      <c r="M72" s="10" t="s">
        <v>18</v>
      </c>
      <c r="N72">
        <v>0</v>
      </c>
    </row>
    <row r="73" spans="1:14" x14ac:dyDescent="0.25">
      <c r="A73" s="10" t="s">
        <v>125</v>
      </c>
      <c r="B73" s="10" t="s">
        <v>126</v>
      </c>
      <c r="C73">
        <v>0</v>
      </c>
      <c r="D73" s="10" t="s">
        <v>16</v>
      </c>
      <c r="E73">
        <v>1457006.62</v>
      </c>
      <c r="F73">
        <v>1457006.62</v>
      </c>
      <c r="G73">
        <v>0</v>
      </c>
      <c r="H73" s="10" t="s">
        <v>16</v>
      </c>
      <c r="I73" s="10" t="s">
        <v>17</v>
      </c>
      <c r="J73" s="10" t="s">
        <v>488</v>
      </c>
      <c r="K73" s="10" t="s">
        <v>7376</v>
      </c>
      <c r="L73" s="10" t="s">
        <v>17</v>
      </c>
      <c r="M73" s="10" t="s">
        <v>18</v>
      </c>
      <c r="N73">
        <v>0</v>
      </c>
    </row>
    <row r="74" spans="1:14" x14ac:dyDescent="0.25">
      <c r="A74" s="10" t="s">
        <v>64</v>
      </c>
      <c r="B74" s="10" t="s">
        <v>130</v>
      </c>
      <c r="C74">
        <v>0</v>
      </c>
      <c r="D74" s="10" t="s">
        <v>16</v>
      </c>
      <c r="E74">
        <v>32025.66</v>
      </c>
      <c r="F74">
        <v>32815.67</v>
      </c>
      <c r="G74">
        <v>790.01</v>
      </c>
      <c r="H74" s="10" t="s">
        <v>26</v>
      </c>
      <c r="I74" s="10" t="s">
        <v>17</v>
      </c>
      <c r="J74" s="10" t="s">
        <v>7377</v>
      </c>
      <c r="K74" s="10" t="s">
        <v>7378</v>
      </c>
      <c r="L74" s="10" t="s">
        <v>7379</v>
      </c>
      <c r="M74" s="10" t="s">
        <v>18</v>
      </c>
      <c r="N74">
        <v>0</v>
      </c>
    </row>
    <row r="75" spans="1:14" x14ac:dyDescent="0.25">
      <c r="A75" s="10" t="s">
        <v>247</v>
      </c>
      <c r="B75" s="10" t="s">
        <v>7380</v>
      </c>
      <c r="C75">
        <v>0</v>
      </c>
      <c r="D75" s="10" t="s">
        <v>16</v>
      </c>
      <c r="E75">
        <v>330716.25</v>
      </c>
      <c r="F75">
        <v>333314.94</v>
      </c>
      <c r="G75">
        <v>2598.69</v>
      </c>
      <c r="H75" s="10" t="s">
        <v>26</v>
      </c>
      <c r="I75" s="10" t="s">
        <v>17</v>
      </c>
      <c r="J75" s="10" t="s">
        <v>7381</v>
      </c>
      <c r="K75" s="10" t="s">
        <v>7382</v>
      </c>
      <c r="L75" s="10" t="s">
        <v>7383</v>
      </c>
      <c r="M75" s="10" t="s">
        <v>18</v>
      </c>
      <c r="N75">
        <v>0</v>
      </c>
    </row>
    <row r="76" spans="1:14" x14ac:dyDescent="0.25">
      <c r="A76" s="10" t="s">
        <v>39</v>
      </c>
      <c r="B76" s="10" t="s">
        <v>7384</v>
      </c>
      <c r="C76">
        <v>0</v>
      </c>
      <c r="D76" s="10" t="s">
        <v>16</v>
      </c>
      <c r="E76">
        <v>0</v>
      </c>
      <c r="F76">
        <v>37750</v>
      </c>
      <c r="G76">
        <v>37750</v>
      </c>
      <c r="H76" s="10" t="s">
        <v>26</v>
      </c>
      <c r="I76" s="10" t="s">
        <v>17</v>
      </c>
      <c r="J76" s="10" t="s">
        <v>17</v>
      </c>
      <c r="K76" s="10" t="s">
        <v>7385</v>
      </c>
      <c r="L76" s="10" t="s">
        <v>7386</v>
      </c>
      <c r="M76" s="10" t="s">
        <v>18</v>
      </c>
      <c r="N76">
        <v>0</v>
      </c>
    </row>
    <row r="77" spans="1:14" x14ac:dyDescent="0.25">
      <c r="A77" s="10" t="s">
        <v>96</v>
      </c>
      <c r="B77" s="10" t="s">
        <v>2692</v>
      </c>
      <c r="C77">
        <v>0</v>
      </c>
      <c r="D77" s="10" t="s">
        <v>16</v>
      </c>
      <c r="E77">
        <v>0</v>
      </c>
      <c r="F77">
        <v>60</v>
      </c>
      <c r="G77">
        <v>60</v>
      </c>
      <c r="H77" s="10" t="s">
        <v>26</v>
      </c>
      <c r="I77" s="10" t="s">
        <v>17</v>
      </c>
      <c r="J77" s="10" t="s">
        <v>17</v>
      </c>
      <c r="K77" s="10" t="s">
        <v>6034</v>
      </c>
      <c r="L77" s="10" t="s">
        <v>6033</v>
      </c>
      <c r="M77" s="10" t="s">
        <v>18</v>
      </c>
      <c r="N77">
        <v>0</v>
      </c>
    </row>
    <row r="78" spans="1:14" x14ac:dyDescent="0.25">
      <c r="A78" s="10" t="s">
        <v>39</v>
      </c>
      <c r="B78" s="10" t="s">
        <v>2591</v>
      </c>
      <c r="C78">
        <v>0</v>
      </c>
      <c r="D78" s="10" t="s">
        <v>16</v>
      </c>
      <c r="E78">
        <v>0</v>
      </c>
      <c r="F78">
        <v>1000</v>
      </c>
      <c r="G78">
        <v>1000</v>
      </c>
      <c r="H78" s="10" t="s">
        <v>26</v>
      </c>
      <c r="I78" s="10" t="s">
        <v>17</v>
      </c>
      <c r="J78" s="10" t="s">
        <v>17</v>
      </c>
      <c r="K78" s="10" t="s">
        <v>5973</v>
      </c>
      <c r="L78" s="10" t="s">
        <v>5713</v>
      </c>
      <c r="M78" s="10" t="s">
        <v>18</v>
      </c>
      <c r="N78">
        <v>0</v>
      </c>
    </row>
    <row r="79" spans="1:14" x14ac:dyDescent="0.25">
      <c r="A79" s="10" t="s">
        <v>96</v>
      </c>
      <c r="B79" s="10" t="s">
        <v>2536</v>
      </c>
      <c r="C79">
        <v>0</v>
      </c>
      <c r="D79" s="10" t="s">
        <v>16</v>
      </c>
      <c r="E79">
        <v>0</v>
      </c>
      <c r="F79">
        <v>3000</v>
      </c>
      <c r="G79">
        <v>3000</v>
      </c>
      <c r="H79" s="10" t="s">
        <v>26</v>
      </c>
      <c r="I79" s="10" t="s">
        <v>17</v>
      </c>
      <c r="J79" s="10" t="s">
        <v>17</v>
      </c>
      <c r="K79" s="10" t="s">
        <v>7387</v>
      </c>
      <c r="L79" s="10" t="s">
        <v>7388</v>
      </c>
      <c r="M79" s="10" t="s">
        <v>18</v>
      </c>
      <c r="N79">
        <v>0</v>
      </c>
    </row>
    <row r="80" spans="1:14" x14ac:dyDescent="0.25">
      <c r="A80" s="10" t="s">
        <v>14</v>
      </c>
      <c r="B80" s="10" t="s">
        <v>7389</v>
      </c>
      <c r="C80">
        <v>0</v>
      </c>
      <c r="D80" s="10" t="s">
        <v>16</v>
      </c>
      <c r="E80">
        <v>420</v>
      </c>
      <c r="F80">
        <v>420</v>
      </c>
      <c r="G80">
        <v>0</v>
      </c>
      <c r="H80" s="10" t="s">
        <v>16</v>
      </c>
      <c r="I80" s="10" t="s">
        <v>17</v>
      </c>
      <c r="J80" s="10" t="s">
        <v>7390</v>
      </c>
      <c r="K80" s="10" t="s">
        <v>7391</v>
      </c>
      <c r="L80" s="10" t="s">
        <v>7392</v>
      </c>
      <c r="M80" s="10" t="s">
        <v>18</v>
      </c>
      <c r="N80">
        <v>0</v>
      </c>
    </row>
    <row r="81" spans="1:14" x14ac:dyDescent="0.25">
      <c r="A81" s="10" t="s">
        <v>32</v>
      </c>
      <c r="B81" s="10" t="s">
        <v>141</v>
      </c>
      <c r="C81">
        <v>0</v>
      </c>
      <c r="D81" s="10" t="s">
        <v>16</v>
      </c>
      <c r="E81">
        <v>843363.82</v>
      </c>
      <c r="F81">
        <v>843363.82</v>
      </c>
      <c r="G81">
        <v>0</v>
      </c>
      <c r="H81" s="10" t="s">
        <v>16</v>
      </c>
      <c r="I81" s="10" t="s">
        <v>17</v>
      </c>
      <c r="J81" s="10" t="s">
        <v>454</v>
      </c>
      <c r="K81" s="10" t="s">
        <v>7393</v>
      </c>
      <c r="L81" s="10" t="s">
        <v>17</v>
      </c>
      <c r="M81" s="10" t="s">
        <v>18</v>
      </c>
      <c r="N81">
        <v>0</v>
      </c>
    </row>
    <row r="82" spans="1:14" x14ac:dyDescent="0.25">
      <c r="A82" s="10" t="s">
        <v>39</v>
      </c>
      <c r="B82" s="10" t="s">
        <v>2215</v>
      </c>
      <c r="C82">
        <v>0</v>
      </c>
      <c r="D82" s="10" t="s">
        <v>16</v>
      </c>
      <c r="E82">
        <v>0</v>
      </c>
      <c r="F82">
        <v>1164</v>
      </c>
      <c r="G82">
        <v>1164</v>
      </c>
      <c r="H82" s="10" t="s">
        <v>26</v>
      </c>
      <c r="I82" s="10" t="s">
        <v>17</v>
      </c>
      <c r="J82" s="10" t="s">
        <v>17</v>
      </c>
      <c r="K82" s="10" t="s">
        <v>5930</v>
      </c>
      <c r="L82" s="10" t="s">
        <v>5929</v>
      </c>
      <c r="M82" s="10" t="s">
        <v>18</v>
      </c>
      <c r="N82">
        <v>0</v>
      </c>
    </row>
    <row r="83" spans="1:14" x14ac:dyDescent="0.25">
      <c r="A83" s="10" t="s">
        <v>24</v>
      </c>
      <c r="B83" s="10" t="s">
        <v>7268</v>
      </c>
      <c r="C83">
        <v>0</v>
      </c>
      <c r="D83" s="10" t="s">
        <v>16</v>
      </c>
      <c r="E83">
        <v>0</v>
      </c>
      <c r="F83">
        <v>1235.75</v>
      </c>
      <c r="G83">
        <v>1235.75</v>
      </c>
      <c r="H83" s="10" t="s">
        <v>26</v>
      </c>
      <c r="I83" s="10" t="s">
        <v>17</v>
      </c>
      <c r="J83" s="10" t="s">
        <v>17</v>
      </c>
      <c r="K83" s="10" t="s">
        <v>7394</v>
      </c>
      <c r="L83" s="10" t="s">
        <v>7395</v>
      </c>
      <c r="M83" s="10" t="s">
        <v>18</v>
      </c>
      <c r="N83">
        <v>0</v>
      </c>
    </row>
    <row r="84" spans="1:14" x14ac:dyDescent="0.25">
      <c r="A84" s="10" t="s">
        <v>14</v>
      </c>
      <c r="B84" s="10" t="s">
        <v>7396</v>
      </c>
      <c r="C84">
        <v>0</v>
      </c>
      <c r="D84" s="10" t="s">
        <v>16</v>
      </c>
      <c r="E84">
        <v>556.83000000000004</v>
      </c>
      <c r="F84">
        <v>556.83000000000004</v>
      </c>
      <c r="G84">
        <v>0</v>
      </c>
      <c r="H84" s="10" t="s">
        <v>16</v>
      </c>
      <c r="I84" s="10" t="s">
        <v>17</v>
      </c>
      <c r="J84" s="10" t="s">
        <v>7397</v>
      </c>
      <c r="K84" s="10" t="s">
        <v>7398</v>
      </c>
      <c r="L84" s="10" t="s">
        <v>17</v>
      </c>
      <c r="M84" s="10" t="s">
        <v>18</v>
      </c>
      <c r="N84">
        <v>0</v>
      </c>
    </row>
    <row r="85" spans="1:14" x14ac:dyDescent="0.25">
      <c r="A85" s="10" t="s">
        <v>24</v>
      </c>
      <c r="B85" s="10" t="s">
        <v>3189</v>
      </c>
      <c r="C85">
        <v>0</v>
      </c>
      <c r="D85" s="10" t="s">
        <v>16</v>
      </c>
      <c r="E85">
        <v>0</v>
      </c>
      <c r="F85">
        <v>231587.5</v>
      </c>
      <c r="G85">
        <v>231587.5</v>
      </c>
      <c r="H85" s="10" t="s">
        <v>26</v>
      </c>
      <c r="I85" s="10" t="s">
        <v>17</v>
      </c>
      <c r="J85" s="10" t="s">
        <v>17</v>
      </c>
      <c r="K85" s="10" t="s">
        <v>7399</v>
      </c>
      <c r="L85" s="10" t="s">
        <v>7400</v>
      </c>
      <c r="M85" s="10" t="s">
        <v>18</v>
      </c>
      <c r="N85">
        <v>0</v>
      </c>
    </row>
    <row r="86" spans="1:14" x14ac:dyDescent="0.25">
      <c r="A86" s="10" t="s">
        <v>172</v>
      </c>
      <c r="B86" s="10" t="s">
        <v>7315</v>
      </c>
      <c r="C86">
        <v>0</v>
      </c>
      <c r="D86" s="10" t="s">
        <v>16</v>
      </c>
      <c r="E86">
        <v>2468.19</v>
      </c>
      <c r="F86">
        <v>0</v>
      </c>
      <c r="G86">
        <v>2468.19</v>
      </c>
      <c r="H86" s="10" t="s">
        <v>16</v>
      </c>
      <c r="I86" s="10" t="s">
        <v>17</v>
      </c>
      <c r="J86" s="10" t="s">
        <v>3561</v>
      </c>
      <c r="K86" s="10" t="s">
        <v>17</v>
      </c>
      <c r="L86" s="10" t="s">
        <v>3560</v>
      </c>
      <c r="M86" s="10" t="s">
        <v>18</v>
      </c>
      <c r="N86">
        <v>0</v>
      </c>
    </row>
    <row r="87" spans="1:14" x14ac:dyDescent="0.25">
      <c r="A87" s="10" t="s">
        <v>39</v>
      </c>
      <c r="B87" s="10" t="s">
        <v>2137</v>
      </c>
      <c r="C87">
        <v>0</v>
      </c>
      <c r="D87" s="10" t="s">
        <v>16</v>
      </c>
      <c r="E87">
        <v>0</v>
      </c>
      <c r="F87">
        <v>30000</v>
      </c>
      <c r="G87">
        <v>30000</v>
      </c>
      <c r="H87" s="10" t="s">
        <v>26</v>
      </c>
      <c r="I87" s="10" t="s">
        <v>17</v>
      </c>
      <c r="J87" s="10" t="s">
        <v>17</v>
      </c>
      <c r="K87" s="10" t="s">
        <v>5912</v>
      </c>
      <c r="L87" s="10" t="s">
        <v>4047</v>
      </c>
      <c r="M87" s="10" t="s">
        <v>18</v>
      </c>
      <c r="N87">
        <v>0</v>
      </c>
    </row>
    <row r="88" spans="1:14" x14ac:dyDescent="0.25">
      <c r="A88" s="10" t="s">
        <v>14</v>
      </c>
      <c r="B88" s="10" t="s">
        <v>7360</v>
      </c>
      <c r="C88">
        <v>0</v>
      </c>
      <c r="D88" s="10" t="s">
        <v>16</v>
      </c>
      <c r="E88">
        <v>0</v>
      </c>
      <c r="F88">
        <v>0</v>
      </c>
      <c r="G88">
        <v>0</v>
      </c>
      <c r="H88" s="10" t="s">
        <v>16</v>
      </c>
      <c r="I88" s="10" t="s">
        <v>17</v>
      </c>
      <c r="J88" s="10" t="s">
        <v>17</v>
      </c>
      <c r="K88" s="10" t="s">
        <v>17</v>
      </c>
      <c r="L88" s="10" t="s">
        <v>7401</v>
      </c>
      <c r="M88" s="10" t="s">
        <v>18</v>
      </c>
      <c r="N88">
        <v>0</v>
      </c>
    </row>
    <row r="89" spans="1:14" x14ac:dyDescent="0.25">
      <c r="A89" s="10" t="s">
        <v>149</v>
      </c>
      <c r="B89" s="10" t="s">
        <v>150</v>
      </c>
      <c r="C89">
        <v>0</v>
      </c>
      <c r="D89" s="10" t="s">
        <v>16</v>
      </c>
      <c r="E89">
        <v>30.96</v>
      </c>
      <c r="F89">
        <v>30.96</v>
      </c>
      <c r="G89">
        <v>0</v>
      </c>
      <c r="H89" s="10" t="s">
        <v>16</v>
      </c>
      <c r="I89" s="10" t="s">
        <v>17</v>
      </c>
      <c r="J89" s="10" t="s">
        <v>484</v>
      </c>
      <c r="K89" s="10" t="s">
        <v>5728</v>
      </c>
      <c r="L89" s="10" t="s">
        <v>17</v>
      </c>
      <c r="M89" s="10" t="s">
        <v>18</v>
      </c>
      <c r="N89">
        <v>0</v>
      </c>
    </row>
    <row r="90" spans="1:14" x14ac:dyDescent="0.25">
      <c r="A90" s="10" t="s">
        <v>49</v>
      </c>
      <c r="B90" s="10" t="s">
        <v>2090</v>
      </c>
      <c r="C90">
        <v>0</v>
      </c>
      <c r="D90" s="10" t="s">
        <v>16</v>
      </c>
      <c r="E90">
        <v>5000</v>
      </c>
      <c r="F90">
        <v>0</v>
      </c>
      <c r="G90">
        <v>5000</v>
      </c>
      <c r="H90" s="10" t="s">
        <v>16</v>
      </c>
      <c r="I90" s="10" t="s">
        <v>17</v>
      </c>
      <c r="J90" s="10" t="s">
        <v>3727</v>
      </c>
      <c r="K90" s="10" t="s">
        <v>17</v>
      </c>
      <c r="L90" s="10" t="s">
        <v>3726</v>
      </c>
      <c r="M90" s="10" t="s">
        <v>18</v>
      </c>
      <c r="N90">
        <v>0</v>
      </c>
    </row>
    <row r="91" spans="1:14" x14ac:dyDescent="0.25">
      <c r="A91" s="10" t="s">
        <v>152</v>
      </c>
      <c r="B91" s="10" t="s">
        <v>153</v>
      </c>
      <c r="C91">
        <v>0</v>
      </c>
      <c r="D91" s="10" t="s">
        <v>16</v>
      </c>
      <c r="E91">
        <v>7712.49</v>
      </c>
      <c r="F91">
        <v>7712.49</v>
      </c>
      <c r="G91">
        <v>0</v>
      </c>
      <c r="H91" s="10" t="s">
        <v>16</v>
      </c>
      <c r="I91" s="10" t="s">
        <v>17</v>
      </c>
      <c r="J91" s="10" t="s">
        <v>675</v>
      </c>
      <c r="K91" s="10" t="s">
        <v>411</v>
      </c>
      <c r="L91" s="10" t="s">
        <v>17</v>
      </c>
      <c r="M91" s="10" t="s">
        <v>18</v>
      </c>
      <c r="N91">
        <v>0</v>
      </c>
    </row>
    <row r="92" spans="1:14" x14ac:dyDescent="0.25">
      <c r="A92" s="10" t="s">
        <v>124</v>
      </c>
      <c r="B92" s="10" t="s">
        <v>7402</v>
      </c>
      <c r="C92">
        <v>0</v>
      </c>
      <c r="D92" s="10" t="s">
        <v>16</v>
      </c>
      <c r="E92">
        <v>1629.74</v>
      </c>
      <c r="F92">
        <v>0</v>
      </c>
      <c r="G92">
        <v>1629.74</v>
      </c>
      <c r="H92" s="10" t="s">
        <v>16</v>
      </c>
      <c r="I92" s="10" t="s">
        <v>17</v>
      </c>
      <c r="J92" s="10" t="s">
        <v>7403</v>
      </c>
      <c r="K92" s="10" t="s">
        <v>17</v>
      </c>
      <c r="L92" s="10" t="s">
        <v>7404</v>
      </c>
      <c r="M92" s="10" t="s">
        <v>18</v>
      </c>
      <c r="N92">
        <v>0</v>
      </c>
    </row>
    <row r="93" spans="1:14" x14ac:dyDescent="0.25">
      <c r="A93" s="10" t="s">
        <v>62</v>
      </c>
      <c r="B93" s="10" t="s">
        <v>7405</v>
      </c>
      <c r="C93">
        <v>0</v>
      </c>
      <c r="D93" s="10" t="s">
        <v>16</v>
      </c>
      <c r="E93">
        <v>550.08000000000004</v>
      </c>
      <c r="F93">
        <v>550.08000000000004</v>
      </c>
      <c r="G93">
        <v>0</v>
      </c>
      <c r="H93" s="10" t="s">
        <v>16</v>
      </c>
      <c r="I93" s="10" t="s">
        <v>17</v>
      </c>
      <c r="J93" s="10" t="s">
        <v>7406</v>
      </c>
      <c r="K93" s="10" t="s">
        <v>7407</v>
      </c>
      <c r="L93" s="10" t="s">
        <v>7408</v>
      </c>
      <c r="M93" s="10" t="s">
        <v>18</v>
      </c>
      <c r="N93">
        <v>0</v>
      </c>
    </row>
    <row r="94" spans="1:14" x14ac:dyDescent="0.25">
      <c r="A94" s="10" t="s">
        <v>96</v>
      </c>
      <c r="B94" s="10" t="s">
        <v>2649</v>
      </c>
      <c r="C94">
        <v>0</v>
      </c>
      <c r="D94" s="10" t="s">
        <v>16</v>
      </c>
      <c r="E94">
        <v>0</v>
      </c>
      <c r="F94">
        <v>1000</v>
      </c>
      <c r="G94">
        <v>1000</v>
      </c>
      <c r="H94" s="10" t="s">
        <v>26</v>
      </c>
      <c r="I94" s="10" t="s">
        <v>17</v>
      </c>
      <c r="J94" s="10" t="s">
        <v>17</v>
      </c>
      <c r="K94" s="10" t="s">
        <v>7409</v>
      </c>
      <c r="L94" s="10" t="s">
        <v>7410</v>
      </c>
      <c r="M94" s="10" t="s">
        <v>18</v>
      </c>
      <c r="N94">
        <v>0</v>
      </c>
    </row>
    <row r="95" spans="1:14" x14ac:dyDescent="0.25">
      <c r="A95" s="10" t="s">
        <v>102</v>
      </c>
      <c r="B95" s="10" t="s">
        <v>1536</v>
      </c>
      <c r="C95">
        <v>0</v>
      </c>
      <c r="D95" s="10" t="s">
        <v>16</v>
      </c>
      <c r="E95">
        <v>0</v>
      </c>
      <c r="F95">
        <v>396450.76</v>
      </c>
      <c r="G95">
        <v>396450.76</v>
      </c>
      <c r="H95" s="10" t="s">
        <v>26</v>
      </c>
      <c r="I95" s="10" t="s">
        <v>17</v>
      </c>
      <c r="J95" s="10" t="s">
        <v>17</v>
      </c>
      <c r="K95" s="10" t="s">
        <v>7411</v>
      </c>
      <c r="L95" s="10" t="s">
        <v>7412</v>
      </c>
      <c r="M95" s="10" t="s">
        <v>18</v>
      </c>
      <c r="N95">
        <v>0</v>
      </c>
    </row>
    <row r="96" spans="1:14" x14ac:dyDescent="0.25">
      <c r="A96" s="10" t="s">
        <v>102</v>
      </c>
      <c r="B96" s="10" t="s">
        <v>7413</v>
      </c>
      <c r="C96">
        <v>0</v>
      </c>
      <c r="D96" s="10" t="s">
        <v>16</v>
      </c>
      <c r="E96">
        <v>0</v>
      </c>
      <c r="F96">
        <v>1547</v>
      </c>
      <c r="G96">
        <v>1547</v>
      </c>
      <c r="H96" s="10" t="s">
        <v>26</v>
      </c>
      <c r="I96" s="10" t="s">
        <v>17</v>
      </c>
      <c r="J96" s="10" t="s">
        <v>17</v>
      </c>
      <c r="K96" s="10" t="s">
        <v>7414</v>
      </c>
      <c r="L96" s="10" t="s">
        <v>7415</v>
      </c>
      <c r="M96" s="10" t="s">
        <v>18</v>
      </c>
      <c r="N96">
        <v>0</v>
      </c>
    </row>
    <row r="97" spans="1:14" x14ac:dyDescent="0.25">
      <c r="A97" s="10" t="s">
        <v>932</v>
      </c>
      <c r="B97" s="10" t="s">
        <v>29</v>
      </c>
      <c r="C97">
        <v>0</v>
      </c>
      <c r="D97" s="10" t="s">
        <v>16</v>
      </c>
      <c r="E97">
        <v>150</v>
      </c>
      <c r="F97">
        <v>0</v>
      </c>
      <c r="G97">
        <v>150</v>
      </c>
      <c r="H97" s="10" t="s">
        <v>16</v>
      </c>
      <c r="I97" s="10" t="s">
        <v>17</v>
      </c>
      <c r="J97" s="10" t="s">
        <v>967</v>
      </c>
      <c r="K97" s="10" t="s">
        <v>17</v>
      </c>
      <c r="L97" s="10" t="s">
        <v>968</v>
      </c>
      <c r="M97" s="10" t="s">
        <v>18</v>
      </c>
      <c r="N97">
        <v>0</v>
      </c>
    </row>
    <row r="98" spans="1:14" x14ac:dyDescent="0.25">
      <c r="A98" s="10" t="s">
        <v>14</v>
      </c>
      <c r="B98" s="10" t="s">
        <v>164</v>
      </c>
      <c r="C98">
        <v>0</v>
      </c>
      <c r="D98" s="10" t="s">
        <v>16</v>
      </c>
      <c r="E98">
        <v>110</v>
      </c>
      <c r="F98">
        <v>110</v>
      </c>
      <c r="G98">
        <v>0</v>
      </c>
      <c r="H98" s="10" t="s">
        <v>16</v>
      </c>
      <c r="I98" s="10" t="s">
        <v>17</v>
      </c>
      <c r="J98" s="10" t="s">
        <v>7416</v>
      </c>
      <c r="K98" s="10" t="s">
        <v>7417</v>
      </c>
      <c r="L98" s="10" t="s">
        <v>17</v>
      </c>
      <c r="M98" s="10" t="s">
        <v>18</v>
      </c>
      <c r="N98">
        <v>0</v>
      </c>
    </row>
    <row r="99" spans="1:14" x14ac:dyDescent="0.25">
      <c r="A99" s="10" t="s">
        <v>24</v>
      </c>
      <c r="B99" s="10" t="s">
        <v>7279</v>
      </c>
      <c r="C99">
        <v>0</v>
      </c>
      <c r="D99" s="10" t="s">
        <v>16</v>
      </c>
      <c r="E99">
        <v>0</v>
      </c>
      <c r="F99">
        <v>60.92</v>
      </c>
      <c r="G99">
        <v>60.92</v>
      </c>
      <c r="H99" s="10" t="s">
        <v>26</v>
      </c>
      <c r="I99" s="10" t="s">
        <v>17</v>
      </c>
      <c r="J99" s="10" t="s">
        <v>17</v>
      </c>
      <c r="K99" s="10" t="s">
        <v>7418</v>
      </c>
      <c r="L99" s="10" t="s">
        <v>7419</v>
      </c>
      <c r="M99" s="10" t="s">
        <v>18</v>
      </c>
      <c r="N99">
        <v>0</v>
      </c>
    </row>
    <row r="100" spans="1:14" x14ac:dyDescent="0.25">
      <c r="A100" s="10" t="s">
        <v>14</v>
      </c>
      <c r="B100" s="10" t="s">
        <v>7420</v>
      </c>
      <c r="C100">
        <v>0</v>
      </c>
      <c r="D100" s="10" t="s">
        <v>16</v>
      </c>
      <c r="E100">
        <v>1720.34</v>
      </c>
      <c r="F100">
        <v>1720.34</v>
      </c>
      <c r="G100">
        <v>0</v>
      </c>
      <c r="H100" s="10" t="s">
        <v>16</v>
      </c>
      <c r="I100" s="10" t="s">
        <v>17</v>
      </c>
      <c r="J100" s="10" t="s">
        <v>7421</v>
      </c>
      <c r="K100" s="10" t="s">
        <v>7422</v>
      </c>
      <c r="L100" s="10" t="s">
        <v>7423</v>
      </c>
      <c r="M100" s="10" t="s">
        <v>18</v>
      </c>
      <c r="N100">
        <v>0</v>
      </c>
    </row>
    <row r="101" spans="1:14" x14ac:dyDescent="0.25">
      <c r="A101" s="10" t="s">
        <v>14</v>
      </c>
      <c r="B101" s="10" t="s">
        <v>7343</v>
      </c>
      <c r="C101">
        <v>0</v>
      </c>
      <c r="D101" s="10" t="s">
        <v>16</v>
      </c>
      <c r="E101">
        <v>3416.49</v>
      </c>
      <c r="F101">
        <v>3416.49</v>
      </c>
      <c r="G101">
        <v>0</v>
      </c>
      <c r="H101" s="10" t="s">
        <v>16</v>
      </c>
      <c r="I101" s="10" t="s">
        <v>17</v>
      </c>
      <c r="J101" s="10" t="s">
        <v>7424</v>
      </c>
      <c r="K101" s="10" t="s">
        <v>7425</v>
      </c>
      <c r="L101" s="10" t="s">
        <v>17</v>
      </c>
      <c r="M101" s="10" t="s">
        <v>18</v>
      </c>
      <c r="N101">
        <v>0</v>
      </c>
    </row>
    <row r="102" spans="1:14" x14ac:dyDescent="0.25">
      <c r="A102" s="10" t="s">
        <v>22</v>
      </c>
      <c r="B102" s="10" t="s">
        <v>7426</v>
      </c>
      <c r="C102">
        <v>0</v>
      </c>
      <c r="D102" s="10" t="s">
        <v>16</v>
      </c>
      <c r="E102">
        <v>37750</v>
      </c>
      <c r="F102">
        <v>0</v>
      </c>
      <c r="G102">
        <v>37750</v>
      </c>
      <c r="H102" s="10" t="s">
        <v>16</v>
      </c>
      <c r="I102" s="10" t="s">
        <v>17</v>
      </c>
      <c r="J102" s="10" t="s">
        <v>1713</v>
      </c>
      <c r="K102" s="10" t="s">
        <v>17</v>
      </c>
      <c r="L102" s="10" t="s">
        <v>1712</v>
      </c>
      <c r="M102" s="10" t="s">
        <v>18</v>
      </c>
      <c r="N102">
        <v>0</v>
      </c>
    </row>
    <row r="103" spans="1:14" x14ac:dyDescent="0.25">
      <c r="A103" s="10" t="s">
        <v>96</v>
      </c>
      <c r="B103" s="10" t="s">
        <v>2090</v>
      </c>
      <c r="C103">
        <v>0</v>
      </c>
      <c r="D103" s="10" t="s">
        <v>16</v>
      </c>
      <c r="E103">
        <v>0</v>
      </c>
      <c r="F103">
        <v>5000</v>
      </c>
      <c r="G103">
        <v>5000</v>
      </c>
      <c r="H103" s="10" t="s">
        <v>26</v>
      </c>
      <c r="I103" s="10" t="s">
        <v>17</v>
      </c>
      <c r="J103" s="10" t="s">
        <v>17</v>
      </c>
      <c r="K103" s="10" t="s">
        <v>7427</v>
      </c>
      <c r="L103" s="10" t="s">
        <v>7428</v>
      </c>
      <c r="M103" s="10" t="s">
        <v>18</v>
      </c>
      <c r="N103">
        <v>0</v>
      </c>
    </row>
    <row r="104" spans="1:14" x14ac:dyDescent="0.25">
      <c r="A104" s="10" t="s">
        <v>62</v>
      </c>
      <c r="B104" s="10" t="s">
        <v>7420</v>
      </c>
      <c r="C104">
        <v>0</v>
      </c>
      <c r="D104" s="10" t="s">
        <v>16</v>
      </c>
      <c r="E104">
        <v>1720.34</v>
      </c>
      <c r="F104">
        <v>1720.34</v>
      </c>
      <c r="G104">
        <v>0</v>
      </c>
      <c r="H104" s="10" t="s">
        <v>16</v>
      </c>
      <c r="I104" s="10" t="s">
        <v>17</v>
      </c>
      <c r="J104" s="10" t="s">
        <v>7429</v>
      </c>
      <c r="K104" s="10" t="s">
        <v>7430</v>
      </c>
      <c r="L104" s="10" t="s">
        <v>7032</v>
      </c>
      <c r="M104" s="10" t="s">
        <v>18</v>
      </c>
      <c r="N104">
        <v>0</v>
      </c>
    </row>
    <row r="105" spans="1:14" x14ac:dyDescent="0.25">
      <c r="A105" s="10" t="s">
        <v>96</v>
      </c>
      <c r="B105" s="10" t="s">
        <v>63</v>
      </c>
      <c r="C105">
        <v>0</v>
      </c>
      <c r="D105" s="10" t="s">
        <v>16</v>
      </c>
      <c r="E105">
        <v>0</v>
      </c>
      <c r="F105">
        <v>25000</v>
      </c>
      <c r="G105">
        <v>25000</v>
      </c>
      <c r="H105" s="10" t="s">
        <v>26</v>
      </c>
      <c r="I105" s="10" t="s">
        <v>17</v>
      </c>
      <c r="J105" s="10" t="s">
        <v>17</v>
      </c>
      <c r="K105" s="10" t="s">
        <v>7431</v>
      </c>
      <c r="L105" s="10" t="s">
        <v>7432</v>
      </c>
      <c r="M105" s="10" t="s">
        <v>18</v>
      </c>
      <c r="N105">
        <v>0</v>
      </c>
    </row>
    <row r="106" spans="1:14" x14ac:dyDescent="0.25">
      <c r="A106" s="10" t="s">
        <v>14</v>
      </c>
      <c r="B106" s="10" t="s">
        <v>178</v>
      </c>
      <c r="C106">
        <v>0</v>
      </c>
      <c r="D106" s="10" t="s">
        <v>16</v>
      </c>
      <c r="E106">
        <v>730</v>
      </c>
      <c r="F106">
        <v>730</v>
      </c>
      <c r="G106">
        <v>0</v>
      </c>
      <c r="H106" s="10" t="s">
        <v>16</v>
      </c>
      <c r="I106" s="10" t="s">
        <v>17</v>
      </c>
      <c r="J106" s="10" t="s">
        <v>7433</v>
      </c>
      <c r="K106" s="10" t="s">
        <v>7434</v>
      </c>
      <c r="L106" s="10" t="s">
        <v>17</v>
      </c>
      <c r="M106" s="10" t="s">
        <v>18</v>
      </c>
      <c r="N106">
        <v>0</v>
      </c>
    </row>
    <row r="107" spans="1:14" x14ac:dyDescent="0.25">
      <c r="A107" s="10" t="s">
        <v>14</v>
      </c>
      <c r="B107" s="10" t="s">
        <v>1939</v>
      </c>
      <c r="C107">
        <v>0</v>
      </c>
      <c r="D107" s="10" t="s">
        <v>16</v>
      </c>
      <c r="E107">
        <v>67660</v>
      </c>
      <c r="F107">
        <v>67660</v>
      </c>
      <c r="G107">
        <v>0</v>
      </c>
      <c r="H107" s="10" t="s">
        <v>16</v>
      </c>
      <c r="I107" s="10" t="s">
        <v>17</v>
      </c>
      <c r="J107" s="10" t="s">
        <v>7435</v>
      </c>
      <c r="K107" s="10" t="s">
        <v>7436</v>
      </c>
      <c r="L107" s="10" t="s">
        <v>17</v>
      </c>
      <c r="M107" s="10" t="s">
        <v>18</v>
      </c>
      <c r="N107">
        <v>0</v>
      </c>
    </row>
    <row r="108" spans="1:14" x14ac:dyDescent="0.25">
      <c r="A108" s="10" t="s">
        <v>43</v>
      </c>
      <c r="B108" s="10" t="s">
        <v>7247</v>
      </c>
      <c r="C108">
        <v>0</v>
      </c>
      <c r="D108" s="10" t="s">
        <v>16</v>
      </c>
      <c r="E108">
        <v>198566</v>
      </c>
      <c r="F108">
        <v>0</v>
      </c>
      <c r="G108">
        <v>198566</v>
      </c>
      <c r="H108" s="10" t="s">
        <v>16</v>
      </c>
      <c r="I108" s="10" t="s">
        <v>17</v>
      </c>
      <c r="J108" s="10" t="s">
        <v>3389</v>
      </c>
      <c r="K108" s="10" t="s">
        <v>17</v>
      </c>
      <c r="L108" s="10" t="s">
        <v>3390</v>
      </c>
      <c r="M108" s="10" t="s">
        <v>18</v>
      </c>
      <c r="N108">
        <v>0</v>
      </c>
    </row>
    <row r="109" spans="1:14" x14ac:dyDescent="0.25">
      <c r="A109" s="10" t="s">
        <v>14</v>
      </c>
      <c r="B109" s="10" t="s">
        <v>7437</v>
      </c>
      <c r="C109">
        <v>0</v>
      </c>
      <c r="D109" s="10" t="s">
        <v>16</v>
      </c>
      <c r="E109">
        <v>1116.95</v>
      </c>
      <c r="F109">
        <v>1116.95</v>
      </c>
      <c r="G109">
        <v>0</v>
      </c>
      <c r="H109" s="10" t="s">
        <v>16</v>
      </c>
      <c r="I109" s="10" t="s">
        <v>17</v>
      </c>
      <c r="J109" s="10" t="s">
        <v>7438</v>
      </c>
      <c r="K109" s="10" t="s">
        <v>7439</v>
      </c>
      <c r="L109" s="10" t="s">
        <v>7440</v>
      </c>
      <c r="M109" s="10" t="s">
        <v>18</v>
      </c>
      <c r="N109">
        <v>0</v>
      </c>
    </row>
    <row r="110" spans="1:14" x14ac:dyDescent="0.25">
      <c r="A110" s="10" t="s">
        <v>39</v>
      </c>
      <c r="B110" s="10" t="s">
        <v>367</v>
      </c>
      <c r="C110">
        <v>0</v>
      </c>
      <c r="D110" s="10" t="s">
        <v>16</v>
      </c>
      <c r="E110">
        <v>0</v>
      </c>
      <c r="F110">
        <v>6500</v>
      </c>
      <c r="G110">
        <v>6500</v>
      </c>
      <c r="H110" s="10" t="s">
        <v>26</v>
      </c>
      <c r="I110" s="10" t="s">
        <v>17</v>
      </c>
      <c r="J110" s="10" t="s">
        <v>17</v>
      </c>
      <c r="K110" s="10" t="s">
        <v>5944</v>
      </c>
      <c r="L110" s="10" t="s">
        <v>5943</v>
      </c>
      <c r="M110" s="10" t="s">
        <v>18</v>
      </c>
      <c r="N110">
        <v>0</v>
      </c>
    </row>
    <row r="111" spans="1:14" x14ac:dyDescent="0.25">
      <c r="A111" s="10" t="s">
        <v>62</v>
      </c>
      <c r="B111" s="10" t="s">
        <v>7362</v>
      </c>
      <c r="C111">
        <v>0</v>
      </c>
      <c r="D111" s="10" t="s">
        <v>16</v>
      </c>
      <c r="E111">
        <v>945</v>
      </c>
      <c r="F111">
        <v>945</v>
      </c>
      <c r="G111">
        <v>0</v>
      </c>
      <c r="H111" s="10" t="s">
        <v>16</v>
      </c>
      <c r="I111" s="10" t="s">
        <v>17</v>
      </c>
      <c r="J111" s="10" t="s">
        <v>7134</v>
      </c>
      <c r="K111" s="10" t="s">
        <v>7441</v>
      </c>
      <c r="L111" s="10" t="s">
        <v>7442</v>
      </c>
      <c r="M111" s="10" t="s">
        <v>18</v>
      </c>
      <c r="N111">
        <v>0</v>
      </c>
    </row>
    <row r="112" spans="1:14" x14ac:dyDescent="0.25">
      <c r="A112" s="10" t="s">
        <v>247</v>
      </c>
      <c r="B112" s="10" t="s">
        <v>276</v>
      </c>
      <c r="C112">
        <v>0</v>
      </c>
      <c r="D112" s="10" t="s">
        <v>16</v>
      </c>
      <c r="E112">
        <v>2233.12</v>
      </c>
      <c r="F112">
        <v>2194.94</v>
      </c>
      <c r="G112">
        <v>38.18</v>
      </c>
      <c r="H112" s="10" t="s">
        <v>16</v>
      </c>
      <c r="I112" s="10" t="s">
        <v>17</v>
      </c>
      <c r="J112" s="10" t="s">
        <v>7443</v>
      </c>
      <c r="K112" s="10" t="s">
        <v>7444</v>
      </c>
      <c r="L112" s="10" t="s">
        <v>7445</v>
      </c>
      <c r="M112" s="10" t="s">
        <v>18</v>
      </c>
      <c r="N112">
        <v>0</v>
      </c>
    </row>
    <row r="113" spans="1:14" x14ac:dyDescent="0.25">
      <c r="A113" s="10" t="s">
        <v>181</v>
      </c>
      <c r="B113" s="10" t="s">
        <v>126</v>
      </c>
      <c r="C113">
        <v>0</v>
      </c>
      <c r="D113" s="10" t="s">
        <v>16</v>
      </c>
      <c r="E113">
        <v>185679.72</v>
      </c>
      <c r="F113">
        <v>185679.72</v>
      </c>
      <c r="G113">
        <v>0</v>
      </c>
      <c r="H113" s="10" t="s">
        <v>16</v>
      </c>
      <c r="I113" s="10" t="s">
        <v>17</v>
      </c>
      <c r="J113" s="10" t="s">
        <v>412</v>
      </c>
      <c r="K113" s="10" t="s">
        <v>309</v>
      </c>
      <c r="L113" s="10" t="s">
        <v>17</v>
      </c>
      <c r="M113" s="10" t="s">
        <v>18</v>
      </c>
      <c r="N113">
        <v>0</v>
      </c>
    </row>
    <row r="114" spans="1:14" x14ac:dyDescent="0.25">
      <c r="A114" s="10" t="s">
        <v>39</v>
      </c>
      <c r="B114" s="10" t="s">
        <v>2122</v>
      </c>
      <c r="C114">
        <v>0</v>
      </c>
      <c r="D114" s="10" t="s">
        <v>16</v>
      </c>
      <c r="E114">
        <v>0</v>
      </c>
      <c r="F114">
        <v>5000</v>
      </c>
      <c r="G114">
        <v>5000</v>
      </c>
      <c r="H114" s="10" t="s">
        <v>26</v>
      </c>
      <c r="I114" s="10" t="s">
        <v>17</v>
      </c>
      <c r="J114" s="10" t="s">
        <v>17</v>
      </c>
      <c r="K114" s="10" t="s">
        <v>5636</v>
      </c>
      <c r="L114" s="10" t="s">
        <v>4045</v>
      </c>
      <c r="M114" s="10" t="s">
        <v>18</v>
      </c>
      <c r="N114">
        <v>0</v>
      </c>
    </row>
    <row r="115" spans="1:14" x14ac:dyDescent="0.25">
      <c r="A115" s="10" t="s">
        <v>62</v>
      </c>
      <c r="B115" s="10" t="s">
        <v>7446</v>
      </c>
      <c r="C115">
        <v>0</v>
      </c>
      <c r="D115" s="10" t="s">
        <v>16</v>
      </c>
      <c r="E115">
        <v>3960.03</v>
      </c>
      <c r="F115">
        <v>3960.03</v>
      </c>
      <c r="G115">
        <v>0</v>
      </c>
      <c r="H115" s="10" t="s">
        <v>16</v>
      </c>
      <c r="I115" s="10" t="s">
        <v>17</v>
      </c>
      <c r="J115" s="10" t="s">
        <v>7090</v>
      </c>
      <c r="K115" s="10" t="s">
        <v>7091</v>
      </c>
      <c r="L115" s="10" t="s">
        <v>17</v>
      </c>
      <c r="M115" s="10" t="s">
        <v>18</v>
      </c>
      <c r="N115">
        <v>0</v>
      </c>
    </row>
    <row r="116" spans="1:14" x14ac:dyDescent="0.25">
      <c r="A116" s="10" t="s">
        <v>24</v>
      </c>
      <c r="B116" s="10" t="s">
        <v>7447</v>
      </c>
      <c r="C116">
        <v>0</v>
      </c>
      <c r="D116" s="10" t="s">
        <v>16</v>
      </c>
      <c r="E116">
        <v>0</v>
      </c>
      <c r="F116">
        <v>114.8</v>
      </c>
      <c r="G116">
        <v>114.8</v>
      </c>
      <c r="H116" s="10" t="s">
        <v>26</v>
      </c>
      <c r="I116" s="10" t="s">
        <v>17</v>
      </c>
      <c r="J116" s="10" t="s">
        <v>17</v>
      </c>
      <c r="K116" s="10" t="s">
        <v>7448</v>
      </c>
      <c r="L116" s="10" t="s">
        <v>7449</v>
      </c>
      <c r="M116" s="10" t="s">
        <v>18</v>
      </c>
      <c r="N116">
        <v>0</v>
      </c>
    </row>
    <row r="117" spans="1:14" x14ac:dyDescent="0.25">
      <c r="A117" s="10" t="s">
        <v>7450</v>
      </c>
      <c r="B117" s="10" t="s">
        <v>53</v>
      </c>
      <c r="C117">
        <v>0</v>
      </c>
      <c r="D117" s="10" t="s">
        <v>16</v>
      </c>
      <c r="E117">
        <v>246.67</v>
      </c>
      <c r="F117">
        <v>0</v>
      </c>
      <c r="G117">
        <v>246.67</v>
      </c>
      <c r="H117" s="10" t="s">
        <v>16</v>
      </c>
      <c r="I117" s="10" t="s">
        <v>17</v>
      </c>
      <c r="J117" s="10" t="s">
        <v>871</v>
      </c>
      <c r="K117" s="10" t="s">
        <v>17</v>
      </c>
      <c r="L117" s="10" t="s">
        <v>869</v>
      </c>
      <c r="M117" s="10" t="s">
        <v>18</v>
      </c>
      <c r="N117">
        <v>0</v>
      </c>
    </row>
    <row r="118" spans="1:14" x14ac:dyDescent="0.25">
      <c r="A118" s="10" t="s">
        <v>14</v>
      </c>
      <c r="B118" s="10" t="s">
        <v>80</v>
      </c>
      <c r="C118">
        <v>0</v>
      </c>
      <c r="D118" s="10" t="s">
        <v>16</v>
      </c>
      <c r="E118">
        <v>12000.54</v>
      </c>
      <c r="F118">
        <v>12000.54</v>
      </c>
      <c r="G118">
        <v>0</v>
      </c>
      <c r="H118" s="10" t="s">
        <v>16</v>
      </c>
      <c r="I118" s="10" t="s">
        <v>17</v>
      </c>
      <c r="J118" s="10" t="s">
        <v>7451</v>
      </c>
      <c r="K118" s="10" t="s">
        <v>7452</v>
      </c>
      <c r="L118" s="10" t="s">
        <v>17</v>
      </c>
      <c r="M118" s="10" t="s">
        <v>18</v>
      </c>
      <c r="N118">
        <v>0</v>
      </c>
    </row>
    <row r="119" spans="1:14" x14ac:dyDescent="0.25">
      <c r="A119" s="10" t="s">
        <v>14</v>
      </c>
      <c r="B119" s="10" t="s">
        <v>7453</v>
      </c>
      <c r="C119">
        <v>0</v>
      </c>
      <c r="D119" s="10" t="s">
        <v>16</v>
      </c>
      <c r="E119">
        <v>56383.43</v>
      </c>
      <c r="F119">
        <v>56383.43</v>
      </c>
      <c r="G119">
        <v>0</v>
      </c>
      <c r="H119" s="10" t="s">
        <v>16</v>
      </c>
      <c r="I119" s="10" t="s">
        <v>17</v>
      </c>
      <c r="J119" s="10" t="s">
        <v>7454</v>
      </c>
      <c r="K119" s="10" t="s">
        <v>7455</v>
      </c>
      <c r="L119" s="10" t="s">
        <v>17</v>
      </c>
      <c r="M119" s="10" t="s">
        <v>18</v>
      </c>
      <c r="N119">
        <v>0</v>
      </c>
    </row>
    <row r="120" spans="1:14" x14ac:dyDescent="0.25">
      <c r="A120" s="10" t="s">
        <v>62</v>
      </c>
      <c r="B120" s="10" t="s">
        <v>7456</v>
      </c>
      <c r="C120">
        <v>0</v>
      </c>
      <c r="D120" s="10" t="s">
        <v>16</v>
      </c>
      <c r="E120">
        <v>1325.4</v>
      </c>
      <c r="F120">
        <v>1325.4</v>
      </c>
      <c r="G120">
        <v>0</v>
      </c>
      <c r="H120" s="10" t="s">
        <v>16</v>
      </c>
      <c r="I120" s="10" t="s">
        <v>17</v>
      </c>
      <c r="J120" s="10" t="s">
        <v>6330</v>
      </c>
      <c r="K120" s="10" t="s">
        <v>6331</v>
      </c>
      <c r="L120" s="10" t="s">
        <v>17</v>
      </c>
      <c r="M120" s="10" t="s">
        <v>18</v>
      </c>
      <c r="N120">
        <v>0</v>
      </c>
    </row>
    <row r="121" spans="1:14" x14ac:dyDescent="0.25">
      <c r="A121" s="10" t="s">
        <v>83</v>
      </c>
      <c r="B121" s="10" t="s">
        <v>7457</v>
      </c>
      <c r="C121">
        <v>0</v>
      </c>
      <c r="D121" s="10" t="s">
        <v>16</v>
      </c>
      <c r="E121">
        <v>25000</v>
      </c>
      <c r="F121">
        <v>0</v>
      </c>
      <c r="G121">
        <v>25000</v>
      </c>
      <c r="H121" s="10" t="s">
        <v>16</v>
      </c>
      <c r="I121" s="10" t="s">
        <v>17</v>
      </c>
      <c r="J121" s="10" t="s">
        <v>7458</v>
      </c>
      <c r="K121" s="10" t="s">
        <v>17</v>
      </c>
      <c r="L121" s="10" t="s">
        <v>7459</v>
      </c>
      <c r="M121" s="10" t="s">
        <v>18</v>
      </c>
      <c r="N121">
        <v>0</v>
      </c>
    </row>
    <row r="122" spans="1:14" x14ac:dyDescent="0.25">
      <c r="A122" s="10" t="s">
        <v>39</v>
      </c>
      <c r="B122" s="10" t="s">
        <v>1939</v>
      </c>
      <c r="C122">
        <v>0</v>
      </c>
      <c r="D122" s="10" t="s">
        <v>16</v>
      </c>
      <c r="E122">
        <v>0</v>
      </c>
      <c r="F122">
        <v>12660</v>
      </c>
      <c r="G122">
        <v>12660</v>
      </c>
      <c r="H122" s="10" t="s">
        <v>26</v>
      </c>
      <c r="I122" s="10" t="s">
        <v>17</v>
      </c>
      <c r="J122" s="10" t="s">
        <v>17</v>
      </c>
      <c r="K122" s="10" t="s">
        <v>4011</v>
      </c>
      <c r="L122" s="10" t="s">
        <v>4009</v>
      </c>
      <c r="M122" s="10" t="s">
        <v>18</v>
      </c>
      <c r="N122">
        <v>0</v>
      </c>
    </row>
    <row r="123" spans="1:14" x14ac:dyDescent="0.25">
      <c r="A123" s="10" t="s">
        <v>124</v>
      </c>
      <c r="B123" s="10" t="s">
        <v>7460</v>
      </c>
      <c r="C123">
        <v>0</v>
      </c>
      <c r="D123" s="10" t="s">
        <v>16</v>
      </c>
      <c r="E123">
        <v>231587.5</v>
      </c>
      <c r="F123">
        <v>0</v>
      </c>
      <c r="G123">
        <v>231587.5</v>
      </c>
      <c r="H123" s="10" t="s">
        <v>16</v>
      </c>
      <c r="I123" s="10" t="s">
        <v>17</v>
      </c>
      <c r="J123" s="10" t="s">
        <v>6538</v>
      </c>
      <c r="K123" s="10" t="s">
        <v>17</v>
      </c>
      <c r="L123" s="10" t="s">
        <v>6537</v>
      </c>
      <c r="M123" s="10" t="s">
        <v>18</v>
      </c>
      <c r="N123">
        <v>0</v>
      </c>
    </row>
    <row r="124" spans="1:14" x14ac:dyDescent="0.25">
      <c r="A124" s="10" t="s">
        <v>62</v>
      </c>
      <c r="B124" s="10" t="s">
        <v>7461</v>
      </c>
      <c r="C124">
        <v>0</v>
      </c>
      <c r="D124" s="10" t="s">
        <v>16</v>
      </c>
      <c r="E124">
        <v>2000</v>
      </c>
      <c r="F124">
        <v>2000</v>
      </c>
      <c r="G124">
        <v>0</v>
      </c>
      <c r="H124" s="10" t="s">
        <v>16</v>
      </c>
      <c r="I124" s="10" t="s">
        <v>17</v>
      </c>
      <c r="J124" s="10" t="s">
        <v>6253</v>
      </c>
      <c r="K124" s="10" t="s">
        <v>7462</v>
      </c>
      <c r="L124" s="10" t="s">
        <v>7463</v>
      </c>
      <c r="M124" s="10" t="s">
        <v>18</v>
      </c>
      <c r="N124">
        <v>0</v>
      </c>
    </row>
    <row r="125" spans="1:14" x14ac:dyDescent="0.25">
      <c r="A125" s="10" t="s">
        <v>49</v>
      </c>
      <c r="B125" s="10" t="s">
        <v>413</v>
      </c>
      <c r="C125">
        <v>0</v>
      </c>
      <c r="D125" s="10" t="s">
        <v>16</v>
      </c>
      <c r="E125">
        <v>3000</v>
      </c>
      <c r="F125">
        <v>0</v>
      </c>
      <c r="G125">
        <v>3000</v>
      </c>
      <c r="H125" s="10" t="s">
        <v>16</v>
      </c>
      <c r="I125" s="10" t="s">
        <v>17</v>
      </c>
      <c r="J125" s="10" t="s">
        <v>3768</v>
      </c>
      <c r="K125" s="10" t="s">
        <v>17</v>
      </c>
      <c r="L125" s="10" t="s">
        <v>3766</v>
      </c>
      <c r="M125" s="10" t="s">
        <v>18</v>
      </c>
      <c r="N125">
        <v>0</v>
      </c>
    </row>
    <row r="126" spans="1:14" x14ac:dyDescent="0.25">
      <c r="A126" s="10" t="s">
        <v>62</v>
      </c>
      <c r="B126" s="10" t="s">
        <v>3224</v>
      </c>
      <c r="C126">
        <v>0</v>
      </c>
      <c r="D126" s="10" t="s">
        <v>16</v>
      </c>
      <c r="E126">
        <v>0</v>
      </c>
      <c r="F126">
        <v>237944.53</v>
      </c>
      <c r="G126">
        <v>237944.53</v>
      </c>
      <c r="H126" s="10" t="s">
        <v>26</v>
      </c>
      <c r="I126" s="10" t="s">
        <v>17</v>
      </c>
      <c r="J126" s="10" t="s">
        <v>17</v>
      </c>
      <c r="K126" s="10" t="s">
        <v>7464</v>
      </c>
      <c r="L126" s="10" t="s">
        <v>7465</v>
      </c>
      <c r="M126" s="10" t="s">
        <v>18</v>
      </c>
      <c r="N126">
        <v>0</v>
      </c>
    </row>
    <row r="127" spans="1:14" x14ac:dyDescent="0.25">
      <c r="A127" s="10" t="s">
        <v>49</v>
      </c>
      <c r="B127" s="10" t="s">
        <v>2465</v>
      </c>
      <c r="C127">
        <v>0</v>
      </c>
      <c r="D127" s="10" t="s">
        <v>16</v>
      </c>
      <c r="E127">
        <v>2750</v>
      </c>
      <c r="F127">
        <v>0</v>
      </c>
      <c r="G127">
        <v>2750</v>
      </c>
      <c r="H127" s="10" t="s">
        <v>16</v>
      </c>
      <c r="I127" s="10" t="s">
        <v>17</v>
      </c>
      <c r="J127" s="10" t="s">
        <v>3803</v>
      </c>
      <c r="K127" s="10" t="s">
        <v>17</v>
      </c>
      <c r="L127" s="10" t="s">
        <v>104</v>
      </c>
      <c r="M127" s="10" t="s">
        <v>18</v>
      </c>
      <c r="N127">
        <v>0</v>
      </c>
    </row>
    <row r="128" spans="1:14" x14ac:dyDescent="0.25">
      <c r="A128" s="10" t="s">
        <v>14</v>
      </c>
      <c r="B128" s="10" t="s">
        <v>7466</v>
      </c>
      <c r="C128">
        <v>0</v>
      </c>
      <c r="D128" s="10" t="s">
        <v>16</v>
      </c>
      <c r="E128">
        <v>5000</v>
      </c>
      <c r="F128">
        <v>5000</v>
      </c>
      <c r="G128">
        <v>0</v>
      </c>
      <c r="H128" s="10" t="s">
        <v>16</v>
      </c>
      <c r="I128" s="10" t="s">
        <v>17</v>
      </c>
      <c r="J128" s="10" t="s">
        <v>7467</v>
      </c>
      <c r="K128" s="10" t="s">
        <v>7468</v>
      </c>
      <c r="L128" s="10" t="s">
        <v>17</v>
      </c>
      <c r="M128" s="10" t="s">
        <v>18</v>
      </c>
      <c r="N128">
        <v>0</v>
      </c>
    </row>
    <row r="129" spans="1:14" x14ac:dyDescent="0.25">
      <c r="A129" s="10" t="s">
        <v>14</v>
      </c>
      <c r="B129" s="10" t="s">
        <v>2912</v>
      </c>
      <c r="C129">
        <v>0</v>
      </c>
      <c r="D129" s="10" t="s">
        <v>16</v>
      </c>
      <c r="E129">
        <v>0</v>
      </c>
      <c r="F129">
        <v>0</v>
      </c>
      <c r="G129">
        <v>0</v>
      </c>
      <c r="H129" s="10" t="s">
        <v>16</v>
      </c>
      <c r="I129" s="10" t="s">
        <v>17</v>
      </c>
      <c r="J129" s="10" t="s">
        <v>17</v>
      </c>
      <c r="K129" s="10" t="s">
        <v>17</v>
      </c>
      <c r="L129" s="10" t="s">
        <v>7469</v>
      </c>
      <c r="M129" s="10" t="s">
        <v>18</v>
      </c>
      <c r="N129">
        <v>0</v>
      </c>
    </row>
    <row r="130" spans="1:14" x14ac:dyDescent="0.25">
      <c r="A130" s="10" t="s">
        <v>43</v>
      </c>
      <c r="B130" s="10" t="s">
        <v>1995</v>
      </c>
      <c r="C130">
        <v>0</v>
      </c>
      <c r="D130" s="10" t="s">
        <v>16</v>
      </c>
      <c r="E130">
        <v>2000</v>
      </c>
      <c r="F130">
        <v>0</v>
      </c>
      <c r="G130">
        <v>2000</v>
      </c>
      <c r="H130" s="10" t="s">
        <v>16</v>
      </c>
      <c r="I130" s="10" t="s">
        <v>17</v>
      </c>
      <c r="J130" s="10" t="s">
        <v>5839</v>
      </c>
      <c r="K130" s="10" t="s">
        <v>17</v>
      </c>
      <c r="L130" s="10" t="s">
        <v>5838</v>
      </c>
      <c r="M130" s="10" t="s">
        <v>18</v>
      </c>
      <c r="N130">
        <v>0</v>
      </c>
    </row>
    <row r="131" spans="1:14" x14ac:dyDescent="0.25">
      <c r="A131" s="10" t="s">
        <v>62</v>
      </c>
      <c r="B131" s="10" t="s">
        <v>2945</v>
      </c>
      <c r="C131">
        <v>0</v>
      </c>
      <c r="D131" s="10" t="s">
        <v>16</v>
      </c>
      <c r="E131">
        <v>0</v>
      </c>
      <c r="F131">
        <v>8150</v>
      </c>
      <c r="G131">
        <v>8150</v>
      </c>
      <c r="H131" s="10" t="s">
        <v>26</v>
      </c>
      <c r="I131" s="10" t="s">
        <v>17</v>
      </c>
      <c r="J131" s="10" t="s">
        <v>17</v>
      </c>
      <c r="K131" s="10" t="s">
        <v>6284</v>
      </c>
      <c r="L131" s="10" t="s">
        <v>6283</v>
      </c>
      <c r="M131" s="10" t="s">
        <v>18</v>
      </c>
      <c r="N131">
        <v>0</v>
      </c>
    </row>
    <row r="132" spans="1:14" x14ac:dyDescent="0.25">
      <c r="A132" s="10" t="s">
        <v>62</v>
      </c>
      <c r="B132" s="10" t="s">
        <v>349</v>
      </c>
      <c r="C132">
        <v>0</v>
      </c>
      <c r="D132" s="10" t="s">
        <v>16</v>
      </c>
      <c r="E132">
        <v>207</v>
      </c>
      <c r="F132">
        <v>207</v>
      </c>
      <c r="G132">
        <v>0</v>
      </c>
      <c r="H132" s="10" t="s">
        <v>16</v>
      </c>
      <c r="I132" s="10" t="s">
        <v>17</v>
      </c>
      <c r="J132" s="10" t="s">
        <v>6257</v>
      </c>
      <c r="K132" s="10" t="s">
        <v>6256</v>
      </c>
      <c r="L132" s="10" t="s">
        <v>17</v>
      </c>
      <c r="M132" s="10" t="s">
        <v>18</v>
      </c>
      <c r="N132">
        <v>0</v>
      </c>
    </row>
    <row r="133" spans="1:14" x14ac:dyDescent="0.25">
      <c r="A133" s="10" t="s">
        <v>39</v>
      </c>
      <c r="B133" s="10" t="s">
        <v>2227</v>
      </c>
      <c r="C133">
        <v>0</v>
      </c>
      <c r="D133" s="10" t="s">
        <v>16</v>
      </c>
      <c r="E133">
        <v>0</v>
      </c>
      <c r="F133">
        <v>10584</v>
      </c>
      <c r="G133">
        <v>10584</v>
      </c>
      <c r="H133" s="10" t="s">
        <v>26</v>
      </c>
      <c r="I133" s="10" t="s">
        <v>17</v>
      </c>
      <c r="J133" s="10" t="s">
        <v>17</v>
      </c>
      <c r="K133" s="10" t="s">
        <v>7470</v>
      </c>
      <c r="L133" s="10" t="s">
        <v>7471</v>
      </c>
      <c r="M133" s="10" t="s">
        <v>18</v>
      </c>
      <c r="N133">
        <v>0</v>
      </c>
    </row>
    <row r="134" spans="1:14" x14ac:dyDescent="0.25">
      <c r="A134" s="10" t="s">
        <v>62</v>
      </c>
      <c r="B134" s="10" t="s">
        <v>7472</v>
      </c>
      <c r="C134">
        <v>0</v>
      </c>
      <c r="D134" s="10" t="s">
        <v>16</v>
      </c>
      <c r="E134">
        <v>1717</v>
      </c>
      <c r="F134">
        <v>1717</v>
      </c>
      <c r="G134">
        <v>0</v>
      </c>
      <c r="H134" s="10" t="s">
        <v>16</v>
      </c>
      <c r="I134" s="10" t="s">
        <v>17</v>
      </c>
      <c r="J134" s="10" t="s">
        <v>7473</v>
      </c>
      <c r="K134" s="10" t="s">
        <v>7474</v>
      </c>
      <c r="L134" s="10" t="s">
        <v>17</v>
      </c>
      <c r="M134" s="10" t="s">
        <v>18</v>
      </c>
      <c r="N134">
        <v>0</v>
      </c>
    </row>
    <row r="135" spans="1:14" x14ac:dyDescent="0.25">
      <c r="A135" s="10" t="s">
        <v>49</v>
      </c>
      <c r="B135" s="10" t="s">
        <v>2861</v>
      </c>
      <c r="C135">
        <v>0</v>
      </c>
      <c r="D135" s="10" t="s">
        <v>16</v>
      </c>
      <c r="E135">
        <v>100000</v>
      </c>
      <c r="F135">
        <v>0</v>
      </c>
      <c r="G135">
        <v>100000</v>
      </c>
      <c r="H135" s="10" t="s">
        <v>16</v>
      </c>
      <c r="I135" s="10" t="s">
        <v>17</v>
      </c>
      <c r="J135" s="10" t="s">
        <v>3878</v>
      </c>
      <c r="K135" s="10" t="s">
        <v>17</v>
      </c>
      <c r="L135" s="10" t="s">
        <v>3877</v>
      </c>
      <c r="M135" s="10" t="s">
        <v>18</v>
      </c>
      <c r="N135">
        <v>0</v>
      </c>
    </row>
    <row r="136" spans="1:14" x14ac:dyDescent="0.25">
      <c r="A136" s="10" t="s">
        <v>96</v>
      </c>
      <c r="B136" s="10" t="s">
        <v>2689</v>
      </c>
      <c r="C136">
        <v>0</v>
      </c>
      <c r="D136" s="10" t="s">
        <v>16</v>
      </c>
      <c r="E136">
        <v>0</v>
      </c>
      <c r="F136">
        <v>10000</v>
      </c>
      <c r="G136">
        <v>10000</v>
      </c>
      <c r="H136" s="10" t="s">
        <v>26</v>
      </c>
      <c r="I136" s="10" t="s">
        <v>17</v>
      </c>
      <c r="J136" s="10" t="s">
        <v>17</v>
      </c>
      <c r="K136" s="10" t="s">
        <v>7475</v>
      </c>
      <c r="L136" s="10" t="s">
        <v>7476</v>
      </c>
      <c r="M136" s="10" t="s">
        <v>18</v>
      </c>
      <c r="N136">
        <v>0</v>
      </c>
    </row>
    <row r="137" spans="1:14" x14ac:dyDescent="0.25">
      <c r="A137" s="10" t="s">
        <v>43</v>
      </c>
      <c r="B137" s="10" t="s">
        <v>7254</v>
      </c>
      <c r="C137">
        <v>0</v>
      </c>
      <c r="D137" s="10" t="s">
        <v>16</v>
      </c>
      <c r="E137">
        <v>26630</v>
      </c>
      <c r="F137">
        <v>0</v>
      </c>
      <c r="G137">
        <v>26630</v>
      </c>
      <c r="H137" s="10" t="s">
        <v>16</v>
      </c>
      <c r="I137" s="10" t="s">
        <v>17</v>
      </c>
      <c r="J137" s="10" t="s">
        <v>3388</v>
      </c>
      <c r="K137" s="10" t="s">
        <v>17</v>
      </c>
      <c r="L137" s="10" t="s">
        <v>3387</v>
      </c>
      <c r="M137" s="10" t="s">
        <v>18</v>
      </c>
      <c r="N137">
        <v>0</v>
      </c>
    </row>
    <row r="138" spans="1:14" x14ac:dyDescent="0.25">
      <c r="A138" s="10" t="s">
        <v>247</v>
      </c>
      <c r="B138" s="10" t="s">
        <v>7477</v>
      </c>
      <c r="C138">
        <v>0</v>
      </c>
      <c r="D138" s="10" t="s">
        <v>16</v>
      </c>
      <c r="E138">
        <v>0</v>
      </c>
      <c r="F138">
        <v>252105.15</v>
      </c>
      <c r="G138">
        <v>252105.15</v>
      </c>
      <c r="H138" s="10" t="s">
        <v>26</v>
      </c>
      <c r="I138" s="10" t="s">
        <v>17</v>
      </c>
      <c r="J138" s="10" t="s">
        <v>17</v>
      </c>
      <c r="K138" s="10" t="s">
        <v>7478</v>
      </c>
      <c r="L138" s="10" t="s">
        <v>7479</v>
      </c>
      <c r="M138" s="10" t="s">
        <v>18</v>
      </c>
      <c r="N138">
        <v>0</v>
      </c>
    </row>
    <row r="139" spans="1:14" x14ac:dyDescent="0.25">
      <c r="A139" s="10" t="s">
        <v>39</v>
      </c>
      <c r="B139" s="10" t="s">
        <v>318</v>
      </c>
      <c r="C139">
        <v>0</v>
      </c>
      <c r="D139" s="10" t="s">
        <v>16</v>
      </c>
      <c r="E139">
        <v>0</v>
      </c>
      <c r="F139">
        <v>60</v>
      </c>
      <c r="G139">
        <v>60</v>
      </c>
      <c r="H139" s="10" t="s">
        <v>26</v>
      </c>
      <c r="I139" s="10" t="s">
        <v>17</v>
      </c>
      <c r="J139" s="10" t="s">
        <v>17</v>
      </c>
      <c r="K139" s="10" t="s">
        <v>5987</v>
      </c>
      <c r="L139" s="10" t="s">
        <v>5986</v>
      </c>
      <c r="M139" s="10" t="s">
        <v>18</v>
      </c>
      <c r="N139">
        <v>0</v>
      </c>
    </row>
    <row r="140" spans="1:14" x14ac:dyDescent="0.25">
      <c r="A140" s="10" t="s">
        <v>89</v>
      </c>
      <c r="B140" s="10" t="s">
        <v>207</v>
      </c>
      <c r="C140">
        <v>0</v>
      </c>
      <c r="D140" s="10" t="s">
        <v>16</v>
      </c>
      <c r="E140">
        <v>30.96</v>
      </c>
      <c r="F140">
        <v>30.96</v>
      </c>
      <c r="G140">
        <v>0</v>
      </c>
      <c r="H140" s="10" t="s">
        <v>16</v>
      </c>
      <c r="I140" s="10" t="s">
        <v>17</v>
      </c>
      <c r="J140" s="10" t="s">
        <v>7480</v>
      </c>
      <c r="K140" s="10" t="s">
        <v>7481</v>
      </c>
      <c r="L140" s="10" t="s">
        <v>17</v>
      </c>
      <c r="M140" s="10" t="s">
        <v>18</v>
      </c>
      <c r="N140">
        <v>0</v>
      </c>
    </row>
    <row r="141" spans="1:14" x14ac:dyDescent="0.25">
      <c r="A141" s="10" t="s">
        <v>32</v>
      </c>
      <c r="B141" s="10" t="s">
        <v>208</v>
      </c>
      <c r="C141">
        <v>0</v>
      </c>
      <c r="D141" s="10" t="s">
        <v>16</v>
      </c>
      <c r="E141">
        <v>496440.44</v>
      </c>
      <c r="F141">
        <v>496440.44</v>
      </c>
      <c r="G141">
        <v>0</v>
      </c>
      <c r="H141" s="10" t="s">
        <v>16</v>
      </c>
      <c r="I141" s="10" t="s">
        <v>17</v>
      </c>
      <c r="J141" s="10" t="s">
        <v>7482</v>
      </c>
      <c r="K141" s="10" t="s">
        <v>7483</v>
      </c>
      <c r="L141" s="10" t="s">
        <v>17</v>
      </c>
      <c r="M141" s="10" t="s">
        <v>18</v>
      </c>
      <c r="N141">
        <v>0</v>
      </c>
    </row>
    <row r="142" spans="1:14" x14ac:dyDescent="0.25">
      <c r="A142" s="10" t="s">
        <v>39</v>
      </c>
      <c r="B142" s="10" t="s">
        <v>2945</v>
      </c>
      <c r="C142">
        <v>0</v>
      </c>
      <c r="D142" s="10" t="s">
        <v>16</v>
      </c>
      <c r="E142">
        <v>0</v>
      </c>
      <c r="F142">
        <v>7700</v>
      </c>
      <c r="G142">
        <v>7700</v>
      </c>
      <c r="H142" s="10" t="s">
        <v>26</v>
      </c>
      <c r="I142" s="10" t="s">
        <v>17</v>
      </c>
      <c r="J142" s="10" t="s">
        <v>17</v>
      </c>
      <c r="K142" s="10" t="s">
        <v>7484</v>
      </c>
      <c r="L142" s="10" t="s">
        <v>7485</v>
      </c>
      <c r="M142" s="10" t="s">
        <v>18</v>
      </c>
      <c r="N142">
        <v>0</v>
      </c>
    </row>
    <row r="143" spans="1:14" x14ac:dyDescent="0.25">
      <c r="A143" s="10" t="s">
        <v>39</v>
      </c>
      <c r="B143" s="10" t="s">
        <v>7486</v>
      </c>
      <c r="C143">
        <v>0</v>
      </c>
      <c r="D143" s="10" t="s">
        <v>16</v>
      </c>
      <c r="E143">
        <v>0</v>
      </c>
      <c r="F143">
        <v>5000</v>
      </c>
      <c r="G143">
        <v>5000</v>
      </c>
      <c r="H143" s="10" t="s">
        <v>26</v>
      </c>
      <c r="I143" s="10" t="s">
        <v>17</v>
      </c>
      <c r="J143" s="10" t="s">
        <v>17</v>
      </c>
      <c r="K143" s="10" t="s">
        <v>3962</v>
      </c>
      <c r="L143" s="10" t="s">
        <v>322</v>
      </c>
      <c r="M143" s="10" t="s">
        <v>18</v>
      </c>
      <c r="N143">
        <v>0</v>
      </c>
    </row>
    <row r="144" spans="1:14" x14ac:dyDescent="0.25">
      <c r="A144" s="10" t="s">
        <v>62</v>
      </c>
      <c r="B144" s="10" t="s">
        <v>7487</v>
      </c>
      <c r="C144">
        <v>0</v>
      </c>
      <c r="D144" s="10" t="s">
        <v>16</v>
      </c>
      <c r="E144">
        <v>0</v>
      </c>
      <c r="F144">
        <v>330716.25</v>
      </c>
      <c r="G144">
        <v>330716.25</v>
      </c>
      <c r="H144" s="10" t="s">
        <v>26</v>
      </c>
      <c r="I144" s="10" t="s">
        <v>17</v>
      </c>
      <c r="J144" s="10" t="s">
        <v>17</v>
      </c>
      <c r="K144" s="10" t="s">
        <v>4259</v>
      </c>
      <c r="L144" s="10" t="s">
        <v>4258</v>
      </c>
      <c r="M144" s="10" t="s">
        <v>18</v>
      </c>
      <c r="N144">
        <v>0</v>
      </c>
    </row>
    <row r="145" spans="1:14" x14ac:dyDescent="0.25">
      <c r="A145" s="10" t="s">
        <v>209</v>
      </c>
      <c r="B145" s="10" t="s">
        <v>151</v>
      </c>
      <c r="C145">
        <v>0</v>
      </c>
      <c r="D145" s="10" t="s">
        <v>16</v>
      </c>
      <c r="E145">
        <v>0</v>
      </c>
      <c r="F145">
        <v>208718.91</v>
      </c>
      <c r="G145">
        <v>208718.91</v>
      </c>
      <c r="H145" s="10" t="s">
        <v>26</v>
      </c>
      <c r="I145" s="10" t="s">
        <v>17</v>
      </c>
      <c r="J145" s="10" t="s">
        <v>17</v>
      </c>
      <c r="K145" s="10" t="s">
        <v>7488</v>
      </c>
      <c r="L145" s="10" t="s">
        <v>7489</v>
      </c>
      <c r="M145" s="10" t="s">
        <v>18</v>
      </c>
      <c r="N145">
        <v>0</v>
      </c>
    </row>
    <row r="146" spans="1:14" x14ac:dyDescent="0.25">
      <c r="A146" s="10" t="s">
        <v>62</v>
      </c>
      <c r="B146" s="10" t="s">
        <v>210</v>
      </c>
      <c r="C146">
        <v>0</v>
      </c>
      <c r="D146" s="10" t="s">
        <v>16</v>
      </c>
      <c r="E146">
        <v>2027.06</v>
      </c>
      <c r="F146">
        <v>2027.06</v>
      </c>
      <c r="G146">
        <v>0</v>
      </c>
      <c r="H146" s="10" t="s">
        <v>16</v>
      </c>
      <c r="I146" s="10" t="s">
        <v>17</v>
      </c>
      <c r="J146" s="10" t="s">
        <v>7211</v>
      </c>
      <c r="K146" s="10" t="s">
        <v>7210</v>
      </c>
      <c r="L146" s="10" t="s">
        <v>17</v>
      </c>
      <c r="M146" s="10" t="s">
        <v>18</v>
      </c>
      <c r="N146">
        <v>0</v>
      </c>
    </row>
    <row r="147" spans="1:14" x14ac:dyDescent="0.25">
      <c r="A147" s="10" t="s">
        <v>211</v>
      </c>
      <c r="B147" s="10" t="s">
        <v>153</v>
      </c>
      <c r="C147">
        <v>0</v>
      </c>
      <c r="D147" s="10" t="s">
        <v>16</v>
      </c>
      <c r="E147">
        <v>157998.85</v>
      </c>
      <c r="F147">
        <v>157998.85</v>
      </c>
      <c r="G147">
        <v>0</v>
      </c>
      <c r="H147" s="10" t="s">
        <v>16</v>
      </c>
      <c r="I147" s="10" t="s">
        <v>17</v>
      </c>
      <c r="J147" s="10" t="s">
        <v>393</v>
      </c>
      <c r="K147" s="10" t="s">
        <v>676</v>
      </c>
      <c r="L147" s="10" t="s">
        <v>17</v>
      </c>
      <c r="M147" s="10" t="s">
        <v>18</v>
      </c>
      <c r="N147">
        <v>0</v>
      </c>
    </row>
    <row r="148" spans="1:14" x14ac:dyDescent="0.25">
      <c r="A148" s="10" t="s">
        <v>49</v>
      </c>
      <c r="B148" s="10" t="s">
        <v>1706</v>
      </c>
      <c r="C148">
        <v>0</v>
      </c>
      <c r="D148" s="10" t="s">
        <v>16</v>
      </c>
      <c r="E148">
        <v>5000</v>
      </c>
      <c r="F148">
        <v>0</v>
      </c>
      <c r="G148">
        <v>5000</v>
      </c>
      <c r="H148" s="10" t="s">
        <v>16</v>
      </c>
      <c r="I148" s="10" t="s">
        <v>17</v>
      </c>
      <c r="J148" s="10" t="s">
        <v>3582</v>
      </c>
      <c r="K148" s="10" t="s">
        <v>17</v>
      </c>
      <c r="L148" s="10" t="s">
        <v>5862</v>
      </c>
      <c r="M148" s="10" t="s">
        <v>18</v>
      </c>
      <c r="N148">
        <v>0</v>
      </c>
    </row>
    <row r="149" spans="1:14" x14ac:dyDescent="0.25">
      <c r="A149" s="10" t="s">
        <v>14</v>
      </c>
      <c r="B149" s="10" t="s">
        <v>5607</v>
      </c>
      <c r="C149">
        <v>0</v>
      </c>
      <c r="D149" s="10" t="s">
        <v>16</v>
      </c>
      <c r="E149">
        <v>3423</v>
      </c>
      <c r="F149">
        <v>3423</v>
      </c>
      <c r="G149">
        <v>0</v>
      </c>
      <c r="H149" s="10" t="s">
        <v>16</v>
      </c>
      <c r="I149" s="10" t="s">
        <v>17</v>
      </c>
      <c r="J149" s="10" t="s">
        <v>7490</v>
      </c>
      <c r="K149" s="10" t="s">
        <v>7491</v>
      </c>
      <c r="L149" s="10" t="s">
        <v>7492</v>
      </c>
      <c r="M149" s="10" t="s">
        <v>18</v>
      </c>
      <c r="N149">
        <v>0</v>
      </c>
    </row>
    <row r="150" spans="1:14" x14ac:dyDescent="0.25">
      <c r="A150" s="10" t="s">
        <v>43</v>
      </c>
      <c r="B150" s="10" t="s">
        <v>7493</v>
      </c>
      <c r="C150">
        <v>0</v>
      </c>
      <c r="D150" s="10" t="s">
        <v>16</v>
      </c>
      <c r="E150">
        <v>7000</v>
      </c>
      <c r="F150">
        <v>0</v>
      </c>
      <c r="G150">
        <v>7000</v>
      </c>
      <c r="H150" s="10" t="s">
        <v>16</v>
      </c>
      <c r="I150" s="10" t="s">
        <v>17</v>
      </c>
      <c r="J150" s="10" t="s">
        <v>3132</v>
      </c>
      <c r="K150" s="10" t="s">
        <v>17</v>
      </c>
      <c r="L150" s="10" t="s">
        <v>3131</v>
      </c>
      <c r="M150" s="10" t="s">
        <v>18</v>
      </c>
      <c r="N150">
        <v>0</v>
      </c>
    </row>
    <row r="151" spans="1:14" x14ac:dyDescent="0.25">
      <c r="A151" s="10" t="s">
        <v>49</v>
      </c>
      <c r="B151" s="10" t="s">
        <v>2922</v>
      </c>
      <c r="C151">
        <v>0</v>
      </c>
      <c r="D151" s="10" t="s">
        <v>16</v>
      </c>
      <c r="E151">
        <v>57000</v>
      </c>
      <c r="F151">
        <v>0</v>
      </c>
      <c r="G151">
        <v>57000</v>
      </c>
      <c r="H151" s="10" t="s">
        <v>16</v>
      </c>
      <c r="I151" s="10" t="s">
        <v>17</v>
      </c>
      <c r="J151" s="10" t="s">
        <v>3896</v>
      </c>
      <c r="K151" s="10" t="s">
        <v>17</v>
      </c>
      <c r="L151" s="10" t="s">
        <v>3895</v>
      </c>
      <c r="M151" s="10" t="s">
        <v>18</v>
      </c>
      <c r="N151">
        <v>0</v>
      </c>
    </row>
    <row r="152" spans="1:14" x14ac:dyDescent="0.25">
      <c r="A152" s="10" t="s">
        <v>218</v>
      </c>
      <c r="B152" s="10" t="s">
        <v>88</v>
      </c>
      <c r="C152">
        <v>0</v>
      </c>
      <c r="D152" s="10" t="s">
        <v>16</v>
      </c>
      <c r="E152">
        <v>1763.04</v>
      </c>
      <c r="F152">
        <v>1763.04</v>
      </c>
      <c r="G152">
        <v>0</v>
      </c>
      <c r="H152" s="10" t="s">
        <v>16</v>
      </c>
      <c r="I152" s="10" t="s">
        <v>17</v>
      </c>
      <c r="J152" s="10" t="s">
        <v>7494</v>
      </c>
      <c r="K152" s="10" t="s">
        <v>7495</v>
      </c>
      <c r="L152" s="10" t="s">
        <v>17</v>
      </c>
      <c r="M152" s="10" t="s">
        <v>18</v>
      </c>
      <c r="N152">
        <v>0</v>
      </c>
    </row>
    <row r="153" spans="1:14" x14ac:dyDescent="0.25">
      <c r="A153" s="10" t="s">
        <v>39</v>
      </c>
      <c r="B153" s="10" t="s">
        <v>1772</v>
      </c>
      <c r="C153">
        <v>0</v>
      </c>
      <c r="D153" s="10" t="s">
        <v>16</v>
      </c>
      <c r="E153">
        <v>0</v>
      </c>
      <c r="F153">
        <v>500</v>
      </c>
      <c r="G153">
        <v>500</v>
      </c>
      <c r="H153" s="10" t="s">
        <v>26</v>
      </c>
      <c r="I153" s="10" t="s">
        <v>17</v>
      </c>
      <c r="J153" s="10" t="s">
        <v>17</v>
      </c>
      <c r="K153" s="10" t="s">
        <v>3963</v>
      </c>
      <c r="L153" s="10" t="s">
        <v>3964</v>
      </c>
      <c r="M153" s="10" t="s">
        <v>18</v>
      </c>
      <c r="N153">
        <v>0</v>
      </c>
    </row>
    <row r="154" spans="1:14" x14ac:dyDescent="0.25">
      <c r="A154" s="10" t="s">
        <v>649</v>
      </c>
      <c r="B154" s="10" t="s">
        <v>88</v>
      </c>
      <c r="C154">
        <v>0</v>
      </c>
      <c r="D154" s="10" t="s">
        <v>16</v>
      </c>
      <c r="E154">
        <v>42917.67</v>
      </c>
      <c r="F154">
        <v>42917.67</v>
      </c>
      <c r="G154">
        <v>0</v>
      </c>
      <c r="H154" s="10" t="s">
        <v>16</v>
      </c>
      <c r="I154" s="10" t="s">
        <v>17</v>
      </c>
      <c r="J154" s="10" t="s">
        <v>183</v>
      </c>
      <c r="K154" s="10" t="s">
        <v>667</v>
      </c>
      <c r="L154" s="10" t="s">
        <v>17</v>
      </c>
      <c r="M154" s="10" t="s">
        <v>18</v>
      </c>
      <c r="N154">
        <v>0</v>
      </c>
    </row>
    <row r="155" spans="1:14" x14ac:dyDescent="0.25">
      <c r="A155" s="10" t="s">
        <v>14</v>
      </c>
      <c r="B155" s="10" t="s">
        <v>7496</v>
      </c>
      <c r="C155">
        <v>0</v>
      </c>
      <c r="D155" s="10" t="s">
        <v>16</v>
      </c>
      <c r="E155">
        <v>482.5</v>
      </c>
      <c r="F155">
        <v>482.5</v>
      </c>
      <c r="G155">
        <v>0</v>
      </c>
      <c r="H155" s="10" t="s">
        <v>16</v>
      </c>
      <c r="I155" s="10" t="s">
        <v>17</v>
      </c>
      <c r="J155" s="10" t="s">
        <v>7497</v>
      </c>
      <c r="K155" s="10" t="s">
        <v>7498</v>
      </c>
      <c r="L155" s="10" t="s">
        <v>7499</v>
      </c>
      <c r="M155" s="10" t="s">
        <v>18</v>
      </c>
      <c r="N155">
        <v>0</v>
      </c>
    </row>
    <row r="156" spans="1:14" x14ac:dyDescent="0.25">
      <c r="A156" s="10" t="s">
        <v>172</v>
      </c>
      <c r="B156" s="10" t="s">
        <v>2215</v>
      </c>
      <c r="C156">
        <v>0</v>
      </c>
      <c r="D156" s="10" t="s">
        <v>16</v>
      </c>
      <c r="E156">
        <v>664</v>
      </c>
      <c r="F156">
        <v>0</v>
      </c>
      <c r="G156">
        <v>664</v>
      </c>
      <c r="H156" s="10" t="s">
        <v>16</v>
      </c>
      <c r="I156" s="10" t="s">
        <v>17</v>
      </c>
      <c r="J156" s="10" t="s">
        <v>3520</v>
      </c>
      <c r="K156" s="10" t="s">
        <v>17</v>
      </c>
      <c r="L156" s="10" t="s">
        <v>3518</v>
      </c>
      <c r="M156" s="10" t="s">
        <v>18</v>
      </c>
      <c r="N156">
        <v>0</v>
      </c>
    </row>
    <row r="157" spans="1:14" x14ac:dyDescent="0.25">
      <c r="A157" s="10" t="s">
        <v>14</v>
      </c>
      <c r="B157" s="10" t="s">
        <v>5628</v>
      </c>
      <c r="C157">
        <v>0</v>
      </c>
      <c r="D157" s="10" t="s">
        <v>16</v>
      </c>
      <c r="E157">
        <v>37750</v>
      </c>
      <c r="F157">
        <v>37750</v>
      </c>
      <c r="G157">
        <v>0</v>
      </c>
      <c r="H157" s="10" t="s">
        <v>16</v>
      </c>
      <c r="I157" s="10" t="s">
        <v>17</v>
      </c>
      <c r="J157" s="10" t="s">
        <v>7500</v>
      </c>
      <c r="K157" s="10" t="s">
        <v>7501</v>
      </c>
      <c r="L157" s="10" t="s">
        <v>17</v>
      </c>
      <c r="M157" s="10" t="s">
        <v>18</v>
      </c>
      <c r="N157">
        <v>0</v>
      </c>
    </row>
    <row r="158" spans="1:14" x14ac:dyDescent="0.25">
      <c r="A158" s="10" t="s">
        <v>22</v>
      </c>
      <c r="B158" s="10" t="s">
        <v>7295</v>
      </c>
      <c r="C158">
        <v>0</v>
      </c>
      <c r="D158" s="10" t="s">
        <v>16</v>
      </c>
      <c r="E158">
        <v>250000</v>
      </c>
      <c r="F158">
        <v>0</v>
      </c>
      <c r="G158">
        <v>250000</v>
      </c>
      <c r="H158" s="10" t="s">
        <v>16</v>
      </c>
      <c r="I158" s="10" t="s">
        <v>17</v>
      </c>
      <c r="J158" s="10" t="s">
        <v>1708</v>
      </c>
      <c r="K158" s="10" t="s">
        <v>17</v>
      </c>
      <c r="L158" s="10" t="s">
        <v>1707</v>
      </c>
      <c r="M158" s="10" t="s">
        <v>18</v>
      </c>
      <c r="N158">
        <v>0</v>
      </c>
    </row>
    <row r="159" spans="1:14" x14ac:dyDescent="0.25">
      <c r="A159" s="10" t="s">
        <v>64</v>
      </c>
      <c r="B159" s="10" t="s">
        <v>224</v>
      </c>
      <c r="C159">
        <v>0</v>
      </c>
      <c r="D159" s="10" t="s">
        <v>16</v>
      </c>
      <c r="E159">
        <v>12018.25</v>
      </c>
      <c r="F159">
        <v>12018.25</v>
      </c>
      <c r="G159">
        <v>0</v>
      </c>
      <c r="H159" s="10" t="s">
        <v>16</v>
      </c>
      <c r="I159" s="10" t="s">
        <v>17</v>
      </c>
      <c r="J159" s="10" t="s">
        <v>7502</v>
      </c>
      <c r="K159" s="10" t="s">
        <v>7503</v>
      </c>
      <c r="L159" s="10" t="s">
        <v>17</v>
      </c>
      <c r="M159" s="10" t="s">
        <v>18</v>
      </c>
      <c r="N159">
        <v>0</v>
      </c>
    </row>
    <row r="160" spans="1:14" x14ac:dyDescent="0.25">
      <c r="A160" s="10" t="s">
        <v>102</v>
      </c>
      <c r="B160" s="10" t="s">
        <v>7504</v>
      </c>
      <c r="C160">
        <v>0</v>
      </c>
      <c r="D160" s="10" t="s">
        <v>16</v>
      </c>
      <c r="E160">
        <v>0</v>
      </c>
      <c r="F160">
        <v>330716.25</v>
      </c>
      <c r="G160">
        <v>330716.25</v>
      </c>
      <c r="H160" s="10" t="s">
        <v>26</v>
      </c>
      <c r="I160" s="10" t="s">
        <v>17</v>
      </c>
      <c r="J160" s="10" t="s">
        <v>17</v>
      </c>
      <c r="K160" s="10" t="s">
        <v>6624</v>
      </c>
      <c r="L160" s="10" t="s">
        <v>7505</v>
      </c>
      <c r="M160" s="10" t="s">
        <v>18</v>
      </c>
      <c r="N160">
        <v>0</v>
      </c>
    </row>
    <row r="161" spans="1:14" x14ac:dyDescent="0.25">
      <c r="A161" s="10" t="s">
        <v>24</v>
      </c>
      <c r="B161" s="10" t="s">
        <v>7496</v>
      </c>
      <c r="C161">
        <v>0</v>
      </c>
      <c r="D161" s="10" t="s">
        <v>16</v>
      </c>
      <c r="E161">
        <v>0</v>
      </c>
      <c r="F161">
        <v>482.5</v>
      </c>
      <c r="G161">
        <v>482.5</v>
      </c>
      <c r="H161" s="10" t="s">
        <v>26</v>
      </c>
      <c r="I161" s="10" t="s">
        <v>17</v>
      </c>
      <c r="J161" s="10" t="s">
        <v>17</v>
      </c>
      <c r="K161" s="10" t="s">
        <v>7506</v>
      </c>
      <c r="L161" s="10" t="s">
        <v>7507</v>
      </c>
      <c r="M161" s="10" t="s">
        <v>18</v>
      </c>
      <c r="N161">
        <v>0</v>
      </c>
    </row>
    <row r="162" spans="1:14" x14ac:dyDescent="0.25">
      <c r="A162" s="10" t="s">
        <v>102</v>
      </c>
      <c r="B162" s="10" t="s">
        <v>1537</v>
      </c>
      <c r="C162">
        <v>0</v>
      </c>
      <c r="D162" s="10" t="s">
        <v>16</v>
      </c>
      <c r="E162">
        <v>0</v>
      </c>
      <c r="F162">
        <v>132150.26</v>
      </c>
      <c r="G162">
        <v>132150.26</v>
      </c>
      <c r="H162" s="10" t="s">
        <v>26</v>
      </c>
      <c r="I162" s="10" t="s">
        <v>17</v>
      </c>
      <c r="J162" s="10" t="s">
        <v>17</v>
      </c>
      <c r="K162" s="10" t="s">
        <v>4184</v>
      </c>
      <c r="L162" s="10" t="s">
        <v>7508</v>
      </c>
      <c r="M162" s="10" t="s">
        <v>18</v>
      </c>
      <c r="N162">
        <v>0</v>
      </c>
    </row>
    <row r="163" spans="1:14" x14ac:dyDescent="0.25">
      <c r="A163" s="10" t="s">
        <v>96</v>
      </c>
      <c r="B163" s="10" t="s">
        <v>1616</v>
      </c>
      <c r="C163">
        <v>0</v>
      </c>
      <c r="D163" s="10" t="s">
        <v>16</v>
      </c>
      <c r="E163">
        <v>0</v>
      </c>
      <c r="F163">
        <v>5000</v>
      </c>
      <c r="G163">
        <v>5000</v>
      </c>
      <c r="H163" s="10" t="s">
        <v>26</v>
      </c>
      <c r="I163" s="10" t="s">
        <v>17</v>
      </c>
      <c r="J163" s="10" t="s">
        <v>17</v>
      </c>
      <c r="K163" s="10" t="s">
        <v>7509</v>
      </c>
      <c r="L163" s="10" t="s">
        <v>7510</v>
      </c>
      <c r="M163" s="10" t="s">
        <v>18</v>
      </c>
      <c r="N163">
        <v>0</v>
      </c>
    </row>
    <row r="164" spans="1:14" x14ac:dyDescent="0.25">
      <c r="A164" s="10" t="s">
        <v>39</v>
      </c>
      <c r="B164" s="10" t="s">
        <v>2906</v>
      </c>
      <c r="C164">
        <v>0</v>
      </c>
      <c r="D164" s="10" t="s">
        <v>16</v>
      </c>
      <c r="E164">
        <v>0</v>
      </c>
      <c r="F164">
        <v>8000</v>
      </c>
      <c r="G164">
        <v>8000</v>
      </c>
      <c r="H164" s="10" t="s">
        <v>26</v>
      </c>
      <c r="I164" s="10" t="s">
        <v>17</v>
      </c>
      <c r="J164" s="10" t="s">
        <v>17</v>
      </c>
      <c r="K164" s="10" t="s">
        <v>283</v>
      </c>
      <c r="L164" s="10" t="s">
        <v>6023</v>
      </c>
      <c r="M164" s="10" t="s">
        <v>18</v>
      </c>
      <c r="N164">
        <v>0</v>
      </c>
    </row>
    <row r="165" spans="1:14" x14ac:dyDescent="0.25">
      <c r="A165" s="10" t="s">
        <v>231</v>
      </c>
      <c r="B165" s="10" t="s">
        <v>150</v>
      </c>
      <c r="C165">
        <v>0</v>
      </c>
      <c r="D165" s="10" t="s">
        <v>16</v>
      </c>
      <c r="E165">
        <v>1763.04</v>
      </c>
      <c r="F165">
        <v>1763.04</v>
      </c>
      <c r="G165">
        <v>0</v>
      </c>
      <c r="H165" s="10" t="s">
        <v>16</v>
      </c>
      <c r="I165" s="10" t="s">
        <v>17</v>
      </c>
      <c r="J165" s="10" t="s">
        <v>682</v>
      </c>
      <c r="K165" s="10" t="s">
        <v>681</v>
      </c>
      <c r="L165" s="10" t="s">
        <v>17</v>
      </c>
      <c r="M165" s="10" t="s">
        <v>18</v>
      </c>
      <c r="N165">
        <v>0</v>
      </c>
    </row>
    <row r="166" spans="1:14" x14ac:dyDescent="0.25">
      <c r="A166" s="10" t="s">
        <v>43</v>
      </c>
      <c r="B166" s="10" t="s">
        <v>7350</v>
      </c>
      <c r="C166">
        <v>0</v>
      </c>
      <c r="D166" s="10" t="s">
        <v>16</v>
      </c>
      <c r="E166">
        <v>330716.25</v>
      </c>
      <c r="F166">
        <v>0</v>
      </c>
      <c r="G166">
        <v>330716.25</v>
      </c>
      <c r="H166" s="10" t="s">
        <v>16</v>
      </c>
      <c r="I166" s="10" t="s">
        <v>17</v>
      </c>
      <c r="J166" s="10" t="s">
        <v>3228</v>
      </c>
      <c r="K166" s="10" t="s">
        <v>17</v>
      </c>
      <c r="L166" s="10" t="s">
        <v>3226</v>
      </c>
      <c r="M166" s="10" t="s">
        <v>18</v>
      </c>
      <c r="N166">
        <v>0</v>
      </c>
    </row>
    <row r="167" spans="1:14" x14ac:dyDescent="0.25">
      <c r="A167" s="10" t="s">
        <v>43</v>
      </c>
      <c r="B167" s="10" t="s">
        <v>7384</v>
      </c>
      <c r="C167">
        <v>0</v>
      </c>
      <c r="D167" s="10" t="s">
        <v>16</v>
      </c>
      <c r="E167">
        <v>37750</v>
      </c>
      <c r="F167">
        <v>0</v>
      </c>
      <c r="G167">
        <v>37750</v>
      </c>
      <c r="H167" s="10" t="s">
        <v>16</v>
      </c>
      <c r="I167" s="10" t="s">
        <v>17</v>
      </c>
      <c r="J167" s="10" t="s">
        <v>3382</v>
      </c>
      <c r="K167" s="10" t="s">
        <v>17</v>
      </c>
      <c r="L167" s="10" t="s">
        <v>3381</v>
      </c>
      <c r="M167" s="10" t="s">
        <v>18</v>
      </c>
      <c r="N167">
        <v>0</v>
      </c>
    </row>
    <row r="168" spans="1:14" x14ac:dyDescent="0.25">
      <c r="A168" s="10" t="s">
        <v>49</v>
      </c>
      <c r="B168" s="10" t="s">
        <v>2175</v>
      </c>
      <c r="C168">
        <v>0</v>
      </c>
      <c r="D168" s="10" t="s">
        <v>16</v>
      </c>
      <c r="E168">
        <v>26000</v>
      </c>
      <c r="F168">
        <v>0</v>
      </c>
      <c r="G168">
        <v>26000</v>
      </c>
      <c r="H168" s="10" t="s">
        <v>16</v>
      </c>
      <c r="I168" s="10" t="s">
        <v>17</v>
      </c>
      <c r="J168" s="10" t="s">
        <v>3742</v>
      </c>
      <c r="K168" s="10" t="s">
        <v>17</v>
      </c>
      <c r="L168" s="10" t="s">
        <v>3741</v>
      </c>
      <c r="M168" s="10" t="s">
        <v>18</v>
      </c>
      <c r="N168">
        <v>0</v>
      </c>
    </row>
    <row r="169" spans="1:14" x14ac:dyDescent="0.25">
      <c r="A169" s="10" t="s">
        <v>96</v>
      </c>
      <c r="B169" s="10" t="s">
        <v>2043</v>
      </c>
      <c r="C169">
        <v>0</v>
      </c>
      <c r="D169" s="10" t="s">
        <v>16</v>
      </c>
      <c r="E169">
        <v>0</v>
      </c>
      <c r="F169">
        <v>1000</v>
      </c>
      <c r="G169">
        <v>1000</v>
      </c>
      <c r="H169" s="10" t="s">
        <v>26</v>
      </c>
      <c r="I169" s="10" t="s">
        <v>17</v>
      </c>
      <c r="J169" s="10" t="s">
        <v>17</v>
      </c>
      <c r="K169" s="10" t="s">
        <v>6387</v>
      </c>
      <c r="L169" s="10" t="s">
        <v>6386</v>
      </c>
      <c r="M169" s="10" t="s">
        <v>18</v>
      </c>
      <c r="N169">
        <v>0</v>
      </c>
    </row>
    <row r="170" spans="1:14" x14ac:dyDescent="0.25">
      <c r="A170" s="10" t="s">
        <v>62</v>
      </c>
      <c r="B170" s="10" t="s">
        <v>2906</v>
      </c>
      <c r="C170">
        <v>0</v>
      </c>
      <c r="D170" s="10" t="s">
        <v>16</v>
      </c>
      <c r="E170">
        <v>0</v>
      </c>
      <c r="F170">
        <v>8260</v>
      </c>
      <c r="G170">
        <v>8260</v>
      </c>
      <c r="H170" s="10" t="s">
        <v>26</v>
      </c>
      <c r="I170" s="10" t="s">
        <v>17</v>
      </c>
      <c r="J170" s="10" t="s">
        <v>17</v>
      </c>
      <c r="K170" s="10" t="s">
        <v>7228</v>
      </c>
      <c r="L170" s="10" t="s">
        <v>7229</v>
      </c>
      <c r="M170" s="10" t="s">
        <v>18</v>
      </c>
      <c r="N170">
        <v>0</v>
      </c>
    </row>
    <row r="171" spans="1:14" x14ac:dyDescent="0.25">
      <c r="A171" s="10" t="s">
        <v>43</v>
      </c>
      <c r="B171" s="10" t="s">
        <v>7354</v>
      </c>
      <c r="C171">
        <v>0</v>
      </c>
      <c r="D171" s="10" t="s">
        <v>16</v>
      </c>
      <c r="E171">
        <v>250000</v>
      </c>
      <c r="F171">
        <v>0</v>
      </c>
      <c r="G171">
        <v>250000</v>
      </c>
      <c r="H171" s="10" t="s">
        <v>16</v>
      </c>
      <c r="I171" s="10" t="s">
        <v>17</v>
      </c>
      <c r="J171" s="10" t="s">
        <v>173</v>
      </c>
      <c r="K171" s="10" t="s">
        <v>17</v>
      </c>
      <c r="L171" s="10" t="s">
        <v>174</v>
      </c>
      <c r="M171" s="10" t="s">
        <v>18</v>
      </c>
      <c r="N171">
        <v>0</v>
      </c>
    </row>
    <row r="172" spans="1:14" x14ac:dyDescent="0.25">
      <c r="A172" s="10" t="s">
        <v>14</v>
      </c>
      <c r="B172" s="10" t="s">
        <v>2321</v>
      </c>
      <c r="C172">
        <v>0</v>
      </c>
      <c r="D172" s="10" t="s">
        <v>16</v>
      </c>
      <c r="E172">
        <v>1068</v>
      </c>
      <c r="F172">
        <v>1068</v>
      </c>
      <c r="G172">
        <v>0</v>
      </c>
      <c r="H172" s="10" t="s">
        <v>16</v>
      </c>
      <c r="I172" s="10" t="s">
        <v>17</v>
      </c>
      <c r="J172" s="10" t="s">
        <v>7511</v>
      </c>
      <c r="K172" s="10" t="s">
        <v>7512</v>
      </c>
      <c r="L172" s="10" t="s">
        <v>17</v>
      </c>
      <c r="M172" s="10" t="s">
        <v>18</v>
      </c>
      <c r="N172">
        <v>0</v>
      </c>
    </row>
    <row r="173" spans="1:14" x14ac:dyDescent="0.25">
      <c r="A173" s="10" t="s">
        <v>24</v>
      </c>
      <c r="B173" s="10" t="s">
        <v>5628</v>
      </c>
      <c r="C173">
        <v>0</v>
      </c>
      <c r="D173" s="10" t="s">
        <v>16</v>
      </c>
      <c r="E173">
        <v>0</v>
      </c>
      <c r="F173">
        <v>37750</v>
      </c>
      <c r="G173">
        <v>37750</v>
      </c>
      <c r="H173" s="10" t="s">
        <v>26</v>
      </c>
      <c r="I173" s="10" t="s">
        <v>17</v>
      </c>
      <c r="J173" s="10" t="s">
        <v>17</v>
      </c>
      <c r="K173" s="10" t="s">
        <v>7513</v>
      </c>
      <c r="L173" s="10" t="s">
        <v>7514</v>
      </c>
      <c r="M173" s="10" t="s">
        <v>18</v>
      </c>
      <c r="N173">
        <v>0</v>
      </c>
    </row>
    <row r="174" spans="1:14" x14ac:dyDescent="0.25">
      <c r="A174" s="10" t="s">
        <v>39</v>
      </c>
      <c r="B174" s="10" t="s">
        <v>7515</v>
      </c>
      <c r="C174">
        <v>0</v>
      </c>
      <c r="D174" s="10" t="s">
        <v>16</v>
      </c>
      <c r="E174">
        <v>0</v>
      </c>
      <c r="F174">
        <v>3426.63</v>
      </c>
      <c r="G174">
        <v>3426.63</v>
      </c>
      <c r="H174" s="10" t="s">
        <v>26</v>
      </c>
      <c r="I174" s="10" t="s">
        <v>17</v>
      </c>
      <c r="J174" s="10" t="s">
        <v>17</v>
      </c>
      <c r="K174" s="10" t="s">
        <v>5936</v>
      </c>
      <c r="L174" s="10" t="s">
        <v>5682</v>
      </c>
      <c r="M174" s="10" t="s">
        <v>18</v>
      </c>
      <c r="N174">
        <v>0</v>
      </c>
    </row>
    <row r="175" spans="1:14" x14ac:dyDescent="0.25">
      <c r="A175" s="10" t="s">
        <v>62</v>
      </c>
      <c r="B175" s="10" t="s">
        <v>7516</v>
      </c>
      <c r="C175">
        <v>0</v>
      </c>
      <c r="D175" s="10" t="s">
        <v>16</v>
      </c>
      <c r="E175">
        <v>1048.67</v>
      </c>
      <c r="F175">
        <v>1048.67</v>
      </c>
      <c r="G175">
        <v>0</v>
      </c>
      <c r="H175" s="10" t="s">
        <v>16</v>
      </c>
      <c r="I175" s="10" t="s">
        <v>17</v>
      </c>
      <c r="J175" s="10" t="s">
        <v>7517</v>
      </c>
      <c r="K175" s="10" t="s">
        <v>4241</v>
      </c>
      <c r="L175" s="10" t="s">
        <v>17</v>
      </c>
      <c r="M175" s="10" t="s">
        <v>18</v>
      </c>
      <c r="N175">
        <v>0</v>
      </c>
    </row>
    <row r="176" spans="1:14" x14ac:dyDescent="0.25">
      <c r="A176" s="10" t="s">
        <v>43</v>
      </c>
      <c r="B176" s="10" t="s">
        <v>2250</v>
      </c>
      <c r="C176">
        <v>0</v>
      </c>
      <c r="D176" s="10" t="s">
        <v>16</v>
      </c>
      <c r="E176">
        <v>7000</v>
      </c>
      <c r="F176">
        <v>0</v>
      </c>
      <c r="G176">
        <v>7000</v>
      </c>
      <c r="H176" s="10" t="s">
        <v>16</v>
      </c>
      <c r="I176" s="10" t="s">
        <v>17</v>
      </c>
      <c r="J176" s="10" t="s">
        <v>3214</v>
      </c>
      <c r="K176" s="10" t="s">
        <v>17</v>
      </c>
      <c r="L176" s="10" t="s">
        <v>3212</v>
      </c>
      <c r="M176" s="10" t="s">
        <v>18</v>
      </c>
      <c r="N176">
        <v>0</v>
      </c>
    </row>
    <row r="177" spans="1:14" x14ac:dyDescent="0.25">
      <c r="A177" s="10" t="s">
        <v>668</v>
      </c>
      <c r="B177" s="10" t="s">
        <v>153</v>
      </c>
      <c r="C177">
        <v>0</v>
      </c>
      <c r="D177" s="10" t="s">
        <v>16</v>
      </c>
      <c r="E177">
        <v>24443.63</v>
      </c>
      <c r="F177">
        <v>24443.63</v>
      </c>
      <c r="G177">
        <v>0</v>
      </c>
      <c r="H177" s="10" t="s">
        <v>16</v>
      </c>
      <c r="I177" s="10" t="s">
        <v>17</v>
      </c>
      <c r="J177" s="10" t="s">
        <v>7518</v>
      </c>
      <c r="K177" s="10" t="s">
        <v>7519</v>
      </c>
      <c r="L177" s="10" t="s">
        <v>17</v>
      </c>
      <c r="M177" s="10" t="s">
        <v>18</v>
      </c>
      <c r="N177">
        <v>0</v>
      </c>
    </row>
    <row r="178" spans="1:14" x14ac:dyDescent="0.25">
      <c r="A178" s="10" t="s">
        <v>14</v>
      </c>
      <c r="B178" s="10" t="s">
        <v>7355</v>
      </c>
      <c r="C178">
        <v>0</v>
      </c>
      <c r="D178" s="10" t="s">
        <v>16</v>
      </c>
      <c r="E178">
        <v>939.86</v>
      </c>
      <c r="F178">
        <v>939.86</v>
      </c>
      <c r="G178">
        <v>0</v>
      </c>
      <c r="H178" s="10" t="s">
        <v>16</v>
      </c>
      <c r="I178" s="10" t="s">
        <v>17</v>
      </c>
      <c r="J178" s="10" t="s">
        <v>7520</v>
      </c>
      <c r="K178" s="10" t="s">
        <v>7521</v>
      </c>
      <c r="L178" s="10" t="s">
        <v>7522</v>
      </c>
      <c r="M178" s="10" t="s">
        <v>18</v>
      </c>
      <c r="N178">
        <v>0</v>
      </c>
    </row>
    <row r="179" spans="1:14" x14ac:dyDescent="0.25">
      <c r="A179" s="10" t="s">
        <v>94</v>
      </c>
      <c r="B179" s="10" t="s">
        <v>7515</v>
      </c>
      <c r="C179">
        <v>0</v>
      </c>
      <c r="D179" s="10" t="s">
        <v>16</v>
      </c>
      <c r="E179">
        <v>0</v>
      </c>
      <c r="F179">
        <v>3426.63</v>
      </c>
      <c r="G179">
        <v>3426.63</v>
      </c>
      <c r="H179" s="10" t="s">
        <v>26</v>
      </c>
      <c r="I179" s="10" t="s">
        <v>17</v>
      </c>
      <c r="J179" s="10" t="s">
        <v>17</v>
      </c>
      <c r="K179" s="10" t="s">
        <v>7523</v>
      </c>
      <c r="L179" s="10" t="s">
        <v>7524</v>
      </c>
      <c r="M179" s="10" t="s">
        <v>18</v>
      </c>
      <c r="N179">
        <v>0</v>
      </c>
    </row>
    <row r="180" spans="1:14" x14ac:dyDescent="0.25">
      <c r="A180" s="10" t="s">
        <v>49</v>
      </c>
      <c r="B180" s="10" t="s">
        <v>2250</v>
      </c>
      <c r="C180">
        <v>0</v>
      </c>
      <c r="D180" s="10" t="s">
        <v>16</v>
      </c>
      <c r="E180">
        <v>7000</v>
      </c>
      <c r="F180">
        <v>0</v>
      </c>
      <c r="G180">
        <v>7000</v>
      </c>
      <c r="H180" s="10" t="s">
        <v>16</v>
      </c>
      <c r="I180" s="10" t="s">
        <v>17</v>
      </c>
      <c r="J180" s="10" t="s">
        <v>3775</v>
      </c>
      <c r="K180" s="10" t="s">
        <v>17</v>
      </c>
      <c r="L180" s="10" t="s">
        <v>5867</v>
      </c>
      <c r="M180" s="10" t="s">
        <v>18</v>
      </c>
      <c r="N180">
        <v>0</v>
      </c>
    </row>
    <row r="181" spans="1:14" x14ac:dyDescent="0.25">
      <c r="A181" s="10" t="s">
        <v>96</v>
      </c>
      <c r="B181" s="10" t="s">
        <v>1959</v>
      </c>
      <c r="C181">
        <v>0</v>
      </c>
      <c r="D181" s="10" t="s">
        <v>16</v>
      </c>
      <c r="E181">
        <v>0</v>
      </c>
      <c r="F181">
        <v>30000</v>
      </c>
      <c r="G181">
        <v>30000</v>
      </c>
      <c r="H181" s="10" t="s">
        <v>26</v>
      </c>
      <c r="I181" s="10" t="s">
        <v>17</v>
      </c>
      <c r="J181" s="10" t="s">
        <v>17</v>
      </c>
      <c r="K181" s="10" t="s">
        <v>7525</v>
      </c>
      <c r="L181" s="10" t="s">
        <v>7526</v>
      </c>
      <c r="M181" s="10" t="s">
        <v>18</v>
      </c>
      <c r="N181">
        <v>0</v>
      </c>
    </row>
    <row r="182" spans="1:14" x14ac:dyDescent="0.25">
      <c r="A182" s="10" t="s">
        <v>19</v>
      </c>
      <c r="B182" s="10" t="s">
        <v>7321</v>
      </c>
      <c r="C182">
        <v>0</v>
      </c>
      <c r="D182" s="10" t="s">
        <v>16</v>
      </c>
      <c r="E182">
        <v>252105.15</v>
      </c>
      <c r="F182">
        <v>0</v>
      </c>
      <c r="G182">
        <v>252105.15</v>
      </c>
      <c r="H182" s="10" t="s">
        <v>16</v>
      </c>
      <c r="I182" s="10" t="s">
        <v>17</v>
      </c>
      <c r="J182" s="10" t="s">
        <v>5722</v>
      </c>
      <c r="K182" s="10" t="s">
        <v>17</v>
      </c>
      <c r="L182" s="10" t="s">
        <v>5723</v>
      </c>
      <c r="M182" s="10" t="s">
        <v>18</v>
      </c>
      <c r="N182">
        <v>0</v>
      </c>
    </row>
    <row r="183" spans="1:14" x14ac:dyDescent="0.25">
      <c r="A183" s="10" t="s">
        <v>62</v>
      </c>
      <c r="B183" s="10" t="s">
        <v>2181</v>
      </c>
      <c r="C183">
        <v>0</v>
      </c>
      <c r="D183" s="10" t="s">
        <v>16</v>
      </c>
      <c r="E183">
        <v>370</v>
      </c>
      <c r="F183">
        <v>370</v>
      </c>
      <c r="G183">
        <v>0</v>
      </c>
      <c r="H183" s="10" t="s">
        <v>16</v>
      </c>
      <c r="I183" s="10" t="s">
        <v>17</v>
      </c>
      <c r="J183" s="10" t="s">
        <v>7527</v>
      </c>
      <c r="K183" s="10" t="s">
        <v>7528</v>
      </c>
      <c r="L183" s="10" t="s">
        <v>17</v>
      </c>
      <c r="M183" s="10" t="s">
        <v>18</v>
      </c>
      <c r="N183">
        <v>0</v>
      </c>
    </row>
    <row r="184" spans="1:14" x14ac:dyDescent="0.25">
      <c r="A184" s="10" t="s">
        <v>32</v>
      </c>
      <c r="B184" s="10" t="s">
        <v>253</v>
      </c>
      <c r="C184">
        <v>0</v>
      </c>
      <c r="D184" s="10" t="s">
        <v>16</v>
      </c>
      <c r="E184">
        <v>710</v>
      </c>
      <c r="F184">
        <v>710</v>
      </c>
      <c r="G184">
        <v>0</v>
      </c>
      <c r="H184" s="10" t="s">
        <v>16</v>
      </c>
      <c r="I184" s="10" t="s">
        <v>17</v>
      </c>
      <c r="J184" s="10" t="s">
        <v>5707</v>
      </c>
      <c r="K184" s="10" t="s">
        <v>7529</v>
      </c>
      <c r="L184" s="10" t="s">
        <v>17</v>
      </c>
      <c r="M184" s="10" t="s">
        <v>18</v>
      </c>
      <c r="N184">
        <v>0</v>
      </c>
    </row>
    <row r="185" spans="1:14" x14ac:dyDescent="0.25">
      <c r="A185" s="10" t="s">
        <v>124</v>
      </c>
      <c r="B185" s="10" t="s">
        <v>7530</v>
      </c>
      <c r="C185">
        <v>0</v>
      </c>
      <c r="D185" s="10" t="s">
        <v>16</v>
      </c>
      <c r="E185">
        <v>50000</v>
      </c>
      <c r="F185">
        <v>0</v>
      </c>
      <c r="G185">
        <v>50000</v>
      </c>
      <c r="H185" s="10" t="s">
        <v>16</v>
      </c>
      <c r="I185" s="10" t="s">
        <v>17</v>
      </c>
      <c r="J185" s="10" t="s">
        <v>6543</v>
      </c>
      <c r="K185" s="10" t="s">
        <v>17</v>
      </c>
      <c r="L185" s="10" t="s">
        <v>6541</v>
      </c>
      <c r="M185" s="10" t="s">
        <v>18</v>
      </c>
      <c r="N185">
        <v>0</v>
      </c>
    </row>
    <row r="186" spans="1:14" x14ac:dyDescent="0.25">
      <c r="A186" s="10" t="s">
        <v>14</v>
      </c>
      <c r="B186" s="10" t="s">
        <v>7531</v>
      </c>
      <c r="C186">
        <v>0</v>
      </c>
      <c r="D186" s="10" t="s">
        <v>16</v>
      </c>
      <c r="E186">
        <v>555</v>
      </c>
      <c r="F186">
        <v>555</v>
      </c>
      <c r="G186">
        <v>0</v>
      </c>
      <c r="H186" s="10" t="s">
        <v>16</v>
      </c>
      <c r="I186" s="10" t="s">
        <v>17</v>
      </c>
      <c r="J186" s="10" t="s">
        <v>7532</v>
      </c>
      <c r="K186" s="10" t="s">
        <v>7533</v>
      </c>
      <c r="L186" s="10" t="s">
        <v>7534</v>
      </c>
      <c r="M186" s="10" t="s">
        <v>18</v>
      </c>
      <c r="N186">
        <v>0</v>
      </c>
    </row>
    <row r="187" spans="1:14" x14ac:dyDescent="0.25">
      <c r="A187" s="10" t="s">
        <v>43</v>
      </c>
      <c r="B187" s="10" t="s">
        <v>2909</v>
      </c>
      <c r="C187">
        <v>0</v>
      </c>
      <c r="D187" s="10" t="s">
        <v>16</v>
      </c>
      <c r="E187">
        <v>3000</v>
      </c>
      <c r="F187">
        <v>0</v>
      </c>
      <c r="G187">
        <v>3000</v>
      </c>
      <c r="H187" s="10" t="s">
        <v>16</v>
      </c>
      <c r="I187" s="10" t="s">
        <v>17</v>
      </c>
      <c r="J187" s="10" t="s">
        <v>5859</v>
      </c>
      <c r="K187" s="10" t="s">
        <v>17</v>
      </c>
      <c r="L187" s="10" t="s">
        <v>5858</v>
      </c>
      <c r="M187" s="10" t="s">
        <v>18</v>
      </c>
      <c r="N187">
        <v>0</v>
      </c>
    </row>
    <row r="188" spans="1:14" x14ac:dyDescent="0.25">
      <c r="A188" s="10" t="s">
        <v>14</v>
      </c>
      <c r="B188" s="10" t="s">
        <v>7535</v>
      </c>
      <c r="C188">
        <v>0</v>
      </c>
      <c r="D188" s="10" t="s">
        <v>16</v>
      </c>
      <c r="E188">
        <v>56.47</v>
      </c>
      <c r="F188">
        <v>56.47</v>
      </c>
      <c r="G188">
        <v>0</v>
      </c>
      <c r="H188" s="10" t="s">
        <v>16</v>
      </c>
      <c r="I188" s="10" t="s">
        <v>17</v>
      </c>
      <c r="J188" s="10" t="s">
        <v>7536</v>
      </c>
      <c r="K188" s="10" t="s">
        <v>7537</v>
      </c>
      <c r="L188" s="10" t="s">
        <v>7538</v>
      </c>
      <c r="M188" s="10" t="s">
        <v>18</v>
      </c>
      <c r="N188">
        <v>0</v>
      </c>
    </row>
    <row r="189" spans="1:14" x14ac:dyDescent="0.25">
      <c r="A189" s="10" t="s">
        <v>24</v>
      </c>
      <c r="B189" s="10" t="s">
        <v>1939</v>
      </c>
      <c r="C189">
        <v>0</v>
      </c>
      <c r="D189" s="10" t="s">
        <v>16</v>
      </c>
      <c r="E189">
        <v>0</v>
      </c>
      <c r="F189">
        <v>67660</v>
      </c>
      <c r="G189">
        <v>67660</v>
      </c>
      <c r="H189" s="10" t="s">
        <v>26</v>
      </c>
      <c r="I189" s="10" t="s">
        <v>17</v>
      </c>
      <c r="J189" s="10" t="s">
        <v>17</v>
      </c>
      <c r="K189" s="10" t="s">
        <v>7539</v>
      </c>
      <c r="L189" s="10" t="s">
        <v>7540</v>
      </c>
      <c r="M189" s="10" t="s">
        <v>18</v>
      </c>
      <c r="N189">
        <v>0</v>
      </c>
    </row>
    <row r="190" spans="1:14" x14ac:dyDescent="0.25">
      <c r="A190" s="10" t="s">
        <v>259</v>
      </c>
      <c r="B190" s="10" t="s">
        <v>88</v>
      </c>
      <c r="C190">
        <v>0</v>
      </c>
      <c r="D190" s="10" t="s">
        <v>16</v>
      </c>
      <c r="E190">
        <v>857.85</v>
      </c>
      <c r="F190">
        <v>857.85</v>
      </c>
      <c r="G190">
        <v>0</v>
      </c>
      <c r="H190" s="10" t="s">
        <v>16</v>
      </c>
      <c r="I190" s="10" t="s">
        <v>17</v>
      </c>
      <c r="J190" s="10" t="s">
        <v>5738</v>
      </c>
      <c r="K190" s="10" t="s">
        <v>7541</v>
      </c>
      <c r="L190" s="10" t="s">
        <v>17</v>
      </c>
      <c r="M190" s="10" t="s">
        <v>18</v>
      </c>
      <c r="N190">
        <v>0</v>
      </c>
    </row>
    <row r="191" spans="1:14" x14ac:dyDescent="0.25">
      <c r="A191" s="10" t="s">
        <v>62</v>
      </c>
      <c r="B191" s="10" t="s">
        <v>7542</v>
      </c>
      <c r="C191">
        <v>0</v>
      </c>
      <c r="D191" s="10" t="s">
        <v>16</v>
      </c>
      <c r="E191">
        <v>3976.44</v>
      </c>
      <c r="F191">
        <v>3976.44</v>
      </c>
      <c r="G191">
        <v>0</v>
      </c>
      <c r="H191" s="10" t="s">
        <v>16</v>
      </c>
      <c r="I191" s="10" t="s">
        <v>17</v>
      </c>
      <c r="J191" s="10" t="s">
        <v>7543</v>
      </c>
      <c r="K191" s="10" t="s">
        <v>7544</v>
      </c>
      <c r="L191" s="10" t="s">
        <v>7545</v>
      </c>
      <c r="M191" s="10" t="s">
        <v>18</v>
      </c>
      <c r="N191">
        <v>0</v>
      </c>
    </row>
    <row r="192" spans="1:14" x14ac:dyDescent="0.25">
      <c r="A192" s="10" t="s">
        <v>102</v>
      </c>
      <c r="B192" s="10" t="s">
        <v>7402</v>
      </c>
      <c r="C192">
        <v>0</v>
      </c>
      <c r="D192" s="10" t="s">
        <v>16</v>
      </c>
      <c r="E192">
        <v>0</v>
      </c>
      <c r="F192">
        <v>1629.74</v>
      </c>
      <c r="G192">
        <v>1629.74</v>
      </c>
      <c r="H192" s="10" t="s">
        <v>26</v>
      </c>
      <c r="I192" s="10" t="s">
        <v>17</v>
      </c>
      <c r="J192" s="10" t="s">
        <v>17</v>
      </c>
      <c r="K192" s="10" t="s">
        <v>7546</v>
      </c>
      <c r="L192" s="10" t="s">
        <v>7547</v>
      </c>
      <c r="M192" s="10" t="s">
        <v>18</v>
      </c>
      <c r="N192">
        <v>0</v>
      </c>
    </row>
    <row r="193" spans="1:14" x14ac:dyDescent="0.25">
      <c r="A193" s="10" t="s">
        <v>62</v>
      </c>
      <c r="B193" s="10" t="s">
        <v>7548</v>
      </c>
      <c r="C193">
        <v>0</v>
      </c>
      <c r="D193" s="10" t="s">
        <v>16</v>
      </c>
      <c r="E193">
        <v>39762</v>
      </c>
      <c r="F193">
        <v>39762</v>
      </c>
      <c r="G193">
        <v>0</v>
      </c>
      <c r="H193" s="10" t="s">
        <v>16</v>
      </c>
      <c r="I193" s="10" t="s">
        <v>17</v>
      </c>
      <c r="J193" s="10" t="s">
        <v>7549</v>
      </c>
      <c r="K193" s="10" t="s">
        <v>7550</v>
      </c>
      <c r="L193" s="10" t="s">
        <v>17</v>
      </c>
      <c r="M193" s="10" t="s">
        <v>18</v>
      </c>
      <c r="N193">
        <v>0</v>
      </c>
    </row>
    <row r="194" spans="1:14" x14ac:dyDescent="0.25">
      <c r="A194" s="10" t="s">
        <v>32</v>
      </c>
      <c r="B194" s="10" t="s">
        <v>262</v>
      </c>
      <c r="C194">
        <v>0</v>
      </c>
      <c r="D194" s="10" t="s">
        <v>16</v>
      </c>
      <c r="E194">
        <v>118117.68</v>
      </c>
      <c r="F194">
        <v>118117.68</v>
      </c>
      <c r="G194">
        <v>0</v>
      </c>
      <c r="H194" s="10" t="s">
        <v>16</v>
      </c>
      <c r="I194" s="10" t="s">
        <v>17</v>
      </c>
      <c r="J194" s="10" t="s">
        <v>7551</v>
      </c>
      <c r="K194" s="10" t="s">
        <v>7552</v>
      </c>
      <c r="L194" s="10" t="s">
        <v>17</v>
      </c>
      <c r="M194" s="10" t="s">
        <v>18</v>
      </c>
      <c r="N194">
        <v>0</v>
      </c>
    </row>
    <row r="195" spans="1:14" x14ac:dyDescent="0.25">
      <c r="A195" s="10" t="s">
        <v>43</v>
      </c>
      <c r="B195" s="10" t="s">
        <v>2861</v>
      </c>
      <c r="C195">
        <v>0</v>
      </c>
      <c r="D195" s="10" t="s">
        <v>16</v>
      </c>
      <c r="E195">
        <v>100000</v>
      </c>
      <c r="F195">
        <v>0</v>
      </c>
      <c r="G195">
        <v>100000</v>
      </c>
      <c r="H195" s="10" t="s">
        <v>16</v>
      </c>
      <c r="I195" s="10" t="s">
        <v>17</v>
      </c>
      <c r="J195" s="10" t="s">
        <v>3347</v>
      </c>
      <c r="K195" s="10" t="s">
        <v>17</v>
      </c>
      <c r="L195" s="10" t="s">
        <v>3346</v>
      </c>
      <c r="M195" s="10" t="s">
        <v>18</v>
      </c>
      <c r="N195">
        <v>0</v>
      </c>
    </row>
    <row r="196" spans="1:14" x14ac:dyDescent="0.25">
      <c r="A196" s="10" t="s">
        <v>264</v>
      </c>
      <c r="B196" s="10" t="s">
        <v>265</v>
      </c>
      <c r="C196">
        <v>0</v>
      </c>
      <c r="D196" s="10" t="s">
        <v>16</v>
      </c>
      <c r="E196">
        <v>5746689.04</v>
      </c>
      <c r="F196">
        <v>5746689.04</v>
      </c>
      <c r="G196">
        <v>0</v>
      </c>
      <c r="H196" s="10" t="s">
        <v>16</v>
      </c>
      <c r="I196" s="10" t="s">
        <v>17</v>
      </c>
      <c r="J196" s="10" t="s">
        <v>7553</v>
      </c>
      <c r="K196" s="10" t="s">
        <v>7554</v>
      </c>
      <c r="L196" s="10" t="s">
        <v>17</v>
      </c>
      <c r="M196" s="10" t="s">
        <v>18</v>
      </c>
      <c r="N196">
        <v>0</v>
      </c>
    </row>
    <row r="197" spans="1:14" x14ac:dyDescent="0.25">
      <c r="A197" s="10" t="s">
        <v>14</v>
      </c>
      <c r="B197" s="10" t="s">
        <v>7555</v>
      </c>
      <c r="C197">
        <v>0</v>
      </c>
      <c r="D197" s="10" t="s">
        <v>16</v>
      </c>
      <c r="E197">
        <v>6386.1</v>
      </c>
      <c r="F197">
        <v>6386.1</v>
      </c>
      <c r="G197">
        <v>0</v>
      </c>
      <c r="H197" s="10" t="s">
        <v>16</v>
      </c>
      <c r="I197" s="10" t="s">
        <v>17</v>
      </c>
      <c r="J197" s="10" t="s">
        <v>7556</v>
      </c>
      <c r="K197" s="10" t="s">
        <v>7557</v>
      </c>
      <c r="L197" s="10" t="s">
        <v>7558</v>
      </c>
      <c r="M197" s="10" t="s">
        <v>18</v>
      </c>
      <c r="N197">
        <v>0</v>
      </c>
    </row>
    <row r="198" spans="1:14" x14ac:dyDescent="0.25">
      <c r="A198" s="10" t="s">
        <v>24</v>
      </c>
      <c r="B198" s="10" t="s">
        <v>7371</v>
      </c>
      <c r="C198">
        <v>0</v>
      </c>
      <c r="D198" s="10" t="s">
        <v>16</v>
      </c>
      <c r="E198">
        <v>0</v>
      </c>
      <c r="F198">
        <v>408.65</v>
      </c>
      <c r="G198">
        <v>408.65</v>
      </c>
      <c r="H198" s="10" t="s">
        <v>26</v>
      </c>
      <c r="I198" s="10" t="s">
        <v>17</v>
      </c>
      <c r="J198" s="10" t="s">
        <v>17</v>
      </c>
      <c r="K198" s="10" t="s">
        <v>7559</v>
      </c>
      <c r="L198" s="10" t="s">
        <v>7560</v>
      </c>
      <c r="M198" s="10" t="s">
        <v>18</v>
      </c>
      <c r="N198">
        <v>0</v>
      </c>
    </row>
    <row r="199" spans="1:14" x14ac:dyDescent="0.25">
      <c r="A199" s="10" t="s">
        <v>39</v>
      </c>
      <c r="B199" s="10" t="s">
        <v>2023</v>
      </c>
      <c r="C199">
        <v>0</v>
      </c>
      <c r="D199" s="10" t="s">
        <v>16</v>
      </c>
      <c r="E199">
        <v>0</v>
      </c>
      <c r="F199">
        <v>5000</v>
      </c>
      <c r="G199">
        <v>5000</v>
      </c>
      <c r="H199" s="10" t="s">
        <v>26</v>
      </c>
      <c r="I199" s="10" t="s">
        <v>17</v>
      </c>
      <c r="J199" s="10" t="s">
        <v>17</v>
      </c>
      <c r="K199" s="10" t="s">
        <v>4044</v>
      </c>
      <c r="L199" s="10" t="s">
        <v>5889</v>
      </c>
      <c r="M199" s="10" t="s">
        <v>18</v>
      </c>
      <c r="N199">
        <v>0</v>
      </c>
    </row>
    <row r="200" spans="1:14" x14ac:dyDescent="0.25">
      <c r="A200" s="10" t="s">
        <v>43</v>
      </c>
      <c r="B200" s="10" t="s">
        <v>2119</v>
      </c>
      <c r="C200">
        <v>0</v>
      </c>
      <c r="D200" s="10" t="s">
        <v>16</v>
      </c>
      <c r="E200">
        <v>8000</v>
      </c>
      <c r="F200">
        <v>0</v>
      </c>
      <c r="G200">
        <v>8000</v>
      </c>
      <c r="H200" s="10" t="s">
        <v>16</v>
      </c>
      <c r="I200" s="10" t="s">
        <v>17</v>
      </c>
      <c r="J200" s="10" t="s">
        <v>3159</v>
      </c>
      <c r="K200" s="10" t="s">
        <v>17</v>
      </c>
      <c r="L200" s="10" t="s">
        <v>3158</v>
      </c>
      <c r="M200" s="10" t="s">
        <v>18</v>
      </c>
      <c r="N200">
        <v>0</v>
      </c>
    </row>
    <row r="201" spans="1:14" x14ac:dyDescent="0.25">
      <c r="A201" s="10" t="s">
        <v>24</v>
      </c>
      <c r="B201" s="10" t="s">
        <v>7389</v>
      </c>
      <c r="C201">
        <v>0</v>
      </c>
      <c r="D201" s="10" t="s">
        <v>16</v>
      </c>
      <c r="E201">
        <v>0</v>
      </c>
      <c r="F201">
        <v>420</v>
      </c>
      <c r="G201">
        <v>420</v>
      </c>
      <c r="H201" s="10" t="s">
        <v>26</v>
      </c>
      <c r="I201" s="10" t="s">
        <v>17</v>
      </c>
      <c r="J201" s="10" t="s">
        <v>17</v>
      </c>
      <c r="K201" s="10" t="s">
        <v>7561</v>
      </c>
      <c r="L201" s="10" t="s">
        <v>7562</v>
      </c>
      <c r="M201" s="10" t="s">
        <v>18</v>
      </c>
      <c r="N201">
        <v>0</v>
      </c>
    </row>
    <row r="202" spans="1:14" x14ac:dyDescent="0.25">
      <c r="A202" s="10" t="s">
        <v>43</v>
      </c>
      <c r="B202" s="10" t="s">
        <v>413</v>
      </c>
      <c r="C202">
        <v>0</v>
      </c>
      <c r="D202" s="10" t="s">
        <v>16</v>
      </c>
      <c r="E202">
        <v>3000</v>
      </c>
      <c r="F202">
        <v>0</v>
      </c>
      <c r="G202">
        <v>3000</v>
      </c>
      <c r="H202" s="10" t="s">
        <v>16</v>
      </c>
      <c r="I202" s="10" t="s">
        <v>17</v>
      </c>
      <c r="J202" s="10" t="s">
        <v>3197</v>
      </c>
      <c r="K202" s="10" t="s">
        <v>17</v>
      </c>
      <c r="L202" s="10" t="s">
        <v>3196</v>
      </c>
      <c r="M202" s="10" t="s">
        <v>18</v>
      </c>
      <c r="N202">
        <v>0</v>
      </c>
    </row>
    <row r="203" spans="1:14" x14ac:dyDescent="0.25">
      <c r="A203" s="10" t="s">
        <v>14</v>
      </c>
      <c r="B203" s="10" t="s">
        <v>7563</v>
      </c>
      <c r="C203">
        <v>0</v>
      </c>
      <c r="D203" s="10" t="s">
        <v>16</v>
      </c>
      <c r="E203">
        <v>848.4</v>
      </c>
      <c r="F203">
        <v>848.4</v>
      </c>
      <c r="G203">
        <v>0</v>
      </c>
      <c r="H203" s="10" t="s">
        <v>16</v>
      </c>
      <c r="I203" s="10" t="s">
        <v>17</v>
      </c>
      <c r="J203" s="10" t="s">
        <v>7564</v>
      </c>
      <c r="K203" s="10" t="s">
        <v>7565</v>
      </c>
      <c r="L203" s="10" t="s">
        <v>17</v>
      </c>
      <c r="M203" s="10" t="s">
        <v>18</v>
      </c>
      <c r="N203">
        <v>0</v>
      </c>
    </row>
    <row r="204" spans="1:14" x14ac:dyDescent="0.25">
      <c r="A204" s="10" t="s">
        <v>49</v>
      </c>
      <c r="B204" s="10" t="s">
        <v>2226</v>
      </c>
      <c r="C204">
        <v>0</v>
      </c>
      <c r="D204" s="10" t="s">
        <v>16</v>
      </c>
      <c r="E204">
        <v>8000</v>
      </c>
      <c r="F204">
        <v>0</v>
      </c>
      <c r="G204">
        <v>8000</v>
      </c>
      <c r="H204" s="10" t="s">
        <v>16</v>
      </c>
      <c r="I204" s="10" t="s">
        <v>17</v>
      </c>
      <c r="J204" s="10" t="s">
        <v>169</v>
      </c>
      <c r="K204" s="10" t="s">
        <v>17</v>
      </c>
      <c r="L204" s="10" t="s">
        <v>3767</v>
      </c>
      <c r="M204" s="10" t="s">
        <v>18</v>
      </c>
      <c r="N204">
        <v>0</v>
      </c>
    </row>
    <row r="205" spans="1:14" x14ac:dyDescent="0.25">
      <c r="A205" s="10" t="s">
        <v>39</v>
      </c>
      <c r="B205" s="10" t="s">
        <v>7566</v>
      </c>
      <c r="C205">
        <v>0</v>
      </c>
      <c r="D205" s="10" t="s">
        <v>16</v>
      </c>
      <c r="E205">
        <v>0</v>
      </c>
      <c r="F205">
        <v>1000</v>
      </c>
      <c r="G205">
        <v>1000</v>
      </c>
      <c r="H205" s="10" t="s">
        <v>26</v>
      </c>
      <c r="I205" s="10" t="s">
        <v>17</v>
      </c>
      <c r="J205" s="10" t="s">
        <v>17</v>
      </c>
      <c r="K205" s="10" t="s">
        <v>3984</v>
      </c>
      <c r="L205" s="10" t="s">
        <v>3983</v>
      </c>
      <c r="M205" s="10" t="s">
        <v>18</v>
      </c>
      <c r="N205">
        <v>0</v>
      </c>
    </row>
    <row r="206" spans="1:14" x14ac:dyDescent="0.25">
      <c r="A206" s="10" t="s">
        <v>39</v>
      </c>
      <c r="B206" s="10" t="s">
        <v>7567</v>
      </c>
      <c r="C206">
        <v>0</v>
      </c>
      <c r="D206" s="10" t="s">
        <v>16</v>
      </c>
      <c r="E206">
        <v>0</v>
      </c>
      <c r="F206">
        <v>2000</v>
      </c>
      <c r="G206">
        <v>2000</v>
      </c>
      <c r="H206" s="10" t="s">
        <v>26</v>
      </c>
      <c r="I206" s="10" t="s">
        <v>17</v>
      </c>
      <c r="J206" s="10" t="s">
        <v>17</v>
      </c>
      <c r="K206" s="10" t="s">
        <v>5884</v>
      </c>
      <c r="L206" s="10" t="s">
        <v>5883</v>
      </c>
      <c r="M206" s="10" t="s">
        <v>18</v>
      </c>
      <c r="N206">
        <v>0</v>
      </c>
    </row>
    <row r="207" spans="1:14" x14ac:dyDescent="0.25">
      <c r="A207" s="10" t="s">
        <v>83</v>
      </c>
      <c r="B207" s="10" t="s">
        <v>7486</v>
      </c>
      <c r="C207">
        <v>0</v>
      </c>
      <c r="D207" s="10" t="s">
        <v>16</v>
      </c>
      <c r="E207">
        <v>5000</v>
      </c>
      <c r="F207">
        <v>0</v>
      </c>
      <c r="G207">
        <v>5000</v>
      </c>
      <c r="H207" s="10" t="s">
        <v>16</v>
      </c>
      <c r="I207" s="10" t="s">
        <v>17</v>
      </c>
      <c r="J207" s="10" t="s">
        <v>3400</v>
      </c>
      <c r="K207" s="10" t="s">
        <v>17</v>
      </c>
      <c r="L207" s="10" t="s">
        <v>3399</v>
      </c>
      <c r="M207" s="10" t="s">
        <v>18</v>
      </c>
      <c r="N207">
        <v>0</v>
      </c>
    </row>
    <row r="208" spans="1:14" x14ac:dyDescent="0.25">
      <c r="A208" s="10" t="s">
        <v>49</v>
      </c>
      <c r="B208" s="10" t="s">
        <v>7493</v>
      </c>
      <c r="C208">
        <v>0</v>
      </c>
      <c r="D208" s="10" t="s">
        <v>16</v>
      </c>
      <c r="E208">
        <v>7000</v>
      </c>
      <c r="F208">
        <v>0</v>
      </c>
      <c r="G208">
        <v>7000</v>
      </c>
      <c r="H208" s="10" t="s">
        <v>16</v>
      </c>
      <c r="I208" s="10" t="s">
        <v>17</v>
      </c>
      <c r="J208" s="10" t="s">
        <v>3707</v>
      </c>
      <c r="K208" s="10" t="s">
        <v>17</v>
      </c>
      <c r="L208" s="10" t="s">
        <v>3706</v>
      </c>
      <c r="M208" s="10" t="s">
        <v>18</v>
      </c>
      <c r="N208">
        <v>0</v>
      </c>
    </row>
    <row r="209" spans="1:14" x14ac:dyDescent="0.25">
      <c r="A209" s="10" t="s">
        <v>62</v>
      </c>
      <c r="B209" s="10" t="s">
        <v>7311</v>
      </c>
      <c r="C209">
        <v>0</v>
      </c>
      <c r="D209" s="10" t="s">
        <v>16</v>
      </c>
      <c r="E209">
        <v>902.17</v>
      </c>
      <c r="F209">
        <v>902.17</v>
      </c>
      <c r="G209">
        <v>0</v>
      </c>
      <c r="H209" s="10" t="s">
        <v>16</v>
      </c>
      <c r="I209" s="10" t="s">
        <v>17</v>
      </c>
      <c r="J209" s="10" t="s">
        <v>7568</v>
      </c>
      <c r="K209" s="10" t="s">
        <v>7009</v>
      </c>
      <c r="L209" s="10" t="s">
        <v>7569</v>
      </c>
      <c r="M209" s="10" t="s">
        <v>18</v>
      </c>
      <c r="N209">
        <v>0</v>
      </c>
    </row>
    <row r="210" spans="1:14" x14ac:dyDescent="0.25">
      <c r="A210" s="10" t="s">
        <v>49</v>
      </c>
      <c r="B210" s="10" t="s">
        <v>2137</v>
      </c>
      <c r="C210">
        <v>0</v>
      </c>
      <c r="D210" s="10" t="s">
        <v>16</v>
      </c>
      <c r="E210">
        <v>30000</v>
      </c>
      <c r="F210">
        <v>0</v>
      </c>
      <c r="G210">
        <v>30000</v>
      </c>
      <c r="H210" s="10" t="s">
        <v>16</v>
      </c>
      <c r="I210" s="10" t="s">
        <v>17</v>
      </c>
      <c r="J210" s="10" t="s">
        <v>7570</v>
      </c>
      <c r="K210" s="10" t="s">
        <v>17</v>
      </c>
      <c r="L210" s="10" t="s">
        <v>3738</v>
      </c>
      <c r="M210" s="10" t="s">
        <v>18</v>
      </c>
      <c r="N210">
        <v>0</v>
      </c>
    </row>
    <row r="211" spans="1:14" x14ac:dyDescent="0.25">
      <c r="A211" s="10" t="s">
        <v>247</v>
      </c>
      <c r="B211" s="10" t="s">
        <v>7351</v>
      </c>
      <c r="C211">
        <v>0</v>
      </c>
      <c r="D211" s="10" t="s">
        <v>16</v>
      </c>
      <c r="E211">
        <v>2172</v>
      </c>
      <c r="F211">
        <v>0</v>
      </c>
      <c r="G211">
        <v>2172</v>
      </c>
      <c r="H211" s="10" t="s">
        <v>16</v>
      </c>
      <c r="I211" s="10" t="s">
        <v>17</v>
      </c>
      <c r="J211" s="10" t="s">
        <v>7571</v>
      </c>
      <c r="K211" s="10" t="s">
        <v>17</v>
      </c>
      <c r="L211" s="10" t="s">
        <v>7572</v>
      </c>
      <c r="M211" s="10" t="s">
        <v>18</v>
      </c>
      <c r="N211">
        <v>0</v>
      </c>
    </row>
    <row r="212" spans="1:14" x14ac:dyDescent="0.25">
      <c r="A212" s="10" t="s">
        <v>39</v>
      </c>
      <c r="B212" s="10" t="s">
        <v>7247</v>
      </c>
      <c r="C212">
        <v>0</v>
      </c>
      <c r="D212" s="10" t="s">
        <v>16</v>
      </c>
      <c r="E212">
        <v>0</v>
      </c>
      <c r="F212">
        <v>198566</v>
      </c>
      <c r="G212">
        <v>198566</v>
      </c>
      <c r="H212" s="10" t="s">
        <v>26</v>
      </c>
      <c r="I212" s="10" t="s">
        <v>17</v>
      </c>
      <c r="J212" s="10" t="s">
        <v>17</v>
      </c>
      <c r="K212" s="10" t="s">
        <v>7573</v>
      </c>
      <c r="L212" s="10" t="s">
        <v>7574</v>
      </c>
      <c r="M212" s="10" t="s">
        <v>18</v>
      </c>
      <c r="N212">
        <v>0</v>
      </c>
    </row>
    <row r="213" spans="1:14" x14ac:dyDescent="0.25">
      <c r="A213" s="10" t="s">
        <v>209</v>
      </c>
      <c r="B213" s="10" t="s">
        <v>266</v>
      </c>
      <c r="C213">
        <v>0</v>
      </c>
      <c r="D213" s="10" t="s">
        <v>16</v>
      </c>
      <c r="E213">
        <v>416558.15</v>
      </c>
      <c r="F213">
        <v>416558.15</v>
      </c>
      <c r="G213">
        <v>0</v>
      </c>
      <c r="H213" s="10" t="s">
        <v>16</v>
      </c>
      <c r="I213" s="10" t="s">
        <v>17</v>
      </c>
      <c r="J213" s="10" t="s">
        <v>7575</v>
      </c>
      <c r="K213" s="10" t="s">
        <v>7576</v>
      </c>
      <c r="L213" s="10" t="s">
        <v>17</v>
      </c>
      <c r="M213" s="10" t="s">
        <v>18</v>
      </c>
      <c r="N213">
        <v>0</v>
      </c>
    </row>
    <row r="214" spans="1:14" x14ac:dyDescent="0.25">
      <c r="A214" s="10" t="s">
        <v>43</v>
      </c>
      <c r="B214" s="10" t="s">
        <v>318</v>
      </c>
      <c r="C214">
        <v>0</v>
      </c>
      <c r="D214" s="10" t="s">
        <v>16</v>
      </c>
      <c r="E214">
        <v>60</v>
      </c>
      <c r="F214">
        <v>0</v>
      </c>
      <c r="G214">
        <v>60</v>
      </c>
      <c r="H214" s="10" t="s">
        <v>16</v>
      </c>
      <c r="I214" s="10" t="s">
        <v>17</v>
      </c>
      <c r="J214" s="10" t="s">
        <v>3326</v>
      </c>
      <c r="K214" s="10" t="s">
        <v>17</v>
      </c>
      <c r="L214" s="10" t="s">
        <v>3325</v>
      </c>
      <c r="M214" s="10" t="s">
        <v>18</v>
      </c>
      <c r="N214">
        <v>0</v>
      </c>
    </row>
    <row r="215" spans="1:14" x14ac:dyDescent="0.25">
      <c r="A215" s="10" t="s">
        <v>64</v>
      </c>
      <c r="B215" s="10" t="s">
        <v>276</v>
      </c>
      <c r="C215">
        <v>0</v>
      </c>
      <c r="D215" s="10" t="s">
        <v>16</v>
      </c>
      <c r="E215">
        <v>21.82</v>
      </c>
      <c r="F215">
        <v>21.82</v>
      </c>
      <c r="G215">
        <v>0</v>
      </c>
      <c r="H215" s="10" t="s">
        <v>16</v>
      </c>
      <c r="I215" s="10" t="s">
        <v>17</v>
      </c>
      <c r="J215" s="10" t="s">
        <v>7577</v>
      </c>
      <c r="K215" s="10" t="s">
        <v>7578</v>
      </c>
      <c r="L215" s="10" t="s">
        <v>17</v>
      </c>
      <c r="M215" s="10" t="s">
        <v>18</v>
      </c>
      <c r="N215">
        <v>0</v>
      </c>
    </row>
    <row r="216" spans="1:14" x14ac:dyDescent="0.25">
      <c r="A216" s="10" t="s">
        <v>102</v>
      </c>
      <c r="B216" s="10" t="s">
        <v>7460</v>
      </c>
      <c r="C216">
        <v>0</v>
      </c>
      <c r="D216" s="10" t="s">
        <v>16</v>
      </c>
      <c r="E216">
        <v>0</v>
      </c>
      <c r="F216">
        <v>231587.5</v>
      </c>
      <c r="G216">
        <v>231587.5</v>
      </c>
      <c r="H216" s="10" t="s">
        <v>26</v>
      </c>
      <c r="I216" s="10" t="s">
        <v>17</v>
      </c>
      <c r="J216" s="10" t="s">
        <v>17</v>
      </c>
      <c r="K216" s="10" t="s">
        <v>7579</v>
      </c>
      <c r="L216" s="10" t="s">
        <v>7580</v>
      </c>
      <c r="M216" s="10" t="s">
        <v>18</v>
      </c>
      <c r="N216">
        <v>0</v>
      </c>
    </row>
    <row r="217" spans="1:14" x14ac:dyDescent="0.25">
      <c r="A217" s="10" t="s">
        <v>14</v>
      </c>
      <c r="B217" s="10" t="s">
        <v>7581</v>
      </c>
      <c r="C217">
        <v>0</v>
      </c>
      <c r="D217" s="10" t="s">
        <v>16</v>
      </c>
      <c r="E217">
        <v>857.85</v>
      </c>
      <c r="F217">
        <v>857.85</v>
      </c>
      <c r="G217">
        <v>0</v>
      </c>
      <c r="H217" s="10" t="s">
        <v>16</v>
      </c>
      <c r="I217" s="10" t="s">
        <v>17</v>
      </c>
      <c r="J217" s="10" t="s">
        <v>7582</v>
      </c>
      <c r="K217" s="10" t="s">
        <v>7583</v>
      </c>
      <c r="L217" s="10" t="s">
        <v>17</v>
      </c>
      <c r="M217" s="10" t="s">
        <v>18</v>
      </c>
      <c r="N217">
        <v>0</v>
      </c>
    </row>
    <row r="218" spans="1:14" x14ac:dyDescent="0.25">
      <c r="A218" s="10" t="s">
        <v>49</v>
      </c>
      <c r="B218" s="10" t="s">
        <v>2909</v>
      </c>
      <c r="C218">
        <v>0</v>
      </c>
      <c r="D218" s="10" t="s">
        <v>16</v>
      </c>
      <c r="E218">
        <v>3000</v>
      </c>
      <c r="F218">
        <v>0</v>
      </c>
      <c r="G218">
        <v>3000</v>
      </c>
      <c r="H218" s="10" t="s">
        <v>16</v>
      </c>
      <c r="I218" s="10" t="s">
        <v>17</v>
      </c>
      <c r="J218" s="10" t="s">
        <v>7584</v>
      </c>
      <c r="K218" s="10" t="s">
        <v>17</v>
      </c>
      <c r="L218" s="10" t="s">
        <v>7585</v>
      </c>
      <c r="M218" s="10" t="s">
        <v>18</v>
      </c>
      <c r="N218">
        <v>0</v>
      </c>
    </row>
    <row r="219" spans="1:14" x14ac:dyDescent="0.25">
      <c r="A219" s="10" t="s">
        <v>172</v>
      </c>
      <c r="B219" s="10" t="s">
        <v>7254</v>
      </c>
      <c r="C219">
        <v>0</v>
      </c>
      <c r="D219" s="10" t="s">
        <v>16</v>
      </c>
      <c r="E219">
        <v>26630</v>
      </c>
      <c r="F219">
        <v>0</v>
      </c>
      <c r="G219">
        <v>26630</v>
      </c>
      <c r="H219" s="10" t="s">
        <v>16</v>
      </c>
      <c r="I219" s="10" t="s">
        <v>17</v>
      </c>
      <c r="J219" s="10" t="s">
        <v>3563</v>
      </c>
      <c r="K219" s="10" t="s">
        <v>17</v>
      </c>
      <c r="L219" s="10" t="s">
        <v>3562</v>
      </c>
      <c r="M219" s="10" t="s">
        <v>18</v>
      </c>
      <c r="N219">
        <v>0</v>
      </c>
    </row>
    <row r="220" spans="1:14" x14ac:dyDescent="0.25">
      <c r="A220" s="10" t="s">
        <v>43</v>
      </c>
      <c r="B220" s="10" t="s">
        <v>1939</v>
      </c>
      <c r="C220">
        <v>0</v>
      </c>
      <c r="D220" s="10" t="s">
        <v>16</v>
      </c>
      <c r="E220">
        <v>12660</v>
      </c>
      <c r="F220">
        <v>0</v>
      </c>
      <c r="G220">
        <v>12660</v>
      </c>
      <c r="H220" s="10" t="s">
        <v>16</v>
      </c>
      <c r="I220" s="10" t="s">
        <v>17</v>
      </c>
      <c r="J220" s="10" t="s">
        <v>3117</v>
      </c>
      <c r="K220" s="10" t="s">
        <v>17</v>
      </c>
      <c r="L220" s="10" t="s">
        <v>3115</v>
      </c>
      <c r="M220" s="10" t="s">
        <v>18</v>
      </c>
      <c r="N220">
        <v>0</v>
      </c>
    </row>
    <row r="221" spans="1:14" x14ac:dyDescent="0.25">
      <c r="A221" s="10" t="s">
        <v>24</v>
      </c>
      <c r="B221" s="10" t="s">
        <v>7531</v>
      </c>
      <c r="C221">
        <v>0</v>
      </c>
      <c r="D221" s="10" t="s">
        <v>16</v>
      </c>
      <c r="E221">
        <v>0</v>
      </c>
      <c r="F221">
        <v>555</v>
      </c>
      <c r="G221">
        <v>555</v>
      </c>
      <c r="H221" s="10" t="s">
        <v>26</v>
      </c>
      <c r="I221" s="10" t="s">
        <v>17</v>
      </c>
      <c r="J221" s="10" t="s">
        <v>17</v>
      </c>
      <c r="K221" s="10" t="s">
        <v>7586</v>
      </c>
      <c r="L221" s="10" t="s">
        <v>7587</v>
      </c>
      <c r="M221" s="10" t="s">
        <v>18</v>
      </c>
      <c r="N221">
        <v>0</v>
      </c>
    </row>
    <row r="222" spans="1:14" x14ac:dyDescent="0.25">
      <c r="A222" s="10" t="s">
        <v>24</v>
      </c>
      <c r="B222" s="10" t="s">
        <v>7588</v>
      </c>
      <c r="C222">
        <v>0</v>
      </c>
      <c r="D222" s="10" t="s">
        <v>16</v>
      </c>
      <c r="E222">
        <v>0</v>
      </c>
      <c r="F222">
        <v>3465</v>
      </c>
      <c r="G222">
        <v>3465</v>
      </c>
      <c r="H222" s="10" t="s">
        <v>26</v>
      </c>
      <c r="I222" s="10" t="s">
        <v>17</v>
      </c>
      <c r="J222" s="10" t="s">
        <v>17</v>
      </c>
      <c r="K222" s="10" t="s">
        <v>7589</v>
      </c>
      <c r="L222" s="10" t="s">
        <v>7590</v>
      </c>
      <c r="M222" s="10" t="s">
        <v>18</v>
      </c>
      <c r="N222">
        <v>0</v>
      </c>
    </row>
    <row r="223" spans="1:14" x14ac:dyDescent="0.25">
      <c r="A223" s="10" t="s">
        <v>247</v>
      </c>
      <c r="B223" s="10" t="s">
        <v>7591</v>
      </c>
      <c r="C223">
        <v>0</v>
      </c>
      <c r="D223" s="10" t="s">
        <v>16</v>
      </c>
      <c r="E223">
        <v>37750</v>
      </c>
      <c r="F223">
        <v>75780.789999999994</v>
      </c>
      <c r="G223">
        <v>38030.79</v>
      </c>
      <c r="H223" s="10" t="s">
        <v>26</v>
      </c>
      <c r="I223" s="10" t="s">
        <v>17</v>
      </c>
      <c r="J223" s="10" t="s">
        <v>7592</v>
      </c>
      <c r="K223" s="10" t="s">
        <v>7593</v>
      </c>
      <c r="L223" s="10" t="s">
        <v>7594</v>
      </c>
      <c r="M223" s="10" t="s">
        <v>18</v>
      </c>
      <c r="N223">
        <v>0</v>
      </c>
    </row>
    <row r="224" spans="1:14" x14ac:dyDescent="0.25">
      <c r="A224" s="10" t="s">
        <v>62</v>
      </c>
      <c r="B224" s="10" t="s">
        <v>2334</v>
      </c>
      <c r="C224">
        <v>0</v>
      </c>
      <c r="D224" s="10" t="s">
        <v>16</v>
      </c>
      <c r="E224">
        <v>0</v>
      </c>
      <c r="F224">
        <v>3500</v>
      </c>
      <c r="G224">
        <v>3500</v>
      </c>
      <c r="H224" s="10" t="s">
        <v>26</v>
      </c>
      <c r="I224" s="10" t="s">
        <v>17</v>
      </c>
      <c r="J224" s="10" t="s">
        <v>17</v>
      </c>
      <c r="K224" s="10" t="s">
        <v>7595</v>
      </c>
      <c r="L224" s="10" t="s">
        <v>7596</v>
      </c>
      <c r="M224" s="10" t="s">
        <v>18</v>
      </c>
      <c r="N224">
        <v>0</v>
      </c>
    </row>
    <row r="225" spans="1:14" x14ac:dyDescent="0.25">
      <c r="A225" s="10" t="s">
        <v>14</v>
      </c>
      <c r="B225" s="10" t="s">
        <v>7597</v>
      </c>
      <c r="C225">
        <v>0</v>
      </c>
      <c r="D225" s="10" t="s">
        <v>16</v>
      </c>
      <c r="E225">
        <v>1087.4000000000001</v>
      </c>
      <c r="F225">
        <v>1087.4000000000001</v>
      </c>
      <c r="G225">
        <v>0</v>
      </c>
      <c r="H225" s="10" t="s">
        <v>16</v>
      </c>
      <c r="I225" s="10" t="s">
        <v>17</v>
      </c>
      <c r="J225" s="10" t="s">
        <v>7598</v>
      </c>
      <c r="K225" s="10" t="s">
        <v>7599</v>
      </c>
      <c r="L225" s="10" t="s">
        <v>7600</v>
      </c>
      <c r="M225" s="10" t="s">
        <v>18</v>
      </c>
      <c r="N225">
        <v>0</v>
      </c>
    </row>
    <row r="226" spans="1:14" x14ac:dyDescent="0.25">
      <c r="A226" s="10" t="s">
        <v>94</v>
      </c>
      <c r="B226" s="10" t="s">
        <v>7254</v>
      </c>
      <c r="C226">
        <v>0</v>
      </c>
      <c r="D226" s="10" t="s">
        <v>16</v>
      </c>
      <c r="E226">
        <v>0</v>
      </c>
      <c r="F226">
        <v>26630</v>
      </c>
      <c r="G226">
        <v>26630</v>
      </c>
      <c r="H226" s="10" t="s">
        <v>26</v>
      </c>
      <c r="I226" s="10" t="s">
        <v>17</v>
      </c>
      <c r="J226" s="10" t="s">
        <v>17</v>
      </c>
      <c r="K226" s="10" t="s">
        <v>7601</v>
      </c>
      <c r="L226" s="10" t="s">
        <v>7602</v>
      </c>
      <c r="M226" s="10" t="s">
        <v>18</v>
      </c>
      <c r="N226">
        <v>0</v>
      </c>
    </row>
    <row r="227" spans="1:14" x14ac:dyDescent="0.25">
      <c r="A227" s="10" t="s">
        <v>62</v>
      </c>
      <c r="B227" s="10" t="s">
        <v>7603</v>
      </c>
      <c r="C227">
        <v>0</v>
      </c>
      <c r="D227" s="10" t="s">
        <v>16</v>
      </c>
      <c r="E227">
        <v>192.16</v>
      </c>
      <c r="F227">
        <v>192.16</v>
      </c>
      <c r="G227">
        <v>0</v>
      </c>
      <c r="H227" s="10" t="s">
        <v>16</v>
      </c>
      <c r="I227" s="10" t="s">
        <v>17</v>
      </c>
      <c r="J227" s="10" t="s">
        <v>7604</v>
      </c>
      <c r="K227" s="10" t="s">
        <v>7605</v>
      </c>
      <c r="L227" s="10" t="s">
        <v>17</v>
      </c>
      <c r="M227" s="10" t="s">
        <v>18</v>
      </c>
      <c r="N227">
        <v>0</v>
      </c>
    </row>
    <row r="228" spans="1:14" x14ac:dyDescent="0.25">
      <c r="A228" s="10" t="s">
        <v>64</v>
      </c>
      <c r="B228" s="10" t="s">
        <v>300</v>
      </c>
      <c r="C228">
        <v>0</v>
      </c>
      <c r="D228" s="10" t="s">
        <v>16</v>
      </c>
      <c r="E228">
        <v>2789.84</v>
      </c>
      <c r="F228">
        <v>2789.84</v>
      </c>
      <c r="G228">
        <v>0</v>
      </c>
      <c r="H228" s="10" t="s">
        <v>16</v>
      </c>
      <c r="I228" s="10" t="s">
        <v>17</v>
      </c>
      <c r="J228" s="10" t="s">
        <v>7606</v>
      </c>
      <c r="K228" s="10" t="s">
        <v>7607</v>
      </c>
      <c r="L228" s="10" t="s">
        <v>17</v>
      </c>
      <c r="M228" s="10" t="s">
        <v>18</v>
      </c>
      <c r="N228">
        <v>0</v>
      </c>
    </row>
    <row r="229" spans="1:14" x14ac:dyDescent="0.25">
      <c r="A229" s="10" t="s">
        <v>96</v>
      </c>
      <c r="B229" s="10" t="s">
        <v>2447</v>
      </c>
      <c r="C229">
        <v>0</v>
      </c>
      <c r="D229" s="10" t="s">
        <v>16</v>
      </c>
      <c r="E229">
        <v>0</v>
      </c>
      <c r="F229">
        <v>20000</v>
      </c>
      <c r="G229">
        <v>20000</v>
      </c>
      <c r="H229" s="10" t="s">
        <v>26</v>
      </c>
      <c r="I229" s="10" t="s">
        <v>17</v>
      </c>
      <c r="J229" s="10" t="s">
        <v>17</v>
      </c>
      <c r="K229" s="10" t="s">
        <v>7608</v>
      </c>
      <c r="L229" s="10" t="s">
        <v>7609</v>
      </c>
      <c r="M229" s="10" t="s">
        <v>18</v>
      </c>
      <c r="N229">
        <v>0</v>
      </c>
    </row>
    <row r="230" spans="1:14" x14ac:dyDescent="0.25">
      <c r="A230" s="10" t="s">
        <v>62</v>
      </c>
      <c r="B230" s="10" t="s">
        <v>3241</v>
      </c>
      <c r="C230">
        <v>0</v>
      </c>
      <c r="D230" s="10" t="s">
        <v>16</v>
      </c>
      <c r="E230">
        <v>0</v>
      </c>
      <c r="F230">
        <v>237944.52</v>
      </c>
      <c r="G230">
        <v>237944.52</v>
      </c>
      <c r="H230" s="10" t="s">
        <v>26</v>
      </c>
      <c r="I230" s="10" t="s">
        <v>17</v>
      </c>
      <c r="J230" s="10" t="s">
        <v>17</v>
      </c>
      <c r="K230" s="10" t="s">
        <v>6238</v>
      </c>
      <c r="L230" s="10" t="s">
        <v>6239</v>
      </c>
      <c r="M230" s="10" t="s">
        <v>18</v>
      </c>
      <c r="N230">
        <v>0</v>
      </c>
    </row>
    <row r="231" spans="1:14" x14ac:dyDescent="0.25">
      <c r="A231" s="10" t="s">
        <v>102</v>
      </c>
      <c r="B231" s="10" t="s">
        <v>7530</v>
      </c>
      <c r="C231">
        <v>0</v>
      </c>
      <c r="D231" s="10" t="s">
        <v>16</v>
      </c>
      <c r="E231">
        <v>0</v>
      </c>
      <c r="F231">
        <v>50000</v>
      </c>
      <c r="G231">
        <v>50000</v>
      </c>
      <c r="H231" s="10" t="s">
        <v>26</v>
      </c>
      <c r="I231" s="10" t="s">
        <v>17</v>
      </c>
      <c r="J231" s="10" t="s">
        <v>17</v>
      </c>
      <c r="K231" s="10" t="s">
        <v>7610</v>
      </c>
      <c r="L231" s="10" t="s">
        <v>7611</v>
      </c>
      <c r="M231" s="10" t="s">
        <v>18</v>
      </c>
      <c r="N231">
        <v>0</v>
      </c>
    </row>
    <row r="232" spans="1:14" x14ac:dyDescent="0.25">
      <c r="A232" s="10" t="s">
        <v>243</v>
      </c>
      <c r="B232" s="10" t="s">
        <v>2566</v>
      </c>
      <c r="C232">
        <v>0</v>
      </c>
      <c r="D232" s="10" t="s">
        <v>16</v>
      </c>
      <c r="E232">
        <v>39468.5</v>
      </c>
      <c r="F232">
        <v>0</v>
      </c>
      <c r="G232">
        <v>39468.5</v>
      </c>
      <c r="H232" s="10" t="s">
        <v>16</v>
      </c>
      <c r="I232" s="10" t="s">
        <v>17</v>
      </c>
      <c r="J232" s="10" t="s">
        <v>3491</v>
      </c>
      <c r="K232" s="10" t="s">
        <v>17</v>
      </c>
      <c r="L232" s="10" t="s">
        <v>3490</v>
      </c>
      <c r="M232" s="10" t="s">
        <v>18</v>
      </c>
      <c r="N232">
        <v>0</v>
      </c>
    </row>
    <row r="233" spans="1:14" x14ac:dyDescent="0.25">
      <c r="A233" s="10" t="s">
        <v>39</v>
      </c>
      <c r="B233" s="10" t="s">
        <v>7315</v>
      </c>
      <c r="C233">
        <v>0</v>
      </c>
      <c r="D233" s="10" t="s">
        <v>16</v>
      </c>
      <c r="E233">
        <v>0</v>
      </c>
      <c r="F233">
        <v>2468.19</v>
      </c>
      <c r="G233">
        <v>2468.19</v>
      </c>
      <c r="H233" s="10" t="s">
        <v>26</v>
      </c>
      <c r="I233" s="10" t="s">
        <v>17</v>
      </c>
      <c r="J233" s="10" t="s">
        <v>17</v>
      </c>
      <c r="K233" s="10" t="s">
        <v>7612</v>
      </c>
      <c r="L233" s="10" t="s">
        <v>7613</v>
      </c>
      <c r="M233" s="10" t="s">
        <v>18</v>
      </c>
      <c r="N233">
        <v>0</v>
      </c>
    </row>
    <row r="234" spans="1:14" x14ac:dyDescent="0.25">
      <c r="A234" s="10" t="s">
        <v>305</v>
      </c>
      <c r="B234" s="10" t="s">
        <v>265</v>
      </c>
      <c r="C234">
        <v>0</v>
      </c>
      <c r="D234" s="10" t="s">
        <v>16</v>
      </c>
      <c r="E234">
        <v>14193.12</v>
      </c>
      <c r="F234">
        <v>14193.12</v>
      </c>
      <c r="G234">
        <v>0</v>
      </c>
      <c r="H234" s="10" t="s">
        <v>16</v>
      </c>
      <c r="I234" s="10" t="s">
        <v>17</v>
      </c>
      <c r="J234" s="10" t="s">
        <v>5663</v>
      </c>
      <c r="K234" s="10" t="s">
        <v>452</v>
      </c>
      <c r="L234" s="10" t="s">
        <v>17</v>
      </c>
      <c r="M234" s="10" t="s">
        <v>18</v>
      </c>
      <c r="N234">
        <v>0</v>
      </c>
    </row>
    <row r="235" spans="1:14" x14ac:dyDescent="0.25">
      <c r="A235" s="10" t="s">
        <v>7614</v>
      </c>
      <c r="B235" s="10" t="s">
        <v>53</v>
      </c>
      <c r="C235">
        <v>0</v>
      </c>
      <c r="D235" s="10" t="s">
        <v>16</v>
      </c>
      <c r="E235">
        <v>18500</v>
      </c>
      <c r="F235">
        <v>0</v>
      </c>
      <c r="G235">
        <v>18500</v>
      </c>
      <c r="H235" s="10" t="s">
        <v>16</v>
      </c>
      <c r="I235" s="10" t="s">
        <v>17</v>
      </c>
      <c r="J235" s="10" t="s">
        <v>7615</v>
      </c>
      <c r="K235" s="10" t="s">
        <v>17</v>
      </c>
      <c r="L235" s="10" t="s">
        <v>7616</v>
      </c>
      <c r="M235" s="10" t="s">
        <v>18</v>
      </c>
      <c r="N235">
        <v>0</v>
      </c>
    </row>
    <row r="236" spans="1:14" x14ac:dyDescent="0.25">
      <c r="A236" s="10" t="s">
        <v>306</v>
      </c>
      <c r="B236" s="10" t="s">
        <v>307</v>
      </c>
      <c r="C236">
        <v>0</v>
      </c>
      <c r="D236" s="10" t="s">
        <v>16</v>
      </c>
      <c r="E236">
        <v>277983.71999999997</v>
      </c>
      <c r="F236">
        <v>277983.71999999997</v>
      </c>
      <c r="G236">
        <v>0</v>
      </c>
      <c r="H236" s="10" t="s">
        <v>16</v>
      </c>
      <c r="I236" s="10" t="s">
        <v>17</v>
      </c>
      <c r="J236" s="10" t="s">
        <v>5761</v>
      </c>
      <c r="K236" s="10" t="s">
        <v>5762</v>
      </c>
      <c r="L236" s="10" t="s">
        <v>17</v>
      </c>
      <c r="M236" s="10" t="s">
        <v>18</v>
      </c>
      <c r="N236">
        <v>0</v>
      </c>
    </row>
    <row r="237" spans="1:14" x14ac:dyDescent="0.25">
      <c r="A237" s="10" t="s">
        <v>43</v>
      </c>
      <c r="B237" s="10" t="s">
        <v>2023</v>
      </c>
      <c r="C237">
        <v>0</v>
      </c>
      <c r="D237" s="10" t="s">
        <v>16</v>
      </c>
      <c r="E237">
        <v>5000</v>
      </c>
      <c r="F237">
        <v>0</v>
      </c>
      <c r="G237">
        <v>5000</v>
      </c>
      <c r="H237" s="10" t="s">
        <v>16</v>
      </c>
      <c r="I237" s="10" t="s">
        <v>17</v>
      </c>
      <c r="J237" s="10" t="s">
        <v>3143</v>
      </c>
      <c r="K237" s="10" t="s">
        <v>17</v>
      </c>
      <c r="L237" s="10" t="s">
        <v>3144</v>
      </c>
      <c r="M237" s="10" t="s">
        <v>18</v>
      </c>
      <c r="N237">
        <v>0</v>
      </c>
    </row>
    <row r="238" spans="1:14" x14ac:dyDescent="0.25">
      <c r="A238" s="10" t="s">
        <v>43</v>
      </c>
      <c r="B238" s="10" t="s">
        <v>2226</v>
      </c>
      <c r="C238">
        <v>0</v>
      </c>
      <c r="D238" s="10" t="s">
        <v>16</v>
      </c>
      <c r="E238">
        <v>8000</v>
      </c>
      <c r="F238">
        <v>0</v>
      </c>
      <c r="G238">
        <v>8000</v>
      </c>
      <c r="H238" s="10" t="s">
        <v>16</v>
      </c>
      <c r="I238" s="10" t="s">
        <v>17</v>
      </c>
      <c r="J238" s="10" t="s">
        <v>3200</v>
      </c>
      <c r="K238" s="10" t="s">
        <v>17</v>
      </c>
      <c r="L238" s="10" t="s">
        <v>3198</v>
      </c>
      <c r="M238" s="10" t="s">
        <v>18</v>
      </c>
      <c r="N238">
        <v>0</v>
      </c>
    </row>
    <row r="239" spans="1:14" x14ac:dyDescent="0.25">
      <c r="A239" s="10" t="s">
        <v>32</v>
      </c>
      <c r="B239" s="10" t="s">
        <v>308</v>
      </c>
      <c r="C239">
        <v>0</v>
      </c>
      <c r="D239" s="10" t="s">
        <v>16</v>
      </c>
      <c r="E239">
        <v>8400</v>
      </c>
      <c r="F239">
        <v>8400</v>
      </c>
      <c r="G239">
        <v>0</v>
      </c>
      <c r="H239" s="10" t="s">
        <v>16</v>
      </c>
      <c r="I239" s="10" t="s">
        <v>17</v>
      </c>
      <c r="J239" s="10" t="s">
        <v>7617</v>
      </c>
      <c r="K239" s="10" t="s">
        <v>7618</v>
      </c>
      <c r="L239" s="10" t="s">
        <v>17</v>
      </c>
      <c r="M239" s="10" t="s">
        <v>18</v>
      </c>
      <c r="N239">
        <v>0</v>
      </c>
    </row>
    <row r="240" spans="1:14" x14ac:dyDescent="0.25">
      <c r="A240" s="10" t="s">
        <v>124</v>
      </c>
      <c r="B240" s="10" t="s">
        <v>7504</v>
      </c>
      <c r="C240">
        <v>0</v>
      </c>
      <c r="D240" s="10" t="s">
        <v>16</v>
      </c>
      <c r="E240">
        <v>330716.25</v>
      </c>
      <c r="F240">
        <v>0</v>
      </c>
      <c r="G240">
        <v>330716.25</v>
      </c>
      <c r="H240" s="10" t="s">
        <v>16</v>
      </c>
      <c r="I240" s="10" t="s">
        <v>17</v>
      </c>
      <c r="J240" s="10" t="s">
        <v>7619</v>
      </c>
      <c r="K240" s="10" t="s">
        <v>17</v>
      </c>
      <c r="L240" s="10" t="s">
        <v>7620</v>
      </c>
      <c r="M240" s="10" t="s">
        <v>18</v>
      </c>
      <c r="N240">
        <v>0</v>
      </c>
    </row>
    <row r="241" spans="1:14" x14ac:dyDescent="0.25">
      <c r="A241" s="10" t="s">
        <v>94</v>
      </c>
      <c r="B241" s="10" t="s">
        <v>7350</v>
      </c>
      <c r="C241">
        <v>0</v>
      </c>
      <c r="D241" s="10" t="s">
        <v>16</v>
      </c>
      <c r="E241">
        <v>330716.25</v>
      </c>
      <c r="F241">
        <v>330716.25</v>
      </c>
      <c r="G241">
        <v>0</v>
      </c>
      <c r="H241" s="10" t="s">
        <v>16</v>
      </c>
      <c r="I241" s="10" t="s">
        <v>17</v>
      </c>
      <c r="J241" s="10" t="s">
        <v>7621</v>
      </c>
      <c r="K241" s="10" t="s">
        <v>7622</v>
      </c>
      <c r="L241" s="10" t="s">
        <v>7623</v>
      </c>
      <c r="M241" s="10" t="s">
        <v>18</v>
      </c>
      <c r="N241">
        <v>0</v>
      </c>
    </row>
    <row r="242" spans="1:14" x14ac:dyDescent="0.25">
      <c r="A242" s="10" t="s">
        <v>39</v>
      </c>
      <c r="B242" s="10" t="s">
        <v>7267</v>
      </c>
      <c r="C242">
        <v>0</v>
      </c>
      <c r="D242" s="10" t="s">
        <v>16</v>
      </c>
      <c r="E242">
        <v>0</v>
      </c>
      <c r="F242">
        <v>25000</v>
      </c>
      <c r="G242">
        <v>25000</v>
      </c>
      <c r="H242" s="10" t="s">
        <v>26</v>
      </c>
      <c r="I242" s="10" t="s">
        <v>17</v>
      </c>
      <c r="J242" s="10" t="s">
        <v>17</v>
      </c>
      <c r="K242" s="10" t="s">
        <v>4111</v>
      </c>
      <c r="L242" s="10" t="s">
        <v>6002</v>
      </c>
      <c r="M242" s="10" t="s">
        <v>18</v>
      </c>
      <c r="N242">
        <v>0</v>
      </c>
    </row>
    <row r="243" spans="1:14" x14ac:dyDescent="0.25">
      <c r="A243" s="10" t="s">
        <v>14</v>
      </c>
      <c r="B243" s="10" t="s">
        <v>2090</v>
      </c>
      <c r="C243">
        <v>0</v>
      </c>
      <c r="D243" s="10" t="s">
        <v>16</v>
      </c>
      <c r="E243">
        <v>15094.3</v>
      </c>
      <c r="F243">
        <v>15094.3</v>
      </c>
      <c r="G243">
        <v>0</v>
      </c>
      <c r="H243" s="10" t="s">
        <v>16</v>
      </c>
      <c r="I243" s="10" t="s">
        <v>17</v>
      </c>
      <c r="J243" s="10" t="s">
        <v>7624</v>
      </c>
      <c r="K243" s="10" t="s">
        <v>7625</v>
      </c>
      <c r="L243" s="10" t="s">
        <v>7626</v>
      </c>
      <c r="M243" s="10" t="s">
        <v>18</v>
      </c>
      <c r="N243">
        <v>0</v>
      </c>
    </row>
    <row r="244" spans="1:14" x14ac:dyDescent="0.25">
      <c r="A244" s="10" t="s">
        <v>22</v>
      </c>
      <c r="B244" s="10" t="s">
        <v>7627</v>
      </c>
      <c r="C244">
        <v>0</v>
      </c>
      <c r="D244" s="10" t="s">
        <v>16</v>
      </c>
      <c r="E244">
        <v>6748</v>
      </c>
      <c r="F244">
        <v>0</v>
      </c>
      <c r="G244">
        <v>6748</v>
      </c>
      <c r="H244" s="10" t="s">
        <v>16</v>
      </c>
      <c r="I244" s="10" t="s">
        <v>17</v>
      </c>
      <c r="J244" s="10" t="s">
        <v>7628</v>
      </c>
      <c r="K244" s="10" t="s">
        <v>17</v>
      </c>
      <c r="L244" s="10" t="s">
        <v>7629</v>
      </c>
      <c r="M244" s="10" t="s">
        <v>18</v>
      </c>
      <c r="N244">
        <v>0</v>
      </c>
    </row>
    <row r="245" spans="1:14" x14ac:dyDescent="0.25">
      <c r="A245" s="10" t="s">
        <v>14</v>
      </c>
      <c r="B245" s="10" t="s">
        <v>7542</v>
      </c>
      <c r="C245">
        <v>0</v>
      </c>
      <c r="D245" s="10" t="s">
        <v>16</v>
      </c>
      <c r="E245">
        <v>3976.44</v>
      </c>
      <c r="F245">
        <v>3976.44</v>
      </c>
      <c r="G245">
        <v>0</v>
      </c>
      <c r="H245" s="10" t="s">
        <v>16</v>
      </c>
      <c r="I245" s="10" t="s">
        <v>17</v>
      </c>
      <c r="J245" s="10" t="s">
        <v>7630</v>
      </c>
      <c r="K245" s="10" t="s">
        <v>7631</v>
      </c>
      <c r="L245" s="10" t="s">
        <v>7632</v>
      </c>
      <c r="M245" s="10" t="s">
        <v>18</v>
      </c>
      <c r="N245">
        <v>0</v>
      </c>
    </row>
    <row r="246" spans="1:14" x14ac:dyDescent="0.25">
      <c r="A246" s="10" t="s">
        <v>14</v>
      </c>
      <c r="B246" s="10" t="s">
        <v>7405</v>
      </c>
      <c r="C246">
        <v>0</v>
      </c>
      <c r="D246" s="10" t="s">
        <v>16</v>
      </c>
      <c r="E246">
        <v>550.08000000000004</v>
      </c>
      <c r="F246">
        <v>550.08000000000004</v>
      </c>
      <c r="G246">
        <v>0</v>
      </c>
      <c r="H246" s="10" t="s">
        <v>16</v>
      </c>
      <c r="I246" s="10" t="s">
        <v>17</v>
      </c>
      <c r="J246" s="10" t="s">
        <v>7633</v>
      </c>
      <c r="K246" s="10" t="s">
        <v>7634</v>
      </c>
      <c r="L246" s="10" t="s">
        <v>7635</v>
      </c>
      <c r="M246" s="10" t="s">
        <v>18</v>
      </c>
      <c r="N246">
        <v>0</v>
      </c>
    </row>
    <row r="247" spans="1:14" x14ac:dyDescent="0.25">
      <c r="A247" s="10" t="s">
        <v>124</v>
      </c>
      <c r="B247" s="10" t="s">
        <v>7636</v>
      </c>
      <c r="C247">
        <v>0</v>
      </c>
      <c r="D247" s="10" t="s">
        <v>16</v>
      </c>
      <c r="E247">
        <v>2105.15</v>
      </c>
      <c r="F247">
        <v>0</v>
      </c>
      <c r="G247">
        <v>2105.15</v>
      </c>
      <c r="H247" s="10" t="s">
        <v>16</v>
      </c>
      <c r="I247" s="10" t="s">
        <v>17</v>
      </c>
      <c r="J247" s="10" t="s">
        <v>6508</v>
      </c>
      <c r="K247" s="10" t="s">
        <v>17</v>
      </c>
      <c r="L247" s="10" t="s">
        <v>6509</v>
      </c>
      <c r="M247" s="10" t="s">
        <v>18</v>
      </c>
      <c r="N247">
        <v>0</v>
      </c>
    </row>
    <row r="248" spans="1:14" x14ac:dyDescent="0.25">
      <c r="A248" s="10" t="s">
        <v>94</v>
      </c>
      <c r="B248" s="10" t="s">
        <v>7384</v>
      </c>
      <c r="C248">
        <v>0</v>
      </c>
      <c r="D248" s="10" t="s">
        <v>16</v>
      </c>
      <c r="E248">
        <v>0</v>
      </c>
      <c r="F248">
        <v>37750</v>
      </c>
      <c r="G248">
        <v>37750</v>
      </c>
      <c r="H248" s="10" t="s">
        <v>26</v>
      </c>
      <c r="I248" s="10" t="s">
        <v>17</v>
      </c>
      <c r="J248" s="10" t="s">
        <v>17</v>
      </c>
      <c r="K248" s="10" t="s">
        <v>7637</v>
      </c>
      <c r="L248" s="10" t="s">
        <v>7638</v>
      </c>
      <c r="M248" s="10" t="s">
        <v>18</v>
      </c>
      <c r="N248">
        <v>0</v>
      </c>
    </row>
    <row r="249" spans="1:14" x14ac:dyDescent="0.25">
      <c r="A249" s="10" t="s">
        <v>39</v>
      </c>
      <c r="B249" s="10" t="s">
        <v>2334</v>
      </c>
      <c r="C249">
        <v>0</v>
      </c>
      <c r="D249" s="10" t="s">
        <v>16</v>
      </c>
      <c r="E249">
        <v>0</v>
      </c>
      <c r="F249">
        <v>7500</v>
      </c>
      <c r="G249">
        <v>7500</v>
      </c>
      <c r="H249" s="10" t="s">
        <v>26</v>
      </c>
      <c r="I249" s="10" t="s">
        <v>17</v>
      </c>
      <c r="J249" s="10" t="s">
        <v>17</v>
      </c>
      <c r="K249" s="10" t="s">
        <v>5703</v>
      </c>
      <c r="L249" s="10" t="s">
        <v>4074</v>
      </c>
      <c r="M249" s="10" t="s">
        <v>18</v>
      </c>
      <c r="N249">
        <v>0</v>
      </c>
    </row>
    <row r="250" spans="1:14" x14ac:dyDescent="0.25">
      <c r="A250" s="10" t="s">
        <v>43</v>
      </c>
      <c r="B250" s="10" t="s">
        <v>1772</v>
      </c>
      <c r="C250">
        <v>0</v>
      </c>
      <c r="D250" s="10" t="s">
        <v>16</v>
      </c>
      <c r="E250">
        <v>500</v>
      </c>
      <c r="F250">
        <v>0</v>
      </c>
      <c r="G250">
        <v>500</v>
      </c>
      <c r="H250" s="10" t="s">
        <v>16</v>
      </c>
      <c r="I250" s="10" t="s">
        <v>17</v>
      </c>
      <c r="J250" s="10" t="s">
        <v>267</v>
      </c>
      <c r="K250" s="10" t="s">
        <v>17</v>
      </c>
      <c r="L250" s="10" t="s">
        <v>268</v>
      </c>
      <c r="M250" s="10" t="s">
        <v>18</v>
      </c>
      <c r="N250">
        <v>0</v>
      </c>
    </row>
    <row r="251" spans="1:14" x14ac:dyDescent="0.25">
      <c r="A251" s="10" t="s">
        <v>43</v>
      </c>
      <c r="B251" s="10" t="s">
        <v>2122</v>
      </c>
      <c r="C251">
        <v>0</v>
      </c>
      <c r="D251" s="10" t="s">
        <v>16</v>
      </c>
      <c r="E251">
        <v>5000</v>
      </c>
      <c r="F251">
        <v>0</v>
      </c>
      <c r="G251">
        <v>5000</v>
      </c>
      <c r="H251" s="10" t="s">
        <v>16</v>
      </c>
      <c r="I251" s="10" t="s">
        <v>17</v>
      </c>
      <c r="J251" s="10" t="s">
        <v>3161</v>
      </c>
      <c r="K251" s="10" t="s">
        <v>17</v>
      </c>
      <c r="L251" s="10" t="s">
        <v>3160</v>
      </c>
      <c r="M251" s="10" t="s">
        <v>18</v>
      </c>
      <c r="N251">
        <v>0</v>
      </c>
    </row>
    <row r="252" spans="1:14" x14ac:dyDescent="0.25">
      <c r="A252" s="10" t="s">
        <v>62</v>
      </c>
      <c r="B252" s="10" t="s">
        <v>7315</v>
      </c>
      <c r="C252">
        <v>0</v>
      </c>
      <c r="D252" s="10" t="s">
        <v>16</v>
      </c>
      <c r="E252">
        <v>0</v>
      </c>
      <c r="F252">
        <v>2172</v>
      </c>
      <c r="G252">
        <v>2172</v>
      </c>
      <c r="H252" s="10" t="s">
        <v>26</v>
      </c>
      <c r="I252" s="10" t="s">
        <v>17</v>
      </c>
      <c r="J252" s="10" t="s">
        <v>17</v>
      </c>
      <c r="K252" s="10" t="s">
        <v>7639</v>
      </c>
      <c r="L252" s="10" t="s">
        <v>7640</v>
      </c>
      <c r="M252" s="10" t="s">
        <v>18</v>
      </c>
      <c r="N252">
        <v>0</v>
      </c>
    </row>
    <row r="253" spans="1:14" x14ac:dyDescent="0.25">
      <c r="A253" s="10" t="s">
        <v>32</v>
      </c>
      <c r="B253" s="10" t="s">
        <v>7332</v>
      </c>
      <c r="C253">
        <v>0</v>
      </c>
      <c r="D253" s="10" t="s">
        <v>16</v>
      </c>
      <c r="E253">
        <v>4355.59</v>
      </c>
      <c r="F253">
        <v>2182.4699999999998</v>
      </c>
      <c r="G253">
        <v>2173.12</v>
      </c>
      <c r="H253" s="10" t="s">
        <v>16</v>
      </c>
      <c r="I253" s="10" t="s">
        <v>17</v>
      </c>
      <c r="J253" s="10" t="s">
        <v>7641</v>
      </c>
      <c r="K253" s="10" t="s">
        <v>142</v>
      </c>
      <c r="L253" s="10" t="s">
        <v>143</v>
      </c>
      <c r="M253" s="10" t="s">
        <v>18</v>
      </c>
      <c r="N253">
        <v>0</v>
      </c>
    </row>
    <row r="254" spans="1:14" x14ac:dyDescent="0.25">
      <c r="A254" s="10" t="s">
        <v>62</v>
      </c>
      <c r="B254" s="10" t="s">
        <v>2040</v>
      </c>
      <c r="C254">
        <v>0</v>
      </c>
      <c r="D254" s="10" t="s">
        <v>16</v>
      </c>
      <c r="E254">
        <v>47.5</v>
      </c>
      <c r="F254">
        <v>47.5</v>
      </c>
      <c r="G254">
        <v>0</v>
      </c>
      <c r="H254" s="10" t="s">
        <v>16</v>
      </c>
      <c r="I254" s="10" t="s">
        <v>17</v>
      </c>
      <c r="J254" s="10" t="s">
        <v>7642</v>
      </c>
      <c r="K254" s="10" t="s">
        <v>7643</v>
      </c>
      <c r="L254" s="10" t="s">
        <v>7644</v>
      </c>
      <c r="M254" s="10" t="s">
        <v>18</v>
      </c>
      <c r="N254">
        <v>0</v>
      </c>
    </row>
    <row r="255" spans="1:14" x14ac:dyDescent="0.25">
      <c r="A255" s="10" t="s">
        <v>39</v>
      </c>
      <c r="B255" s="10" t="s">
        <v>2090</v>
      </c>
      <c r="C255">
        <v>0</v>
      </c>
      <c r="D255" s="10" t="s">
        <v>16</v>
      </c>
      <c r="E255">
        <v>0</v>
      </c>
      <c r="F255">
        <v>5000</v>
      </c>
      <c r="G255">
        <v>5000</v>
      </c>
      <c r="H255" s="10" t="s">
        <v>26</v>
      </c>
      <c r="I255" s="10" t="s">
        <v>17</v>
      </c>
      <c r="J255" s="10" t="s">
        <v>17</v>
      </c>
      <c r="K255" s="10" t="s">
        <v>5904</v>
      </c>
      <c r="L255" s="10" t="s">
        <v>5902</v>
      </c>
      <c r="M255" s="10" t="s">
        <v>18</v>
      </c>
      <c r="N255">
        <v>0</v>
      </c>
    </row>
    <row r="256" spans="1:14" x14ac:dyDescent="0.25">
      <c r="A256" s="10" t="s">
        <v>172</v>
      </c>
      <c r="B256" s="10" t="s">
        <v>7515</v>
      </c>
      <c r="C256">
        <v>0</v>
      </c>
      <c r="D256" s="10" t="s">
        <v>16</v>
      </c>
      <c r="E256">
        <v>3426.63</v>
      </c>
      <c r="F256">
        <v>0</v>
      </c>
      <c r="G256">
        <v>3426.63</v>
      </c>
      <c r="H256" s="10" t="s">
        <v>16</v>
      </c>
      <c r="I256" s="10" t="s">
        <v>17</v>
      </c>
      <c r="J256" s="10" t="s">
        <v>3530</v>
      </c>
      <c r="K256" s="10" t="s">
        <v>17</v>
      </c>
      <c r="L256" s="10" t="s">
        <v>3528</v>
      </c>
      <c r="M256" s="10" t="s">
        <v>18</v>
      </c>
      <c r="N256">
        <v>0</v>
      </c>
    </row>
    <row r="257" spans="1:14" x14ac:dyDescent="0.25">
      <c r="A257" s="10" t="s">
        <v>7645</v>
      </c>
      <c r="B257" s="10" t="s">
        <v>53</v>
      </c>
      <c r="C257">
        <v>0</v>
      </c>
      <c r="D257" s="10" t="s">
        <v>16</v>
      </c>
      <c r="E257">
        <v>0</v>
      </c>
      <c r="F257">
        <v>18500</v>
      </c>
      <c r="G257">
        <v>18500</v>
      </c>
      <c r="H257" s="10" t="s">
        <v>26</v>
      </c>
      <c r="I257" s="10" t="s">
        <v>17</v>
      </c>
      <c r="J257" s="10" t="s">
        <v>17</v>
      </c>
      <c r="K257" s="10" t="s">
        <v>7646</v>
      </c>
      <c r="L257" s="10" t="s">
        <v>7647</v>
      </c>
      <c r="M257" s="10" t="s">
        <v>18</v>
      </c>
      <c r="N257">
        <v>0</v>
      </c>
    </row>
    <row r="258" spans="1:14" x14ac:dyDescent="0.25">
      <c r="A258" s="10" t="s">
        <v>49</v>
      </c>
      <c r="B258" s="10" t="s">
        <v>2215</v>
      </c>
      <c r="C258">
        <v>0</v>
      </c>
      <c r="D258" s="10" t="s">
        <v>16</v>
      </c>
      <c r="E258">
        <v>500</v>
      </c>
      <c r="F258">
        <v>0</v>
      </c>
      <c r="G258">
        <v>500</v>
      </c>
      <c r="H258" s="10" t="s">
        <v>16</v>
      </c>
      <c r="I258" s="10" t="s">
        <v>17</v>
      </c>
      <c r="J258" s="10" t="s">
        <v>3758</v>
      </c>
      <c r="K258" s="10" t="s">
        <v>17</v>
      </c>
      <c r="L258" s="10" t="s">
        <v>3759</v>
      </c>
      <c r="M258" s="10" t="s">
        <v>18</v>
      </c>
      <c r="N258">
        <v>0</v>
      </c>
    </row>
    <row r="259" spans="1:14" x14ac:dyDescent="0.25">
      <c r="A259" s="10" t="s">
        <v>649</v>
      </c>
      <c r="B259" s="10" t="s">
        <v>197</v>
      </c>
      <c r="C259">
        <v>0</v>
      </c>
      <c r="D259" s="10" t="s">
        <v>16</v>
      </c>
      <c r="E259">
        <v>10934.93</v>
      </c>
      <c r="F259">
        <v>10934.93</v>
      </c>
      <c r="G259">
        <v>0</v>
      </c>
      <c r="H259" s="10" t="s">
        <v>16</v>
      </c>
      <c r="I259" s="10" t="s">
        <v>17</v>
      </c>
      <c r="J259" s="10" t="s">
        <v>155</v>
      </c>
      <c r="K259" s="10" t="s">
        <v>182</v>
      </c>
      <c r="L259" s="10" t="s">
        <v>17</v>
      </c>
      <c r="M259" s="10" t="s">
        <v>18</v>
      </c>
      <c r="N259">
        <v>0</v>
      </c>
    </row>
    <row r="260" spans="1:14" x14ac:dyDescent="0.25">
      <c r="A260" s="10" t="s">
        <v>14</v>
      </c>
      <c r="B260" s="10" t="s">
        <v>7603</v>
      </c>
      <c r="C260">
        <v>0</v>
      </c>
      <c r="D260" s="10" t="s">
        <v>16</v>
      </c>
      <c r="E260">
        <v>192.16</v>
      </c>
      <c r="F260">
        <v>192.16</v>
      </c>
      <c r="G260">
        <v>0</v>
      </c>
      <c r="H260" s="10" t="s">
        <v>16</v>
      </c>
      <c r="I260" s="10" t="s">
        <v>17</v>
      </c>
      <c r="J260" s="10" t="s">
        <v>7648</v>
      </c>
      <c r="K260" s="10" t="s">
        <v>7649</v>
      </c>
      <c r="L260" s="10" t="s">
        <v>17</v>
      </c>
      <c r="M260" s="10" t="s">
        <v>18</v>
      </c>
      <c r="N260">
        <v>0</v>
      </c>
    </row>
    <row r="261" spans="1:14" x14ac:dyDescent="0.25">
      <c r="A261" s="10" t="s">
        <v>24</v>
      </c>
      <c r="B261" s="10" t="s">
        <v>7650</v>
      </c>
      <c r="C261">
        <v>0</v>
      </c>
      <c r="D261" s="10" t="s">
        <v>16</v>
      </c>
      <c r="E261">
        <v>0</v>
      </c>
      <c r="F261">
        <v>5680</v>
      </c>
      <c r="G261">
        <v>5680</v>
      </c>
      <c r="H261" s="10" t="s">
        <v>26</v>
      </c>
      <c r="I261" s="10" t="s">
        <v>17</v>
      </c>
      <c r="J261" s="10" t="s">
        <v>17</v>
      </c>
      <c r="K261" s="10" t="s">
        <v>7651</v>
      </c>
      <c r="L261" s="10" t="s">
        <v>7652</v>
      </c>
      <c r="M261" s="10" t="s">
        <v>18</v>
      </c>
      <c r="N261">
        <v>0</v>
      </c>
    </row>
    <row r="262" spans="1:14" x14ac:dyDescent="0.25">
      <c r="A262" s="10" t="s">
        <v>96</v>
      </c>
      <c r="B262" s="10" t="s">
        <v>2358</v>
      </c>
      <c r="C262">
        <v>0</v>
      </c>
      <c r="D262" s="10" t="s">
        <v>16</v>
      </c>
      <c r="E262">
        <v>0</v>
      </c>
      <c r="F262">
        <v>500</v>
      </c>
      <c r="G262">
        <v>500</v>
      </c>
      <c r="H262" s="10" t="s">
        <v>26</v>
      </c>
      <c r="I262" s="10" t="s">
        <v>17</v>
      </c>
      <c r="J262" s="10" t="s">
        <v>17</v>
      </c>
      <c r="K262" s="10" t="s">
        <v>6411</v>
      </c>
      <c r="L262" s="10" t="s">
        <v>6412</v>
      </c>
      <c r="M262" s="10" t="s">
        <v>18</v>
      </c>
      <c r="N262">
        <v>0</v>
      </c>
    </row>
    <row r="263" spans="1:14" x14ac:dyDescent="0.25">
      <c r="A263" s="10" t="s">
        <v>102</v>
      </c>
      <c r="B263" s="10" t="s">
        <v>7636</v>
      </c>
      <c r="C263">
        <v>0</v>
      </c>
      <c r="D263" s="10" t="s">
        <v>16</v>
      </c>
      <c r="E263">
        <v>0</v>
      </c>
      <c r="F263">
        <v>2105.15</v>
      </c>
      <c r="G263">
        <v>2105.15</v>
      </c>
      <c r="H263" s="10" t="s">
        <v>26</v>
      </c>
      <c r="I263" s="10" t="s">
        <v>17</v>
      </c>
      <c r="J263" s="10" t="s">
        <v>17</v>
      </c>
      <c r="K263" s="10" t="s">
        <v>6606</v>
      </c>
      <c r="L263" s="10" t="s">
        <v>6605</v>
      </c>
      <c r="M263" s="10" t="s">
        <v>18</v>
      </c>
      <c r="N263">
        <v>0</v>
      </c>
    </row>
    <row r="264" spans="1:14" x14ac:dyDescent="0.25">
      <c r="A264" s="10" t="s">
        <v>62</v>
      </c>
      <c r="B264" s="10" t="s">
        <v>7279</v>
      </c>
      <c r="C264">
        <v>0</v>
      </c>
      <c r="D264" s="10" t="s">
        <v>16</v>
      </c>
      <c r="E264">
        <v>60.92</v>
      </c>
      <c r="F264">
        <v>60.92</v>
      </c>
      <c r="G264">
        <v>0</v>
      </c>
      <c r="H264" s="10" t="s">
        <v>16</v>
      </c>
      <c r="I264" s="10" t="s">
        <v>17</v>
      </c>
      <c r="J264" s="10" t="s">
        <v>7653</v>
      </c>
      <c r="K264" s="10" t="s">
        <v>7654</v>
      </c>
      <c r="L264" s="10" t="s">
        <v>7655</v>
      </c>
      <c r="M264" s="10" t="s">
        <v>18</v>
      </c>
      <c r="N264">
        <v>0</v>
      </c>
    </row>
    <row r="265" spans="1:14" x14ac:dyDescent="0.25">
      <c r="A265" s="10" t="s">
        <v>32</v>
      </c>
      <c r="B265" s="10" t="s">
        <v>339</v>
      </c>
      <c r="C265">
        <v>0</v>
      </c>
      <c r="D265" s="10" t="s">
        <v>16</v>
      </c>
      <c r="E265">
        <v>272922.40000000002</v>
      </c>
      <c r="F265">
        <v>272922.40000000002</v>
      </c>
      <c r="G265">
        <v>0</v>
      </c>
      <c r="H265" s="10" t="s">
        <v>16</v>
      </c>
      <c r="I265" s="10" t="s">
        <v>17</v>
      </c>
      <c r="J265" s="10" t="s">
        <v>7656</v>
      </c>
      <c r="K265" s="10" t="s">
        <v>7657</v>
      </c>
      <c r="L265" s="10" t="s">
        <v>17</v>
      </c>
      <c r="M265" s="10" t="s">
        <v>18</v>
      </c>
      <c r="N265">
        <v>0</v>
      </c>
    </row>
    <row r="266" spans="1:14" x14ac:dyDescent="0.25">
      <c r="A266" s="10" t="s">
        <v>124</v>
      </c>
      <c r="B266" s="10" t="s">
        <v>7426</v>
      </c>
      <c r="C266">
        <v>0</v>
      </c>
      <c r="D266" s="10" t="s">
        <v>16</v>
      </c>
      <c r="E266">
        <v>75500</v>
      </c>
      <c r="F266">
        <v>37750</v>
      </c>
      <c r="G266">
        <v>37750</v>
      </c>
      <c r="H266" s="10" t="s">
        <v>16</v>
      </c>
      <c r="I266" s="10" t="s">
        <v>17</v>
      </c>
      <c r="J266" s="10" t="s">
        <v>7658</v>
      </c>
      <c r="K266" s="10" t="s">
        <v>6096</v>
      </c>
      <c r="L266" s="10" t="s">
        <v>6555</v>
      </c>
      <c r="M266" s="10" t="s">
        <v>18</v>
      </c>
      <c r="N266">
        <v>0</v>
      </c>
    </row>
    <row r="267" spans="1:14" x14ac:dyDescent="0.25">
      <c r="A267" s="10" t="s">
        <v>32</v>
      </c>
      <c r="B267" s="10" t="s">
        <v>341</v>
      </c>
      <c r="C267">
        <v>0</v>
      </c>
      <c r="D267" s="10" t="s">
        <v>16</v>
      </c>
      <c r="E267">
        <v>2789.84</v>
      </c>
      <c r="F267">
        <v>2789.84</v>
      </c>
      <c r="G267">
        <v>0</v>
      </c>
      <c r="H267" s="10" t="s">
        <v>16</v>
      </c>
      <c r="I267" s="10" t="s">
        <v>17</v>
      </c>
      <c r="J267" s="10" t="s">
        <v>7659</v>
      </c>
      <c r="K267" s="10" t="s">
        <v>7660</v>
      </c>
      <c r="L267" s="10" t="s">
        <v>17</v>
      </c>
      <c r="M267" s="10" t="s">
        <v>18</v>
      </c>
      <c r="N267">
        <v>0</v>
      </c>
    </row>
    <row r="268" spans="1:14" x14ac:dyDescent="0.25">
      <c r="A268" s="10" t="s">
        <v>49</v>
      </c>
      <c r="B268" s="10" t="s">
        <v>2864</v>
      </c>
      <c r="C268">
        <v>0</v>
      </c>
      <c r="D268" s="10" t="s">
        <v>16</v>
      </c>
      <c r="E268">
        <v>35000</v>
      </c>
      <c r="F268">
        <v>0</v>
      </c>
      <c r="G268">
        <v>35000</v>
      </c>
      <c r="H268" s="10" t="s">
        <v>16</v>
      </c>
      <c r="I268" s="10" t="s">
        <v>17</v>
      </c>
      <c r="J268" s="10" t="s">
        <v>3880</v>
      </c>
      <c r="K268" s="10" t="s">
        <v>17</v>
      </c>
      <c r="L268" s="10" t="s">
        <v>3879</v>
      </c>
      <c r="M268" s="10" t="s">
        <v>18</v>
      </c>
      <c r="N268">
        <v>0</v>
      </c>
    </row>
    <row r="269" spans="1:14" x14ac:dyDescent="0.25">
      <c r="A269" s="10" t="s">
        <v>24</v>
      </c>
      <c r="B269" s="10" t="s">
        <v>7461</v>
      </c>
      <c r="C269">
        <v>0</v>
      </c>
      <c r="D269" s="10" t="s">
        <v>16</v>
      </c>
      <c r="E269">
        <v>0</v>
      </c>
      <c r="F269">
        <v>2000</v>
      </c>
      <c r="G269">
        <v>2000</v>
      </c>
      <c r="H269" s="10" t="s">
        <v>26</v>
      </c>
      <c r="I269" s="10" t="s">
        <v>17</v>
      </c>
      <c r="J269" s="10" t="s">
        <v>17</v>
      </c>
      <c r="K269" s="10" t="s">
        <v>7661</v>
      </c>
      <c r="L269" s="10" t="s">
        <v>7662</v>
      </c>
      <c r="M269" s="10" t="s">
        <v>18</v>
      </c>
      <c r="N269">
        <v>0</v>
      </c>
    </row>
    <row r="270" spans="1:14" x14ac:dyDescent="0.25">
      <c r="A270" s="10" t="s">
        <v>19</v>
      </c>
      <c r="B270" s="10" t="s">
        <v>7663</v>
      </c>
      <c r="C270">
        <v>0</v>
      </c>
      <c r="D270" s="10" t="s">
        <v>16</v>
      </c>
      <c r="E270">
        <v>38030.79</v>
      </c>
      <c r="F270">
        <v>0</v>
      </c>
      <c r="G270">
        <v>38030.79</v>
      </c>
      <c r="H270" s="10" t="s">
        <v>16</v>
      </c>
      <c r="I270" s="10" t="s">
        <v>17</v>
      </c>
      <c r="J270" s="10" t="s">
        <v>7664</v>
      </c>
      <c r="K270" s="10" t="s">
        <v>17</v>
      </c>
      <c r="L270" s="10" t="s">
        <v>7665</v>
      </c>
      <c r="M270" s="10" t="s">
        <v>18</v>
      </c>
      <c r="N270">
        <v>0</v>
      </c>
    </row>
    <row r="271" spans="1:14" x14ac:dyDescent="0.25">
      <c r="A271" s="10" t="s">
        <v>96</v>
      </c>
      <c r="B271" s="10" t="s">
        <v>2759</v>
      </c>
      <c r="C271">
        <v>0</v>
      </c>
      <c r="D271" s="10" t="s">
        <v>16</v>
      </c>
      <c r="E271">
        <v>0</v>
      </c>
      <c r="F271">
        <v>47000</v>
      </c>
      <c r="G271">
        <v>47000</v>
      </c>
      <c r="H271" s="10" t="s">
        <v>26</v>
      </c>
      <c r="I271" s="10" t="s">
        <v>17</v>
      </c>
      <c r="J271" s="10" t="s">
        <v>17</v>
      </c>
      <c r="K271" s="10" t="s">
        <v>7666</v>
      </c>
      <c r="L271" s="10" t="s">
        <v>7667</v>
      </c>
      <c r="M271" s="10" t="s">
        <v>18</v>
      </c>
      <c r="N271">
        <v>0</v>
      </c>
    </row>
    <row r="272" spans="1:14" x14ac:dyDescent="0.25">
      <c r="A272" s="10" t="s">
        <v>24</v>
      </c>
      <c r="B272" s="10" t="s">
        <v>7405</v>
      </c>
      <c r="C272">
        <v>0</v>
      </c>
      <c r="D272" s="10" t="s">
        <v>16</v>
      </c>
      <c r="E272">
        <v>0</v>
      </c>
      <c r="F272">
        <v>550.08000000000004</v>
      </c>
      <c r="G272">
        <v>550.08000000000004</v>
      </c>
      <c r="H272" s="10" t="s">
        <v>26</v>
      </c>
      <c r="I272" s="10" t="s">
        <v>17</v>
      </c>
      <c r="J272" s="10" t="s">
        <v>17</v>
      </c>
      <c r="K272" s="10" t="s">
        <v>7668</v>
      </c>
      <c r="L272" s="10" t="s">
        <v>7669</v>
      </c>
      <c r="M272" s="10" t="s">
        <v>18</v>
      </c>
      <c r="N272">
        <v>0</v>
      </c>
    </row>
    <row r="273" spans="1:14" x14ac:dyDescent="0.25">
      <c r="A273" s="10" t="s">
        <v>14</v>
      </c>
      <c r="B273" s="10" t="s">
        <v>349</v>
      </c>
      <c r="C273">
        <v>0</v>
      </c>
      <c r="D273" s="10" t="s">
        <v>16</v>
      </c>
      <c r="E273">
        <v>207</v>
      </c>
      <c r="F273">
        <v>207</v>
      </c>
      <c r="G273">
        <v>0</v>
      </c>
      <c r="H273" s="10" t="s">
        <v>16</v>
      </c>
      <c r="I273" s="10" t="s">
        <v>17</v>
      </c>
      <c r="J273" s="10" t="s">
        <v>7670</v>
      </c>
      <c r="K273" s="10" t="s">
        <v>7671</v>
      </c>
      <c r="L273" s="10" t="s">
        <v>17</v>
      </c>
      <c r="M273" s="10" t="s">
        <v>18</v>
      </c>
      <c r="N273">
        <v>0</v>
      </c>
    </row>
    <row r="274" spans="1:14" x14ac:dyDescent="0.25">
      <c r="A274" s="10" t="s">
        <v>62</v>
      </c>
      <c r="B274" s="10" t="s">
        <v>7447</v>
      </c>
      <c r="C274">
        <v>0</v>
      </c>
      <c r="D274" s="10" t="s">
        <v>16</v>
      </c>
      <c r="E274">
        <v>114.8</v>
      </c>
      <c r="F274">
        <v>114.8</v>
      </c>
      <c r="G274">
        <v>0</v>
      </c>
      <c r="H274" s="10" t="s">
        <v>16</v>
      </c>
      <c r="I274" s="10" t="s">
        <v>17</v>
      </c>
      <c r="J274" s="10" t="s">
        <v>6278</v>
      </c>
      <c r="K274" s="10" t="s">
        <v>7220</v>
      </c>
      <c r="L274" s="10" t="s">
        <v>7672</v>
      </c>
      <c r="M274" s="10" t="s">
        <v>18</v>
      </c>
      <c r="N274">
        <v>0</v>
      </c>
    </row>
    <row r="275" spans="1:14" x14ac:dyDescent="0.25">
      <c r="A275" s="10" t="s">
        <v>22</v>
      </c>
      <c r="B275" s="10" t="s">
        <v>7673</v>
      </c>
      <c r="C275">
        <v>0</v>
      </c>
      <c r="D275" s="10" t="s">
        <v>16</v>
      </c>
      <c r="E275">
        <v>32524.82</v>
      </c>
      <c r="F275">
        <v>0</v>
      </c>
      <c r="G275">
        <v>32524.82</v>
      </c>
      <c r="H275" s="10" t="s">
        <v>16</v>
      </c>
      <c r="I275" s="10" t="s">
        <v>17</v>
      </c>
      <c r="J275" s="10" t="s">
        <v>1662</v>
      </c>
      <c r="K275" s="10" t="s">
        <v>17</v>
      </c>
      <c r="L275" s="10" t="s">
        <v>1661</v>
      </c>
      <c r="M275" s="10" t="s">
        <v>18</v>
      </c>
      <c r="N275">
        <v>0</v>
      </c>
    </row>
    <row r="276" spans="1:14" x14ac:dyDescent="0.25">
      <c r="A276" s="10" t="s">
        <v>43</v>
      </c>
      <c r="B276" s="10" t="s">
        <v>2215</v>
      </c>
      <c r="C276">
        <v>0</v>
      </c>
      <c r="D276" s="10" t="s">
        <v>16</v>
      </c>
      <c r="E276">
        <v>1164</v>
      </c>
      <c r="F276">
        <v>0</v>
      </c>
      <c r="G276">
        <v>1164</v>
      </c>
      <c r="H276" s="10" t="s">
        <v>16</v>
      </c>
      <c r="I276" s="10" t="s">
        <v>17</v>
      </c>
      <c r="J276" s="10" t="s">
        <v>406</v>
      </c>
      <c r="K276" s="10" t="s">
        <v>17</v>
      </c>
      <c r="L276" s="10" t="s">
        <v>3184</v>
      </c>
      <c r="M276" s="10" t="s">
        <v>18</v>
      </c>
      <c r="N276">
        <v>0</v>
      </c>
    </row>
    <row r="277" spans="1:14" x14ac:dyDescent="0.25">
      <c r="A277" s="10" t="s">
        <v>24</v>
      </c>
      <c r="B277" s="10" t="s">
        <v>7299</v>
      </c>
      <c r="C277">
        <v>0</v>
      </c>
      <c r="D277" s="10" t="s">
        <v>16</v>
      </c>
      <c r="E277">
        <v>0</v>
      </c>
      <c r="F277">
        <v>545.85</v>
      </c>
      <c r="G277">
        <v>545.85</v>
      </c>
      <c r="H277" s="10" t="s">
        <v>26</v>
      </c>
      <c r="I277" s="10" t="s">
        <v>17</v>
      </c>
      <c r="J277" s="10" t="s">
        <v>17</v>
      </c>
      <c r="K277" s="10" t="s">
        <v>7674</v>
      </c>
      <c r="L277" s="10" t="s">
        <v>7675</v>
      </c>
      <c r="M277" s="10" t="s">
        <v>18</v>
      </c>
      <c r="N277">
        <v>0</v>
      </c>
    </row>
    <row r="278" spans="1:14" x14ac:dyDescent="0.25">
      <c r="A278" s="10" t="s">
        <v>62</v>
      </c>
      <c r="B278" s="10" t="s">
        <v>7676</v>
      </c>
      <c r="C278">
        <v>0</v>
      </c>
      <c r="D278" s="10" t="s">
        <v>16</v>
      </c>
      <c r="E278">
        <v>219805.44</v>
      </c>
      <c r="F278">
        <v>219805.44</v>
      </c>
      <c r="G278">
        <v>0</v>
      </c>
      <c r="H278" s="10" t="s">
        <v>16</v>
      </c>
      <c r="I278" s="10" t="s">
        <v>17</v>
      </c>
      <c r="J278" s="10" t="s">
        <v>7677</v>
      </c>
      <c r="K278" s="10" t="s">
        <v>7678</v>
      </c>
      <c r="L278" s="10" t="s">
        <v>17</v>
      </c>
      <c r="M278" s="10" t="s">
        <v>18</v>
      </c>
      <c r="N278">
        <v>0</v>
      </c>
    </row>
    <row r="279" spans="1:14" x14ac:dyDescent="0.25">
      <c r="A279" s="10" t="s">
        <v>62</v>
      </c>
      <c r="B279" s="10" t="s">
        <v>1939</v>
      </c>
      <c r="C279">
        <v>0</v>
      </c>
      <c r="D279" s="10" t="s">
        <v>16</v>
      </c>
      <c r="E279">
        <v>67660</v>
      </c>
      <c r="F279">
        <v>67660</v>
      </c>
      <c r="G279">
        <v>0</v>
      </c>
      <c r="H279" s="10" t="s">
        <v>16</v>
      </c>
      <c r="I279" s="10" t="s">
        <v>17</v>
      </c>
      <c r="J279" s="10" t="s">
        <v>7679</v>
      </c>
      <c r="K279" s="10" t="s">
        <v>7680</v>
      </c>
      <c r="L279" s="10" t="s">
        <v>17</v>
      </c>
      <c r="M279" s="10" t="s">
        <v>18</v>
      </c>
      <c r="N279">
        <v>0</v>
      </c>
    </row>
    <row r="280" spans="1:14" x14ac:dyDescent="0.25">
      <c r="A280" s="10" t="s">
        <v>14</v>
      </c>
      <c r="B280" s="10" t="s">
        <v>7681</v>
      </c>
      <c r="C280">
        <v>0</v>
      </c>
      <c r="D280" s="10" t="s">
        <v>16</v>
      </c>
      <c r="E280">
        <v>0</v>
      </c>
      <c r="F280">
        <v>0</v>
      </c>
      <c r="G280">
        <v>0</v>
      </c>
      <c r="H280" s="10" t="s">
        <v>16</v>
      </c>
      <c r="I280" s="10" t="s">
        <v>17</v>
      </c>
      <c r="J280" s="10" t="s">
        <v>17</v>
      </c>
      <c r="K280" s="10" t="s">
        <v>17</v>
      </c>
      <c r="L280" s="10" t="s">
        <v>7682</v>
      </c>
      <c r="M280" s="10" t="s">
        <v>18</v>
      </c>
      <c r="N280">
        <v>0</v>
      </c>
    </row>
    <row r="281" spans="1:14" x14ac:dyDescent="0.25">
      <c r="A281" s="10" t="s">
        <v>62</v>
      </c>
      <c r="B281" s="10" t="s">
        <v>7396</v>
      </c>
      <c r="C281">
        <v>0</v>
      </c>
      <c r="D281" s="10" t="s">
        <v>16</v>
      </c>
      <c r="E281">
        <v>556.83000000000004</v>
      </c>
      <c r="F281">
        <v>556.83000000000004</v>
      </c>
      <c r="G281">
        <v>0</v>
      </c>
      <c r="H281" s="10" t="s">
        <v>16</v>
      </c>
      <c r="I281" s="10" t="s">
        <v>17</v>
      </c>
      <c r="J281" s="10" t="s">
        <v>7004</v>
      </c>
      <c r="K281" s="10" t="s">
        <v>7683</v>
      </c>
      <c r="L281" s="10" t="s">
        <v>17</v>
      </c>
      <c r="M281" s="10" t="s">
        <v>18</v>
      </c>
      <c r="N281">
        <v>0</v>
      </c>
    </row>
    <row r="282" spans="1:14" x14ac:dyDescent="0.25">
      <c r="A282" s="10" t="s">
        <v>32</v>
      </c>
      <c r="B282" s="10" t="s">
        <v>362</v>
      </c>
      <c r="C282">
        <v>0</v>
      </c>
      <c r="D282" s="10" t="s">
        <v>16</v>
      </c>
      <c r="E282">
        <v>19031.12</v>
      </c>
      <c r="F282">
        <v>19031.12</v>
      </c>
      <c r="G282">
        <v>0</v>
      </c>
      <c r="H282" s="10" t="s">
        <v>16</v>
      </c>
      <c r="I282" s="10" t="s">
        <v>17</v>
      </c>
      <c r="J282" s="10" t="s">
        <v>7684</v>
      </c>
      <c r="K282" s="10" t="s">
        <v>7685</v>
      </c>
      <c r="L282" s="10" t="s">
        <v>17</v>
      </c>
      <c r="M282" s="10" t="s">
        <v>18</v>
      </c>
      <c r="N282">
        <v>0</v>
      </c>
    </row>
    <row r="283" spans="1:14" x14ac:dyDescent="0.25">
      <c r="A283" s="10" t="s">
        <v>96</v>
      </c>
      <c r="B283" s="10" t="s">
        <v>2482</v>
      </c>
      <c r="C283">
        <v>0</v>
      </c>
      <c r="D283" s="10" t="s">
        <v>16</v>
      </c>
      <c r="E283">
        <v>0</v>
      </c>
      <c r="F283">
        <v>17500</v>
      </c>
      <c r="G283">
        <v>17500</v>
      </c>
      <c r="H283" s="10" t="s">
        <v>26</v>
      </c>
      <c r="I283" s="10" t="s">
        <v>17</v>
      </c>
      <c r="J283" s="10" t="s">
        <v>17</v>
      </c>
      <c r="K283" s="10" t="s">
        <v>7686</v>
      </c>
      <c r="L283" s="10" t="s">
        <v>7687</v>
      </c>
      <c r="M283" s="10" t="s">
        <v>18</v>
      </c>
      <c r="N283">
        <v>0</v>
      </c>
    </row>
    <row r="284" spans="1:14" x14ac:dyDescent="0.25">
      <c r="A284" s="10" t="s">
        <v>49</v>
      </c>
      <c r="B284" s="10" t="s">
        <v>2122</v>
      </c>
      <c r="C284">
        <v>0</v>
      </c>
      <c r="D284" s="10" t="s">
        <v>16</v>
      </c>
      <c r="E284">
        <v>5000</v>
      </c>
      <c r="F284">
        <v>0</v>
      </c>
      <c r="G284">
        <v>5000</v>
      </c>
      <c r="H284" s="10" t="s">
        <v>16</v>
      </c>
      <c r="I284" s="10" t="s">
        <v>17</v>
      </c>
      <c r="J284" s="10" t="s">
        <v>3734</v>
      </c>
      <c r="K284" s="10" t="s">
        <v>17</v>
      </c>
      <c r="L284" s="10" t="s">
        <v>3732</v>
      </c>
      <c r="M284" s="10" t="s">
        <v>18</v>
      </c>
      <c r="N284">
        <v>0</v>
      </c>
    </row>
    <row r="285" spans="1:14" x14ac:dyDescent="0.25">
      <c r="A285" s="10" t="s">
        <v>43</v>
      </c>
      <c r="B285" s="10" t="s">
        <v>2137</v>
      </c>
      <c r="C285">
        <v>0</v>
      </c>
      <c r="D285" s="10" t="s">
        <v>16</v>
      </c>
      <c r="E285">
        <v>30000</v>
      </c>
      <c r="F285">
        <v>0</v>
      </c>
      <c r="G285">
        <v>30000</v>
      </c>
      <c r="H285" s="10" t="s">
        <v>16</v>
      </c>
      <c r="I285" s="10" t="s">
        <v>17</v>
      </c>
      <c r="J285" s="10" t="s">
        <v>445</v>
      </c>
      <c r="K285" s="10" t="s">
        <v>17</v>
      </c>
      <c r="L285" s="10" t="s">
        <v>446</v>
      </c>
      <c r="M285" s="10" t="s">
        <v>18</v>
      </c>
      <c r="N285">
        <v>0</v>
      </c>
    </row>
    <row r="286" spans="1:14" x14ac:dyDescent="0.25">
      <c r="A286" s="10" t="s">
        <v>49</v>
      </c>
      <c r="B286" s="10" t="s">
        <v>367</v>
      </c>
      <c r="C286">
        <v>0</v>
      </c>
      <c r="D286" s="10" t="s">
        <v>16</v>
      </c>
      <c r="E286">
        <v>6500</v>
      </c>
      <c r="F286">
        <v>0</v>
      </c>
      <c r="G286">
        <v>6500</v>
      </c>
      <c r="H286" s="10" t="s">
        <v>16</v>
      </c>
      <c r="I286" s="10" t="s">
        <v>17</v>
      </c>
      <c r="J286" s="10" t="s">
        <v>3783</v>
      </c>
      <c r="K286" s="10" t="s">
        <v>17</v>
      </c>
      <c r="L286" s="10" t="s">
        <v>3782</v>
      </c>
      <c r="M286" s="10" t="s">
        <v>18</v>
      </c>
      <c r="N286">
        <v>0</v>
      </c>
    </row>
    <row r="287" spans="1:14" x14ac:dyDescent="0.25">
      <c r="A287" s="10" t="s">
        <v>22</v>
      </c>
      <c r="B287" s="10" t="s">
        <v>7688</v>
      </c>
      <c r="C287">
        <v>0</v>
      </c>
      <c r="D287" s="10" t="s">
        <v>16</v>
      </c>
      <c r="E287">
        <v>198566</v>
      </c>
      <c r="F287">
        <v>0</v>
      </c>
      <c r="G287">
        <v>198566</v>
      </c>
      <c r="H287" s="10" t="s">
        <v>16</v>
      </c>
      <c r="I287" s="10" t="s">
        <v>17</v>
      </c>
      <c r="J287" s="10" t="s">
        <v>1694</v>
      </c>
      <c r="K287" s="10" t="s">
        <v>17</v>
      </c>
      <c r="L287" s="10" t="s">
        <v>1693</v>
      </c>
      <c r="M287" s="10" t="s">
        <v>18</v>
      </c>
      <c r="N287">
        <v>0</v>
      </c>
    </row>
    <row r="288" spans="1:14" x14ac:dyDescent="0.25">
      <c r="A288" s="10" t="s">
        <v>7689</v>
      </c>
      <c r="B288" s="10" t="s">
        <v>53</v>
      </c>
      <c r="C288">
        <v>0</v>
      </c>
      <c r="D288" s="10" t="s">
        <v>16</v>
      </c>
      <c r="E288">
        <v>89</v>
      </c>
      <c r="F288">
        <v>0</v>
      </c>
      <c r="G288">
        <v>89</v>
      </c>
      <c r="H288" s="10" t="s">
        <v>16</v>
      </c>
      <c r="I288" s="10" t="s">
        <v>17</v>
      </c>
      <c r="J288" s="10" t="s">
        <v>1087</v>
      </c>
      <c r="K288" s="10" t="s">
        <v>17</v>
      </c>
      <c r="L288" s="10" t="s">
        <v>1083</v>
      </c>
      <c r="M288" s="10" t="s">
        <v>18</v>
      </c>
      <c r="N288">
        <v>0</v>
      </c>
    </row>
    <row r="289" spans="1:14" x14ac:dyDescent="0.25">
      <c r="A289" s="10" t="s">
        <v>209</v>
      </c>
      <c r="B289" s="10" t="s">
        <v>4323</v>
      </c>
      <c r="C289">
        <v>0</v>
      </c>
      <c r="D289" s="10" t="s">
        <v>16</v>
      </c>
      <c r="E289">
        <v>0</v>
      </c>
      <c r="F289">
        <v>3825</v>
      </c>
      <c r="G289">
        <v>3825</v>
      </c>
      <c r="H289" s="10" t="s">
        <v>26</v>
      </c>
      <c r="I289" s="10" t="s">
        <v>17</v>
      </c>
      <c r="J289" s="10" t="s">
        <v>17</v>
      </c>
      <c r="K289" s="10" t="s">
        <v>7690</v>
      </c>
      <c r="L289" s="10" t="s">
        <v>7691</v>
      </c>
      <c r="M289" s="10" t="s">
        <v>18</v>
      </c>
      <c r="N289">
        <v>0</v>
      </c>
    </row>
    <row r="290" spans="1:14" x14ac:dyDescent="0.25">
      <c r="A290" s="10" t="s">
        <v>94</v>
      </c>
      <c r="B290" s="10" t="s">
        <v>7486</v>
      </c>
      <c r="C290">
        <v>0</v>
      </c>
      <c r="D290" s="10" t="s">
        <v>16</v>
      </c>
      <c r="E290">
        <v>0</v>
      </c>
      <c r="F290">
        <v>5000</v>
      </c>
      <c r="G290">
        <v>5000</v>
      </c>
      <c r="H290" s="10" t="s">
        <v>26</v>
      </c>
      <c r="I290" s="10" t="s">
        <v>17</v>
      </c>
      <c r="J290" s="10" t="s">
        <v>17</v>
      </c>
      <c r="K290" s="10" t="s">
        <v>7692</v>
      </c>
      <c r="L290" s="10" t="s">
        <v>7693</v>
      </c>
      <c r="M290" s="10" t="s">
        <v>18</v>
      </c>
      <c r="N290">
        <v>0</v>
      </c>
    </row>
    <row r="291" spans="1:14" x14ac:dyDescent="0.25">
      <c r="A291" s="10" t="s">
        <v>1153</v>
      </c>
      <c r="B291" s="10" t="s">
        <v>53</v>
      </c>
      <c r="C291">
        <v>0</v>
      </c>
      <c r="D291" s="10" t="s">
        <v>16</v>
      </c>
      <c r="E291">
        <v>4300</v>
      </c>
      <c r="F291">
        <v>0</v>
      </c>
      <c r="G291">
        <v>4300</v>
      </c>
      <c r="H291" s="10" t="s">
        <v>16</v>
      </c>
      <c r="I291" s="10" t="s">
        <v>17</v>
      </c>
      <c r="J291" s="10" t="s">
        <v>1204</v>
      </c>
      <c r="K291" s="10" t="s">
        <v>17</v>
      </c>
      <c r="L291" s="10" t="s">
        <v>1201</v>
      </c>
      <c r="M291" s="10" t="s">
        <v>18</v>
      </c>
      <c r="N291">
        <v>0</v>
      </c>
    </row>
    <row r="292" spans="1:14" x14ac:dyDescent="0.25">
      <c r="A292" s="10" t="s">
        <v>14</v>
      </c>
      <c r="B292" s="10" t="s">
        <v>7676</v>
      </c>
      <c r="C292">
        <v>0</v>
      </c>
      <c r="D292" s="10" t="s">
        <v>16</v>
      </c>
      <c r="E292">
        <v>219805.44</v>
      </c>
      <c r="F292">
        <v>219805.44</v>
      </c>
      <c r="G292">
        <v>0</v>
      </c>
      <c r="H292" s="10" t="s">
        <v>16</v>
      </c>
      <c r="I292" s="10" t="s">
        <v>17</v>
      </c>
      <c r="J292" s="10" t="s">
        <v>7694</v>
      </c>
      <c r="K292" s="10" t="s">
        <v>7238</v>
      </c>
      <c r="L292" s="10" t="s">
        <v>17</v>
      </c>
      <c r="M292" s="10" t="s">
        <v>18</v>
      </c>
      <c r="N292">
        <v>0</v>
      </c>
    </row>
    <row r="293" spans="1:14" x14ac:dyDescent="0.25">
      <c r="A293" s="10" t="s">
        <v>49</v>
      </c>
      <c r="B293" s="10" t="s">
        <v>2591</v>
      </c>
      <c r="C293">
        <v>0</v>
      </c>
      <c r="D293" s="10" t="s">
        <v>16</v>
      </c>
      <c r="E293">
        <v>1000</v>
      </c>
      <c r="F293">
        <v>0</v>
      </c>
      <c r="G293">
        <v>1000</v>
      </c>
      <c r="H293" s="10" t="s">
        <v>16</v>
      </c>
      <c r="I293" s="10" t="s">
        <v>17</v>
      </c>
      <c r="J293" s="10" t="s">
        <v>3839</v>
      </c>
      <c r="K293" s="10" t="s">
        <v>17</v>
      </c>
      <c r="L293" s="10" t="s">
        <v>3838</v>
      </c>
      <c r="M293" s="10" t="s">
        <v>18</v>
      </c>
      <c r="N293">
        <v>0</v>
      </c>
    </row>
    <row r="294" spans="1:14" x14ac:dyDescent="0.25">
      <c r="A294" s="10" t="s">
        <v>24</v>
      </c>
      <c r="B294" s="10" t="s">
        <v>7535</v>
      </c>
      <c r="C294">
        <v>0</v>
      </c>
      <c r="D294" s="10" t="s">
        <v>16</v>
      </c>
      <c r="E294">
        <v>0</v>
      </c>
      <c r="F294">
        <v>56.47</v>
      </c>
      <c r="G294">
        <v>56.47</v>
      </c>
      <c r="H294" s="10" t="s">
        <v>26</v>
      </c>
      <c r="I294" s="10" t="s">
        <v>17</v>
      </c>
      <c r="J294" s="10" t="s">
        <v>17</v>
      </c>
      <c r="K294" s="10" t="s">
        <v>7695</v>
      </c>
      <c r="L294" s="10" t="s">
        <v>7696</v>
      </c>
      <c r="M294" s="10" t="s">
        <v>18</v>
      </c>
      <c r="N294">
        <v>0</v>
      </c>
    </row>
    <row r="295" spans="1:14" x14ac:dyDescent="0.25">
      <c r="A295" s="10" t="s">
        <v>14</v>
      </c>
      <c r="B295" s="10" t="s">
        <v>7697</v>
      </c>
      <c r="C295">
        <v>0</v>
      </c>
      <c r="D295" s="10" t="s">
        <v>16</v>
      </c>
      <c r="E295">
        <v>5817.72</v>
      </c>
      <c r="F295">
        <v>5817.72</v>
      </c>
      <c r="G295">
        <v>0</v>
      </c>
      <c r="H295" s="10" t="s">
        <v>16</v>
      </c>
      <c r="I295" s="10" t="s">
        <v>17</v>
      </c>
      <c r="J295" s="10" t="s">
        <v>7698</v>
      </c>
      <c r="K295" s="10" t="s">
        <v>7699</v>
      </c>
      <c r="L295" s="10" t="s">
        <v>17</v>
      </c>
      <c r="M295" s="10" t="s">
        <v>18</v>
      </c>
      <c r="N295">
        <v>0</v>
      </c>
    </row>
    <row r="296" spans="1:14" x14ac:dyDescent="0.25">
      <c r="A296" s="10" t="s">
        <v>14</v>
      </c>
      <c r="B296" s="10" t="s">
        <v>7700</v>
      </c>
      <c r="C296">
        <v>0</v>
      </c>
      <c r="D296" s="10" t="s">
        <v>16</v>
      </c>
      <c r="E296">
        <v>61.78</v>
      </c>
      <c r="F296">
        <v>61.78</v>
      </c>
      <c r="G296">
        <v>0</v>
      </c>
      <c r="H296" s="10" t="s">
        <v>16</v>
      </c>
      <c r="I296" s="10" t="s">
        <v>17</v>
      </c>
      <c r="J296" s="10" t="s">
        <v>7701</v>
      </c>
      <c r="K296" s="10" t="s">
        <v>7702</v>
      </c>
      <c r="L296" s="10" t="s">
        <v>7703</v>
      </c>
      <c r="M296" s="10" t="s">
        <v>18</v>
      </c>
      <c r="N296">
        <v>0</v>
      </c>
    </row>
    <row r="297" spans="1:14" x14ac:dyDescent="0.25">
      <c r="A297" s="10" t="s">
        <v>49</v>
      </c>
      <c r="B297" s="10" t="s">
        <v>1995</v>
      </c>
      <c r="C297">
        <v>0</v>
      </c>
      <c r="D297" s="10" t="s">
        <v>16</v>
      </c>
      <c r="E297">
        <v>2000</v>
      </c>
      <c r="F297">
        <v>0</v>
      </c>
      <c r="G297">
        <v>2000</v>
      </c>
      <c r="H297" s="10" t="s">
        <v>16</v>
      </c>
      <c r="I297" s="10" t="s">
        <v>17</v>
      </c>
      <c r="J297" s="10" t="s">
        <v>3705</v>
      </c>
      <c r="K297" s="10" t="s">
        <v>17</v>
      </c>
      <c r="L297" s="10" t="s">
        <v>3704</v>
      </c>
      <c r="M297" s="10" t="s">
        <v>18</v>
      </c>
      <c r="N297">
        <v>0</v>
      </c>
    </row>
    <row r="298" spans="1:14" x14ac:dyDescent="0.25">
      <c r="A298" s="10" t="s">
        <v>62</v>
      </c>
      <c r="B298" s="10" t="s">
        <v>7704</v>
      </c>
      <c r="C298">
        <v>0</v>
      </c>
      <c r="D298" s="10" t="s">
        <v>16</v>
      </c>
      <c r="E298">
        <v>0</v>
      </c>
      <c r="F298">
        <v>1125</v>
      </c>
      <c r="G298">
        <v>1125</v>
      </c>
      <c r="H298" s="10" t="s">
        <v>26</v>
      </c>
      <c r="I298" s="10" t="s">
        <v>17</v>
      </c>
      <c r="J298" s="10" t="s">
        <v>17</v>
      </c>
      <c r="K298" s="10" t="s">
        <v>7205</v>
      </c>
      <c r="L298" s="10" t="s">
        <v>7206</v>
      </c>
      <c r="M298" s="10" t="s">
        <v>18</v>
      </c>
      <c r="N298">
        <v>0</v>
      </c>
    </row>
    <row r="299" spans="1:14" x14ac:dyDescent="0.25">
      <c r="A299" s="10" t="s">
        <v>24</v>
      </c>
      <c r="B299" s="10" t="s">
        <v>7555</v>
      </c>
      <c r="C299">
        <v>0</v>
      </c>
      <c r="D299" s="10" t="s">
        <v>16</v>
      </c>
      <c r="E299">
        <v>0</v>
      </c>
      <c r="F299">
        <v>6386.1</v>
      </c>
      <c r="G299">
        <v>6386.1</v>
      </c>
      <c r="H299" s="10" t="s">
        <v>26</v>
      </c>
      <c r="I299" s="10" t="s">
        <v>17</v>
      </c>
      <c r="J299" s="10" t="s">
        <v>17</v>
      </c>
      <c r="K299" s="10" t="s">
        <v>7705</v>
      </c>
      <c r="L299" s="10" t="s">
        <v>7706</v>
      </c>
      <c r="M299" s="10" t="s">
        <v>18</v>
      </c>
      <c r="N299">
        <v>0</v>
      </c>
    </row>
    <row r="300" spans="1:14" x14ac:dyDescent="0.25">
      <c r="A300" s="10" t="s">
        <v>209</v>
      </c>
      <c r="B300" s="10" t="s">
        <v>7380</v>
      </c>
      <c r="C300">
        <v>0</v>
      </c>
      <c r="D300" s="10" t="s">
        <v>16</v>
      </c>
      <c r="E300">
        <v>0</v>
      </c>
      <c r="F300">
        <v>330716.25</v>
      </c>
      <c r="G300">
        <v>330716.25</v>
      </c>
      <c r="H300" s="10" t="s">
        <v>26</v>
      </c>
      <c r="I300" s="10" t="s">
        <v>17</v>
      </c>
      <c r="J300" s="10" t="s">
        <v>17</v>
      </c>
      <c r="K300" s="10" t="s">
        <v>7707</v>
      </c>
      <c r="L300" s="10" t="s">
        <v>7708</v>
      </c>
      <c r="M300" s="10" t="s">
        <v>18</v>
      </c>
      <c r="N300">
        <v>0</v>
      </c>
    </row>
    <row r="301" spans="1:14" x14ac:dyDescent="0.25">
      <c r="A301" s="10" t="s">
        <v>32</v>
      </c>
      <c r="B301" s="10" t="s">
        <v>390</v>
      </c>
      <c r="C301">
        <v>0</v>
      </c>
      <c r="D301" s="10" t="s">
        <v>16</v>
      </c>
      <c r="E301">
        <v>229746.36</v>
      </c>
      <c r="F301">
        <v>229746.36</v>
      </c>
      <c r="G301">
        <v>0</v>
      </c>
      <c r="H301" s="10" t="s">
        <v>16</v>
      </c>
      <c r="I301" s="10" t="s">
        <v>17</v>
      </c>
      <c r="J301" s="10" t="s">
        <v>460</v>
      </c>
      <c r="K301" s="10" t="s">
        <v>459</v>
      </c>
      <c r="L301" s="10" t="s">
        <v>17</v>
      </c>
      <c r="M301" s="10" t="s">
        <v>18</v>
      </c>
      <c r="N301">
        <v>0</v>
      </c>
    </row>
    <row r="302" spans="1:14" x14ac:dyDescent="0.25">
      <c r="A302" s="10" t="s">
        <v>102</v>
      </c>
      <c r="B302" s="10" t="s">
        <v>7709</v>
      </c>
      <c r="C302">
        <v>0</v>
      </c>
      <c r="D302" s="10" t="s">
        <v>16</v>
      </c>
      <c r="E302">
        <v>0</v>
      </c>
      <c r="F302">
        <v>2598.69</v>
      </c>
      <c r="G302">
        <v>2598.69</v>
      </c>
      <c r="H302" s="10" t="s">
        <v>26</v>
      </c>
      <c r="I302" s="10" t="s">
        <v>17</v>
      </c>
      <c r="J302" s="10" t="s">
        <v>17</v>
      </c>
      <c r="K302" s="10" t="s">
        <v>7710</v>
      </c>
      <c r="L302" s="10" t="s">
        <v>7711</v>
      </c>
      <c r="M302" s="10" t="s">
        <v>18</v>
      </c>
      <c r="N302">
        <v>0</v>
      </c>
    </row>
    <row r="303" spans="1:14" x14ac:dyDescent="0.25">
      <c r="A303" s="10" t="s">
        <v>32</v>
      </c>
      <c r="B303" s="10" t="s">
        <v>7712</v>
      </c>
      <c r="C303">
        <v>0</v>
      </c>
      <c r="D303" s="10" t="s">
        <v>16</v>
      </c>
      <c r="E303">
        <v>463175</v>
      </c>
      <c r="F303">
        <v>463175</v>
      </c>
      <c r="G303">
        <v>0</v>
      </c>
      <c r="H303" s="10" t="s">
        <v>16</v>
      </c>
      <c r="I303" s="10" t="s">
        <v>17</v>
      </c>
      <c r="J303" s="10" t="s">
        <v>7713</v>
      </c>
      <c r="K303" s="10" t="s">
        <v>107</v>
      </c>
      <c r="L303" s="10" t="s">
        <v>17</v>
      </c>
      <c r="M303" s="10" t="s">
        <v>18</v>
      </c>
      <c r="N303">
        <v>0</v>
      </c>
    </row>
    <row r="304" spans="1:14" x14ac:dyDescent="0.25">
      <c r="A304" s="10" t="s">
        <v>62</v>
      </c>
      <c r="B304" s="10" t="s">
        <v>2250</v>
      </c>
      <c r="C304">
        <v>0</v>
      </c>
      <c r="D304" s="10" t="s">
        <v>16</v>
      </c>
      <c r="E304">
        <v>0</v>
      </c>
      <c r="F304">
        <v>6015.7</v>
      </c>
      <c r="G304">
        <v>6015.7</v>
      </c>
      <c r="H304" s="10" t="s">
        <v>26</v>
      </c>
      <c r="I304" s="10" t="s">
        <v>17</v>
      </c>
      <c r="J304" s="10" t="s">
        <v>17</v>
      </c>
      <c r="K304" s="10" t="s">
        <v>4250</v>
      </c>
      <c r="L304" s="10" t="s">
        <v>4251</v>
      </c>
      <c r="M304" s="10" t="s">
        <v>18</v>
      </c>
      <c r="N304">
        <v>0</v>
      </c>
    </row>
    <row r="305" spans="1:14" x14ac:dyDescent="0.25">
      <c r="A305" s="10" t="s">
        <v>14</v>
      </c>
      <c r="B305" s="10" t="s">
        <v>2040</v>
      </c>
      <c r="C305">
        <v>0</v>
      </c>
      <c r="D305" s="10" t="s">
        <v>16</v>
      </c>
      <c r="E305">
        <v>47.5</v>
      </c>
      <c r="F305">
        <v>47.5</v>
      </c>
      <c r="G305">
        <v>0</v>
      </c>
      <c r="H305" s="10" t="s">
        <v>16</v>
      </c>
      <c r="I305" s="10" t="s">
        <v>17</v>
      </c>
      <c r="J305" s="10" t="s">
        <v>7714</v>
      </c>
      <c r="K305" s="10" t="s">
        <v>7715</v>
      </c>
      <c r="L305" s="10" t="s">
        <v>7716</v>
      </c>
      <c r="M305" s="10" t="s">
        <v>18</v>
      </c>
      <c r="N305">
        <v>0</v>
      </c>
    </row>
    <row r="306" spans="1:14" x14ac:dyDescent="0.25">
      <c r="A306" s="10" t="s">
        <v>14</v>
      </c>
      <c r="B306" s="10" t="s">
        <v>7447</v>
      </c>
      <c r="C306">
        <v>0</v>
      </c>
      <c r="D306" s="10" t="s">
        <v>16</v>
      </c>
      <c r="E306">
        <v>114.8</v>
      </c>
      <c r="F306">
        <v>114.8</v>
      </c>
      <c r="G306">
        <v>0</v>
      </c>
      <c r="H306" s="10" t="s">
        <v>16</v>
      </c>
      <c r="I306" s="10" t="s">
        <v>17</v>
      </c>
      <c r="J306" s="10" t="s">
        <v>7717</v>
      </c>
      <c r="K306" s="10" t="s">
        <v>7718</v>
      </c>
      <c r="L306" s="10" t="s">
        <v>7719</v>
      </c>
      <c r="M306" s="10" t="s">
        <v>18</v>
      </c>
      <c r="N306">
        <v>0</v>
      </c>
    </row>
    <row r="307" spans="1:14" x14ac:dyDescent="0.25">
      <c r="A307" s="10" t="s">
        <v>907</v>
      </c>
      <c r="B307" s="10" t="s">
        <v>29</v>
      </c>
      <c r="C307">
        <v>0</v>
      </c>
      <c r="D307" s="10" t="s">
        <v>16</v>
      </c>
      <c r="E307">
        <v>125</v>
      </c>
      <c r="F307">
        <v>0</v>
      </c>
      <c r="G307">
        <v>125</v>
      </c>
      <c r="H307" s="10" t="s">
        <v>16</v>
      </c>
      <c r="I307" s="10" t="s">
        <v>17</v>
      </c>
      <c r="J307" s="10" t="s">
        <v>945</v>
      </c>
      <c r="K307" s="10" t="s">
        <v>17</v>
      </c>
      <c r="L307" s="10" t="s">
        <v>944</v>
      </c>
      <c r="M307" s="10" t="s">
        <v>18</v>
      </c>
      <c r="N307">
        <v>0</v>
      </c>
    </row>
    <row r="308" spans="1:14" x14ac:dyDescent="0.25">
      <c r="A308" s="10" t="s">
        <v>43</v>
      </c>
      <c r="B308" s="10" t="s">
        <v>7267</v>
      </c>
      <c r="C308">
        <v>0</v>
      </c>
      <c r="D308" s="10" t="s">
        <v>16</v>
      </c>
      <c r="E308">
        <v>25000</v>
      </c>
      <c r="F308">
        <v>0</v>
      </c>
      <c r="G308">
        <v>25000</v>
      </c>
      <c r="H308" s="10" t="s">
        <v>16</v>
      </c>
      <c r="I308" s="10" t="s">
        <v>17</v>
      </c>
      <c r="J308" s="10" t="s">
        <v>5851</v>
      </c>
      <c r="K308" s="10" t="s">
        <v>17</v>
      </c>
      <c r="L308" s="10" t="s">
        <v>5850</v>
      </c>
      <c r="M308" s="10" t="s">
        <v>18</v>
      </c>
      <c r="N308">
        <v>0</v>
      </c>
    </row>
    <row r="309" spans="1:14" x14ac:dyDescent="0.25">
      <c r="A309" s="10" t="s">
        <v>124</v>
      </c>
      <c r="B309" s="10" t="s">
        <v>7283</v>
      </c>
      <c r="C309">
        <v>0</v>
      </c>
      <c r="D309" s="10" t="s">
        <v>16</v>
      </c>
      <c r="E309">
        <v>100000</v>
      </c>
      <c r="F309">
        <v>0</v>
      </c>
      <c r="G309">
        <v>100000</v>
      </c>
      <c r="H309" s="10" t="s">
        <v>16</v>
      </c>
      <c r="I309" s="10" t="s">
        <v>17</v>
      </c>
      <c r="J309" s="10" t="s">
        <v>6539</v>
      </c>
      <c r="K309" s="10" t="s">
        <v>17</v>
      </c>
      <c r="L309" s="10" t="s">
        <v>6540</v>
      </c>
      <c r="M309" s="10" t="s">
        <v>18</v>
      </c>
      <c r="N309">
        <v>0</v>
      </c>
    </row>
    <row r="310" spans="1:14" x14ac:dyDescent="0.25">
      <c r="A310" s="10" t="s">
        <v>96</v>
      </c>
      <c r="B310" s="10" t="s">
        <v>2575</v>
      </c>
      <c r="C310">
        <v>0</v>
      </c>
      <c r="D310" s="10" t="s">
        <v>16</v>
      </c>
      <c r="E310">
        <v>0</v>
      </c>
      <c r="F310">
        <v>6000</v>
      </c>
      <c r="G310">
        <v>6000</v>
      </c>
      <c r="H310" s="10" t="s">
        <v>26</v>
      </c>
      <c r="I310" s="10" t="s">
        <v>17</v>
      </c>
      <c r="J310" s="10" t="s">
        <v>17</v>
      </c>
      <c r="K310" s="10" t="s">
        <v>7720</v>
      </c>
      <c r="L310" s="10" t="s">
        <v>7721</v>
      </c>
      <c r="M310" s="10" t="s">
        <v>18</v>
      </c>
      <c r="N310">
        <v>0</v>
      </c>
    </row>
    <row r="311" spans="1:14" x14ac:dyDescent="0.25">
      <c r="A311" s="10" t="s">
        <v>102</v>
      </c>
      <c r="B311" s="10" t="s">
        <v>7722</v>
      </c>
      <c r="C311">
        <v>0</v>
      </c>
      <c r="D311" s="10" t="s">
        <v>16</v>
      </c>
      <c r="E311">
        <v>0</v>
      </c>
      <c r="F311">
        <v>804.35</v>
      </c>
      <c r="G311">
        <v>804.35</v>
      </c>
      <c r="H311" s="10" t="s">
        <v>26</v>
      </c>
      <c r="I311" s="10" t="s">
        <v>17</v>
      </c>
      <c r="J311" s="10" t="s">
        <v>17</v>
      </c>
      <c r="K311" s="10" t="s">
        <v>6604</v>
      </c>
      <c r="L311" s="10" t="s">
        <v>7723</v>
      </c>
      <c r="M311" s="10" t="s">
        <v>18</v>
      </c>
      <c r="N311">
        <v>0</v>
      </c>
    </row>
    <row r="312" spans="1:14" x14ac:dyDescent="0.25">
      <c r="A312" s="10" t="s">
        <v>43</v>
      </c>
      <c r="B312" s="10" t="s">
        <v>1706</v>
      </c>
      <c r="C312">
        <v>0</v>
      </c>
      <c r="D312" s="10" t="s">
        <v>16</v>
      </c>
      <c r="E312">
        <v>5000</v>
      </c>
      <c r="F312">
        <v>0</v>
      </c>
      <c r="G312">
        <v>5000</v>
      </c>
      <c r="H312" s="10" t="s">
        <v>16</v>
      </c>
      <c r="I312" s="10" t="s">
        <v>17</v>
      </c>
      <c r="J312" s="10" t="s">
        <v>3032</v>
      </c>
      <c r="K312" s="10" t="s">
        <v>17</v>
      </c>
      <c r="L312" s="10" t="s">
        <v>3031</v>
      </c>
      <c r="M312" s="10" t="s">
        <v>18</v>
      </c>
      <c r="N312">
        <v>0</v>
      </c>
    </row>
    <row r="313" spans="1:14" x14ac:dyDescent="0.25">
      <c r="A313" s="10" t="s">
        <v>62</v>
      </c>
      <c r="B313" s="10" t="s">
        <v>5628</v>
      </c>
      <c r="C313">
        <v>0</v>
      </c>
      <c r="D313" s="10" t="s">
        <v>16</v>
      </c>
      <c r="E313">
        <v>37750</v>
      </c>
      <c r="F313">
        <v>37750</v>
      </c>
      <c r="G313">
        <v>0</v>
      </c>
      <c r="H313" s="10" t="s">
        <v>16</v>
      </c>
      <c r="I313" s="10" t="s">
        <v>17</v>
      </c>
      <c r="J313" s="10" t="s">
        <v>7239</v>
      </c>
      <c r="K313" s="10" t="s">
        <v>7237</v>
      </c>
      <c r="L313" s="10" t="s">
        <v>17</v>
      </c>
      <c r="M313" s="10" t="s">
        <v>18</v>
      </c>
      <c r="N313">
        <v>0</v>
      </c>
    </row>
    <row r="314" spans="1:14" x14ac:dyDescent="0.25">
      <c r="A314" s="10" t="s">
        <v>39</v>
      </c>
      <c r="B314" s="10" t="s">
        <v>2226</v>
      </c>
      <c r="C314">
        <v>0</v>
      </c>
      <c r="D314" s="10" t="s">
        <v>16</v>
      </c>
      <c r="E314">
        <v>0</v>
      </c>
      <c r="F314">
        <v>8000</v>
      </c>
      <c r="G314">
        <v>8000</v>
      </c>
      <c r="H314" s="10" t="s">
        <v>26</v>
      </c>
      <c r="I314" s="10" t="s">
        <v>17</v>
      </c>
      <c r="J314" s="10" t="s">
        <v>17</v>
      </c>
      <c r="K314" s="10" t="s">
        <v>4062</v>
      </c>
      <c r="L314" s="10" t="s">
        <v>4063</v>
      </c>
      <c r="M314" s="10" t="s">
        <v>18</v>
      </c>
      <c r="N314">
        <v>0</v>
      </c>
    </row>
    <row r="315" spans="1:14" x14ac:dyDescent="0.25">
      <c r="A315" s="10" t="s">
        <v>14</v>
      </c>
      <c r="B315" s="10" t="s">
        <v>2181</v>
      </c>
      <c r="C315">
        <v>0</v>
      </c>
      <c r="D315" s="10" t="s">
        <v>16</v>
      </c>
      <c r="E315">
        <v>370</v>
      </c>
      <c r="F315">
        <v>370</v>
      </c>
      <c r="G315">
        <v>0</v>
      </c>
      <c r="H315" s="10" t="s">
        <v>16</v>
      </c>
      <c r="I315" s="10" t="s">
        <v>17</v>
      </c>
      <c r="J315" s="10" t="s">
        <v>7724</v>
      </c>
      <c r="K315" s="10" t="s">
        <v>7725</v>
      </c>
      <c r="L315" s="10" t="s">
        <v>17</v>
      </c>
      <c r="M315" s="10" t="s">
        <v>18</v>
      </c>
      <c r="N315">
        <v>0</v>
      </c>
    </row>
    <row r="316" spans="1:14" x14ac:dyDescent="0.25">
      <c r="A316" s="10" t="s">
        <v>24</v>
      </c>
      <c r="B316" s="10" t="s">
        <v>5607</v>
      </c>
      <c r="C316">
        <v>0</v>
      </c>
      <c r="D316" s="10" t="s">
        <v>16</v>
      </c>
      <c r="E316">
        <v>0</v>
      </c>
      <c r="F316">
        <v>3423</v>
      </c>
      <c r="G316">
        <v>3423</v>
      </c>
      <c r="H316" s="10" t="s">
        <v>26</v>
      </c>
      <c r="I316" s="10" t="s">
        <v>17</v>
      </c>
      <c r="J316" s="10" t="s">
        <v>17</v>
      </c>
      <c r="K316" s="10" t="s">
        <v>7726</v>
      </c>
      <c r="L316" s="10" t="s">
        <v>7727</v>
      </c>
      <c r="M316" s="10" t="s">
        <v>18</v>
      </c>
      <c r="N316">
        <v>0</v>
      </c>
    </row>
    <row r="317" spans="1:14" x14ac:dyDescent="0.25">
      <c r="A317" s="10" t="s">
        <v>43</v>
      </c>
      <c r="B317" s="10" t="s">
        <v>7567</v>
      </c>
      <c r="C317">
        <v>0</v>
      </c>
      <c r="D317" s="10" t="s">
        <v>16</v>
      </c>
      <c r="E317">
        <v>2000</v>
      </c>
      <c r="F317">
        <v>0</v>
      </c>
      <c r="G317">
        <v>2000</v>
      </c>
      <c r="H317" s="10" t="s">
        <v>16</v>
      </c>
      <c r="I317" s="10" t="s">
        <v>17</v>
      </c>
      <c r="J317" s="10" t="s">
        <v>3134</v>
      </c>
      <c r="K317" s="10" t="s">
        <v>17</v>
      </c>
      <c r="L317" s="10" t="s">
        <v>3133</v>
      </c>
      <c r="M317" s="10" t="s">
        <v>18</v>
      </c>
      <c r="N317">
        <v>0</v>
      </c>
    </row>
    <row r="318" spans="1:14" x14ac:dyDescent="0.25">
      <c r="A318" s="10" t="s">
        <v>102</v>
      </c>
      <c r="B318" s="10" t="s">
        <v>7295</v>
      </c>
      <c r="C318">
        <v>0</v>
      </c>
      <c r="D318" s="10" t="s">
        <v>16</v>
      </c>
      <c r="E318">
        <v>0</v>
      </c>
      <c r="F318">
        <v>250000</v>
      </c>
      <c r="G318">
        <v>250000</v>
      </c>
      <c r="H318" s="10" t="s">
        <v>26</v>
      </c>
      <c r="I318" s="10" t="s">
        <v>17</v>
      </c>
      <c r="J318" s="10" t="s">
        <v>17</v>
      </c>
      <c r="K318" s="10" t="s">
        <v>7728</v>
      </c>
      <c r="L318" s="10" t="s">
        <v>7729</v>
      </c>
      <c r="M318" s="10" t="s">
        <v>18</v>
      </c>
      <c r="N318">
        <v>0</v>
      </c>
    </row>
    <row r="319" spans="1:14" x14ac:dyDescent="0.25">
      <c r="A319" s="10" t="s">
        <v>24</v>
      </c>
      <c r="B319" s="10" t="s">
        <v>7542</v>
      </c>
      <c r="C319">
        <v>0</v>
      </c>
      <c r="D319" s="10" t="s">
        <v>16</v>
      </c>
      <c r="E319">
        <v>0</v>
      </c>
      <c r="F319">
        <v>3976.44</v>
      </c>
      <c r="G319">
        <v>3976.44</v>
      </c>
      <c r="H319" s="10" t="s">
        <v>26</v>
      </c>
      <c r="I319" s="10" t="s">
        <v>17</v>
      </c>
      <c r="J319" s="10" t="s">
        <v>17</v>
      </c>
      <c r="K319" s="10" t="s">
        <v>7730</v>
      </c>
      <c r="L319" s="10" t="s">
        <v>7731</v>
      </c>
      <c r="M319" s="10" t="s">
        <v>18</v>
      </c>
      <c r="N319">
        <v>0</v>
      </c>
    </row>
    <row r="320" spans="1:14" x14ac:dyDescent="0.25">
      <c r="A320" s="10" t="s">
        <v>43</v>
      </c>
      <c r="B320" s="10" t="s">
        <v>7566</v>
      </c>
      <c r="C320">
        <v>0</v>
      </c>
      <c r="D320" s="10" t="s">
        <v>16</v>
      </c>
      <c r="E320">
        <v>1000</v>
      </c>
      <c r="F320">
        <v>0</v>
      </c>
      <c r="G320">
        <v>1000</v>
      </c>
      <c r="H320" s="10" t="s">
        <v>16</v>
      </c>
      <c r="I320" s="10" t="s">
        <v>17</v>
      </c>
      <c r="J320" s="10" t="s">
        <v>3088</v>
      </c>
      <c r="K320" s="10" t="s">
        <v>17</v>
      </c>
      <c r="L320" s="10" t="s">
        <v>3087</v>
      </c>
      <c r="M320" s="10" t="s">
        <v>18</v>
      </c>
      <c r="N320">
        <v>0</v>
      </c>
    </row>
    <row r="321" spans="1:14" x14ac:dyDescent="0.25">
      <c r="A321" s="10" t="s">
        <v>392</v>
      </c>
      <c r="B321" s="10" t="s">
        <v>197</v>
      </c>
      <c r="C321">
        <v>0</v>
      </c>
      <c r="D321" s="10" t="s">
        <v>16</v>
      </c>
      <c r="E321">
        <v>8704.82</v>
      </c>
      <c r="F321">
        <v>20527.07</v>
      </c>
      <c r="G321">
        <v>11822.25</v>
      </c>
      <c r="H321" s="10" t="s">
        <v>26</v>
      </c>
      <c r="I321" s="10" t="s">
        <v>17</v>
      </c>
      <c r="J321" s="10" t="s">
        <v>700</v>
      </c>
      <c r="K321" s="10" t="s">
        <v>699</v>
      </c>
      <c r="L321" s="10" t="s">
        <v>697</v>
      </c>
      <c r="M321" s="10" t="s">
        <v>18</v>
      </c>
      <c r="N321">
        <v>0</v>
      </c>
    </row>
    <row r="322" spans="1:14" x14ac:dyDescent="0.25">
      <c r="A322" s="10" t="s">
        <v>49</v>
      </c>
      <c r="B322" s="10" t="s">
        <v>2906</v>
      </c>
      <c r="C322">
        <v>0</v>
      </c>
      <c r="D322" s="10" t="s">
        <v>16</v>
      </c>
      <c r="E322">
        <v>8000</v>
      </c>
      <c r="F322">
        <v>0</v>
      </c>
      <c r="G322">
        <v>8000</v>
      </c>
      <c r="H322" s="10" t="s">
        <v>16</v>
      </c>
      <c r="I322" s="10" t="s">
        <v>17</v>
      </c>
      <c r="J322" s="10" t="s">
        <v>7732</v>
      </c>
      <c r="K322" s="10" t="s">
        <v>17</v>
      </c>
      <c r="L322" s="10" t="s">
        <v>3891</v>
      </c>
      <c r="M322" s="10" t="s">
        <v>18</v>
      </c>
      <c r="N322">
        <v>0</v>
      </c>
    </row>
    <row r="323" spans="1:14" x14ac:dyDescent="0.25">
      <c r="A323" s="10" t="s">
        <v>43</v>
      </c>
      <c r="B323" s="10" t="s">
        <v>2334</v>
      </c>
      <c r="C323">
        <v>0</v>
      </c>
      <c r="D323" s="10" t="s">
        <v>16</v>
      </c>
      <c r="E323">
        <v>7500</v>
      </c>
      <c r="F323">
        <v>0</v>
      </c>
      <c r="G323">
        <v>7500</v>
      </c>
      <c r="H323" s="10" t="s">
        <v>16</v>
      </c>
      <c r="I323" s="10" t="s">
        <v>17</v>
      </c>
      <c r="J323" s="10" t="s">
        <v>3239</v>
      </c>
      <c r="K323" s="10" t="s">
        <v>17</v>
      </c>
      <c r="L323" s="10" t="s">
        <v>3237</v>
      </c>
      <c r="M323" s="10" t="s">
        <v>18</v>
      </c>
      <c r="N323">
        <v>0</v>
      </c>
    </row>
    <row r="324" spans="1:14" x14ac:dyDescent="0.25">
      <c r="A324" s="10" t="s">
        <v>24</v>
      </c>
      <c r="B324" s="10" t="s">
        <v>2040</v>
      </c>
      <c r="C324">
        <v>0</v>
      </c>
      <c r="D324" s="10" t="s">
        <v>16</v>
      </c>
      <c r="E324">
        <v>0</v>
      </c>
      <c r="F324">
        <v>47.5</v>
      </c>
      <c r="G324">
        <v>47.5</v>
      </c>
      <c r="H324" s="10" t="s">
        <v>26</v>
      </c>
      <c r="I324" s="10" t="s">
        <v>17</v>
      </c>
      <c r="J324" s="10" t="s">
        <v>17</v>
      </c>
      <c r="K324" s="10" t="s">
        <v>7733</v>
      </c>
      <c r="L324" s="10" t="s">
        <v>7734</v>
      </c>
      <c r="M324" s="10" t="s">
        <v>18</v>
      </c>
      <c r="N324">
        <v>0</v>
      </c>
    </row>
    <row r="325" spans="1:14" x14ac:dyDescent="0.25">
      <c r="A325" s="10" t="s">
        <v>124</v>
      </c>
      <c r="B325" s="10" t="s">
        <v>7413</v>
      </c>
      <c r="C325">
        <v>0</v>
      </c>
      <c r="D325" s="10" t="s">
        <v>16</v>
      </c>
      <c r="E325">
        <v>1547</v>
      </c>
      <c r="F325">
        <v>0</v>
      </c>
      <c r="G325">
        <v>1547</v>
      </c>
      <c r="H325" s="10" t="s">
        <v>16</v>
      </c>
      <c r="I325" s="10" t="s">
        <v>17</v>
      </c>
      <c r="J325" s="10" t="s">
        <v>7735</v>
      </c>
      <c r="K325" s="10" t="s">
        <v>17</v>
      </c>
      <c r="L325" s="10" t="s">
        <v>7736</v>
      </c>
      <c r="M325" s="10" t="s">
        <v>18</v>
      </c>
      <c r="N325">
        <v>0</v>
      </c>
    </row>
    <row r="326" spans="1:14" x14ac:dyDescent="0.25">
      <c r="A326" s="10" t="s">
        <v>43</v>
      </c>
      <c r="B326" s="10" t="s">
        <v>7315</v>
      </c>
      <c r="C326">
        <v>0</v>
      </c>
      <c r="D326" s="10" t="s">
        <v>16</v>
      </c>
      <c r="E326">
        <v>2468.19</v>
      </c>
      <c r="F326">
        <v>0</v>
      </c>
      <c r="G326">
        <v>2468.19</v>
      </c>
      <c r="H326" s="10" t="s">
        <v>16</v>
      </c>
      <c r="I326" s="10" t="s">
        <v>17</v>
      </c>
      <c r="J326" s="10" t="s">
        <v>3386</v>
      </c>
      <c r="K326" s="10" t="s">
        <v>17</v>
      </c>
      <c r="L326" s="10" t="s">
        <v>3384</v>
      </c>
      <c r="M326" s="10" t="s">
        <v>18</v>
      </c>
      <c r="N326">
        <v>0</v>
      </c>
    </row>
    <row r="327" spans="1:14" x14ac:dyDescent="0.25">
      <c r="A327" s="10" t="s">
        <v>49</v>
      </c>
      <c r="B327" s="10" t="s">
        <v>318</v>
      </c>
      <c r="C327">
        <v>0</v>
      </c>
      <c r="D327" s="10" t="s">
        <v>16</v>
      </c>
      <c r="E327">
        <v>60</v>
      </c>
      <c r="F327">
        <v>0</v>
      </c>
      <c r="G327">
        <v>60</v>
      </c>
      <c r="H327" s="10" t="s">
        <v>16</v>
      </c>
      <c r="I327" s="10" t="s">
        <v>17</v>
      </c>
      <c r="J327" s="10" t="s">
        <v>3852</v>
      </c>
      <c r="K327" s="10" t="s">
        <v>17</v>
      </c>
      <c r="L327" s="10" t="s">
        <v>3853</v>
      </c>
      <c r="M327" s="10" t="s">
        <v>18</v>
      </c>
      <c r="N327">
        <v>0</v>
      </c>
    </row>
    <row r="328" spans="1:14" x14ac:dyDescent="0.25">
      <c r="A328" s="10" t="s">
        <v>62</v>
      </c>
      <c r="B328" s="10" t="s">
        <v>7371</v>
      </c>
      <c r="C328">
        <v>0</v>
      </c>
      <c r="D328" s="10" t="s">
        <v>16</v>
      </c>
      <c r="E328">
        <v>408.65</v>
      </c>
      <c r="F328">
        <v>408.65</v>
      </c>
      <c r="G328">
        <v>0</v>
      </c>
      <c r="H328" s="10" t="s">
        <v>16</v>
      </c>
      <c r="I328" s="10" t="s">
        <v>17</v>
      </c>
      <c r="J328" s="10" t="s">
        <v>7737</v>
      </c>
      <c r="K328" s="10" t="s">
        <v>7738</v>
      </c>
      <c r="L328" s="10" t="s">
        <v>6984</v>
      </c>
      <c r="M328" s="10" t="s">
        <v>18</v>
      </c>
      <c r="N328">
        <v>0</v>
      </c>
    </row>
    <row r="329" spans="1:14" x14ac:dyDescent="0.25">
      <c r="A329" s="10" t="s">
        <v>24</v>
      </c>
      <c r="B329" s="10" t="s">
        <v>7437</v>
      </c>
      <c r="C329">
        <v>0</v>
      </c>
      <c r="D329" s="10" t="s">
        <v>16</v>
      </c>
      <c r="E329">
        <v>0</v>
      </c>
      <c r="F329">
        <v>1116.95</v>
      </c>
      <c r="G329">
        <v>1116.95</v>
      </c>
      <c r="H329" s="10" t="s">
        <v>26</v>
      </c>
      <c r="I329" s="10" t="s">
        <v>17</v>
      </c>
      <c r="J329" s="10" t="s">
        <v>17</v>
      </c>
      <c r="K329" s="10" t="s">
        <v>7739</v>
      </c>
      <c r="L329" s="10" t="s">
        <v>7740</v>
      </c>
      <c r="M329" s="10" t="s">
        <v>18</v>
      </c>
      <c r="N329">
        <v>0</v>
      </c>
    </row>
    <row r="330" spans="1:14" x14ac:dyDescent="0.25">
      <c r="A330" s="10" t="s">
        <v>32</v>
      </c>
      <c r="B330" s="10" t="s">
        <v>7663</v>
      </c>
      <c r="C330">
        <v>0</v>
      </c>
      <c r="D330" s="10" t="s">
        <v>16</v>
      </c>
      <c r="E330">
        <v>75500</v>
      </c>
      <c r="F330">
        <v>75500</v>
      </c>
      <c r="G330">
        <v>0</v>
      </c>
      <c r="H330" s="10" t="s">
        <v>16</v>
      </c>
      <c r="I330" s="10" t="s">
        <v>17</v>
      </c>
      <c r="J330" s="10" t="s">
        <v>7741</v>
      </c>
      <c r="K330" s="10" t="s">
        <v>7742</v>
      </c>
      <c r="L330" s="10" t="s">
        <v>17</v>
      </c>
      <c r="M330" s="10" t="s">
        <v>18</v>
      </c>
      <c r="N330">
        <v>0</v>
      </c>
    </row>
    <row r="331" spans="1:14" x14ac:dyDescent="0.25">
      <c r="A331" s="10" t="s">
        <v>24</v>
      </c>
      <c r="B331" s="10" t="s">
        <v>7311</v>
      </c>
      <c r="C331">
        <v>0</v>
      </c>
      <c r="D331" s="10" t="s">
        <v>16</v>
      </c>
      <c r="E331">
        <v>0</v>
      </c>
      <c r="F331">
        <v>902.17</v>
      </c>
      <c r="G331">
        <v>902.17</v>
      </c>
      <c r="H331" s="10" t="s">
        <v>26</v>
      </c>
      <c r="I331" s="10" t="s">
        <v>17</v>
      </c>
      <c r="J331" s="10" t="s">
        <v>17</v>
      </c>
      <c r="K331" s="10" t="s">
        <v>7743</v>
      </c>
      <c r="L331" s="10" t="s">
        <v>7744</v>
      </c>
      <c r="M331" s="10" t="s">
        <v>18</v>
      </c>
      <c r="N331">
        <v>0</v>
      </c>
    </row>
    <row r="332" spans="1:14" x14ac:dyDescent="0.25">
      <c r="A332" s="10" t="s">
        <v>124</v>
      </c>
      <c r="B332" s="10" t="s">
        <v>7289</v>
      </c>
      <c r="C332">
        <v>0</v>
      </c>
      <c r="D332" s="10" t="s">
        <v>16</v>
      </c>
      <c r="E332">
        <v>280.79000000000002</v>
      </c>
      <c r="F332">
        <v>0</v>
      </c>
      <c r="G332">
        <v>280.79000000000002</v>
      </c>
      <c r="H332" s="10" t="s">
        <v>16</v>
      </c>
      <c r="I332" s="10" t="s">
        <v>17</v>
      </c>
      <c r="J332" s="10" t="s">
        <v>7745</v>
      </c>
      <c r="K332" s="10" t="s">
        <v>17</v>
      </c>
      <c r="L332" s="10" t="s">
        <v>7746</v>
      </c>
      <c r="M332" s="10" t="s">
        <v>18</v>
      </c>
      <c r="N332">
        <v>0</v>
      </c>
    </row>
    <row r="333" spans="1:14" x14ac:dyDescent="0.25">
      <c r="A333" s="10" t="s">
        <v>14</v>
      </c>
      <c r="B333" s="10" t="s">
        <v>7747</v>
      </c>
      <c r="C333">
        <v>0</v>
      </c>
      <c r="D333" s="10" t="s">
        <v>16</v>
      </c>
      <c r="E333">
        <v>32478.13</v>
      </c>
      <c r="F333">
        <v>32478.13</v>
      </c>
      <c r="G333">
        <v>0</v>
      </c>
      <c r="H333" s="10" t="s">
        <v>16</v>
      </c>
      <c r="I333" s="10" t="s">
        <v>17</v>
      </c>
      <c r="J333" s="10" t="s">
        <v>7748</v>
      </c>
      <c r="K333" s="10" t="s">
        <v>7749</v>
      </c>
      <c r="L333" s="10" t="s">
        <v>17</v>
      </c>
      <c r="M333" s="10" t="s">
        <v>18</v>
      </c>
      <c r="N333">
        <v>0</v>
      </c>
    </row>
    <row r="334" spans="1:14" x14ac:dyDescent="0.25">
      <c r="A334" s="10" t="s">
        <v>43</v>
      </c>
      <c r="B334" s="10" t="s">
        <v>2864</v>
      </c>
      <c r="C334">
        <v>0</v>
      </c>
      <c r="D334" s="10" t="s">
        <v>16</v>
      </c>
      <c r="E334">
        <v>35000</v>
      </c>
      <c r="F334">
        <v>0</v>
      </c>
      <c r="G334">
        <v>35000</v>
      </c>
      <c r="H334" s="10" t="s">
        <v>16</v>
      </c>
      <c r="I334" s="10" t="s">
        <v>17</v>
      </c>
      <c r="J334" s="10" t="s">
        <v>285</v>
      </c>
      <c r="K334" s="10" t="s">
        <v>17</v>
      </c>
      <c r="L334" s="10" t="s">
        <v>286</v>
      </c>
      <c r="M334" s="10" t="s">
        <v>18</v>
      </c>
      <c r="N334">
        <v>0</v>
      </c>
    </row>
    <row r="335" spans="1:14" x14ac:dyDescent="0.25">
      <c r="A335" s="10" t="s">
        <v>14</v>
      </c>
      <c r="B335" s="10" t="s">
        <v>7588</v>
      </c>
      <c r="C335">
        <v>0</v>
      </c>
      <c r="D335" s="10" t="s">
        <v>16</v>
      </c>
      <c r="E335">
        <v>3465</v>
      </c>
      <c r="F335">
        <v>3465</v>
      </c>
      <c r="G335">
        <v>0</v>
      </c>
      <c r="H335" s="10" t="s">
        <v>16</v>
      </c>
      <c r="I335" s="10" t="s">
        <v>17</v>
      </c>
      <c r="J335" s="10" t="s">
        <v>7750</v>
      </c>
      <c r="K335" s="10" t="s">
        <v>7751</v>
      </c>
      <c r="L335" s="10" t="s">
        <v>7752</v>
      </c>
      <c r="M335" s="10" t="s">
        <v>18</v>
      </c>
      <c r="N335">
        <v>0</v>
      </c>
    </row>
    <row r="336" spans="1:14" x14ac:dyDescent="0.25">
      <c r="A336" s="10" t="s">
        <v>62</v>
      </c>
      <c r="B336" s="10" t="s">
        <v>7535</v>
      </c>
      <c r="C336">
        <v>0</v>
      </c>
      <c r="D336" s="10" t="s">
        <v>16</v>
      </c>
      <c r="E336">
        <v>56.47</v>
      </c>
      <c r="F336">
        <v>56.47</v>
      </c>
      <c r="G336">
        <v>0</v>
      </c>
      <c r="H336" s="10" t="s">
        <v>16</v>
      </c>
      <c r="I336" s="10" t="s">
        <v>17</v>
      </c>
      <c r="J336" s="10" t="s">
        <v>7095</v>
      </c>
      <c r="K336" s="10" t="s">
        <v>7753</v>
      </c>
      <c r="L336" s="10" t="s">
        <v>7754</v>
      </c>
      <c r="M336" s="10" t="s">
        <v>18</v>
      </c>
      <c r="N336">
        <v>0</v>
      </c>
    </row>
    <row r="337" spans="1:14" x14ac:dyDescent="0.25">
      <c r="A337" s="10" t="s">
        <v>172</v>
      </c>
      <c r="B337" s="10" t="s">
        <v>2227</v>
      </c>
      <c r="C337">
        <v>0</v>
      </c>
      <c r="D337" s="10" t="s">
        <v>16</v>
      </c>
      <c r="E337">
        <v>6084</v>
      </c>
      <c r="F337">
        <v>0</v>
      </c>
      <c r="G337">
        <v>6084</v>
      </c>
      <c r="H337" s="10" t="s">
        <v>16</v>
      </c>
      <c r="I337" s="10" t="s">
        <v>17</v>
      </c>
      <c r="J337" s="10" t="s">
        <v>3529</v>
      </c>
      <c r="K337" s="10" t="s">
        <v>17</v>
      </c>
      <c r="L337" s="10" t="s">
        <v>3527</v>
      </c>
      <c r="M337" s="10" t="s">
        <v>18</v>
      </c>
      <c r="N337">
        <v>0</v>
      </c>
    </row>
    <row r="338" spans="1:14" x14ac:dyDescent="0.25">
      <c r="A338" s="10" t="s">
        <v>656</v>
      </c>
      <c r="B338" s="10" t="s">
        <v>88</v>
      </c>
      <c r="C338">
        <v>0</v>
      </c>
      <c r="D338" s="10" t="s">
        <v>16</v>
      </c>
      <c r="E338">
        <v>3143.79</v>
      </c>
      <c r="F338">
        <v>3143.79</v>
      </c>
      <c r="G338">
        <v>0</v>
      </c>
      <c r="H338" s="10" t="s">
        <v>16</v>
      </c>
      <c r="I338" s="10" t="s">
        <v>17</v>
      </c>
      <c r="J338" s="10" t="s">
        <v>420</v>
      </c>
      <c r="K338" s="10" t="s">
        <v>154</v>
      </c>
      <c r="L338" s="10" t="s">
        <v>17</v>
      </c>
      <c r="M338" s="10" t="s">
        <v>18</v>
      </c>
      <c r="N338">
        <v>0</v>
      </c>
    </row>
    <row r="339" spans="1:14" x14ac:dyDescent="0.25">
      <c r="A339" s="10" t="s">
        <v>14</v>
      </c>
      <c r="B339" s="10" t="s">
        <v>7755</v>
      </c>
      <c r="C339">
        <v>0</v>
      </c>
      <c r="D339" s="10" t="s">
        <v>16</v>
      </c>
      <c r="E339">
        <v>5000</v>
      </c>
      <c r="F339">
        <v>5000</v>
      </c>
      <c r="G339">
        <v>0</v>
      </c>
      <c r="H339" s="10" t="s">
        <v>16</v>
      </c>
      <c r="I339" s="10" t="s">
        <v>17</v>
      </c>
      <c r="J339" s="10" t="s">
        <v>7756</v>
      </c>
      <c r="K339" s="10" t="s">
        <v>7757</v>
      </c>
      <c r="L339" s="10" t="s">
        <v>7758</v>
      </c>
      <c r="M339" s="10" t="s">
        <v>18</v>
      </c>
      <c r="N339">
        <v>0</v>
      </c>
    </row>
    <row r="340" spans="1:14" x14ac:dyDescent="0.25">
      <c r="A340" s="10" t="s">
        <v>39</v>
      </c>
      <c r="B340" s="10" t="s">
        <v>2922</v>
      </c>
      <c r="C340">
        <v>0</v>
      </c>
      <c r="D340" s="10" t="s">
        <v>16</v>
      </c>
      <c r="E340">
        <v>0</v>
      </c>
      <c r="F340">
        <v>57000</v>
      </c>
      <c r="G340">
        <v>57000</v>
      </c>
      <c r="H340" s="10" t="s">
        <v>26</v>
      </c>
      <c r="I340" s="10" t="s">
        <v>17</v>
      </c>
      <c r="J340" s="10" t="s">
        <v>17</v>
      </c>
      <c r="K340" s="10" t="s">
        <v>6025</v>
      </c>
      <c r="L340" s="10" t="s">
        <v>6024</v>
      </c>
      <c r="M340" s="10" t="s">
        <v>18</v>
      </c>
      <c r="N340">
        <v>0</v>
      </c>
    </row>
    <row r="341" spans="1:14" x14ac:dyDescent="0.25">
      <c r="A341" s="10" t="s">
        <v>49</v>
      </c>
      <c r="B341" s="10" t="s">
        <v>1939</v>
      </c>
      <c r="C341">
        <v>0</v>
      </c>
      <c r="D341" s="10" t="s">
        <v>16</v>
      </c>
      <c r="E341">
        <v>12660</v>
      </c>
      <c r="F341">
        <v>0</v>
      </c>
      <c r="G341">
        <v>12660</v>
      </c>
      <c r="H341" s="10" t="s">
        <v>16</v>
      </c>
      <c r="I341" s="10" t="s">
        <v>17</v>
      </c>
      <c r="J341" s="10" t="s">
        <v>3674</v>
      </c>
      <c r="K341" s="10" t="s">
        <v>17</v>
      </c>
      <c r="L341" s="10" t="s">
        <v>3673</v>
      </c>
      <c r="M341" s="10" t="s">
        <v>18</v>
      </c>
      <c r="N341">
        <v>0</v>
      </c>
    </row>
    <row r="342" spans="1:14" x14ac:dyDescent="0.25">
      <c r="A342" s="10" t="s">
        <v>172</v>
      </c>
      <c r="B342" s="10" t="s">
        <v>7486</v>
      </c>
      <c r="C342">
        <v>0</v>
      </c>
      <c r="D342" s="10" t="s">
        <v>16</v>
      </c>
      <c r="E342">
        <v>5000</v>
      </c>
      <c r="F342">
        <v>0</v>
      </c>
      <c r="G342">
        <v>5000</v>
      </c>
      <c r="H342" s="10" t="s">
        <v>16</v>
      </c>
      <c r="I342" s="10" t="s">
        <v>17</v>
      </c>
      <c r="J342" s="10" t="s">
        <v>3517</v>
      </c>
      <c r="K342" s="10" t="s">
        <v>17</v>
      </c>
      <c r="L342" s="10" t="s">
        <v>3516</v>
      </c>
      <c r="M342" s="10" t="s">
        <v>18</v>
      </c>
      <c r="N342">
        <v>0</v>
      </c>
    </row>
    <row r="343" spans="1:14" x14ac:dyDescent="0.25">
      <c r="A343" s="10" t="s">
        <v>14</v>
      </c>
      <c r="B343" s="10" t="s">
        <v>7446</v>
      </c>
      <c r="C343">
        <v>0</v>
      </c>
      <c r="D343" s="10" t="s">
        <v>16</v>
      </c>
      <c r="E343">
        <v>3960.03</v>
      </c>
      <c r="F343">
        <v>3960.03</v>
      </c>
      <c r="G343">
        <v>0</v>
      </c>
      <c r="H343" s="10" t="s">
        <v>16</v>
      </c>
      <c r="I343" s="10" t="s">
        <v>17</v>
      </c>
      <c r="J343" s="10" t="s">
        <v>7759</v>
      </c>
      <c r="K343" s="10" t="s">
        <v>7760</v>
      </c>
      <c r="L343" s="10" t="s">
        <v>17</v>
      </c>
      <c r="M343" s="10" t="s">
        <v>18</v>
      </c>
      <c r="N343">
        <v>0</v>
      </c>
    </row>
    <row r="344" spans="1:14" x14ac:dyDescent="0.25">
      <c r="A344" s="10" t="s">
        <v>24</v>
      </c>
      <c r="B344" s="10" t="s">
        <v>7755</v>
      </c>
      <c r="C344">
        <v>0</v>
      </c>
      <c r="D344" s="10" t="s">
        <v>16</v>
      </c>
      <c r="E344">
        <v>0</v>
      </c>
      <c r="F344">
        <v>5000</v>
      </c>
      <c r="G344">
        <v>5000</v>
      </c>
      <c r="H344" s="10" t="s">
        <v>26</v>
      </c>
      <c r="I344" s="10" t="s">
        <v>17</v>
      </c>
      <c r="J344" s="10" t="s">
        <v>17</v>
      </c>
      <c r="K344" s="10" t="s">
        <v>7761</v>
      </c>
      <c r="L344" s="10" t="s">
        <v>7762</v>
      </c>
      <c r="M344" s="10" t="s">
        <v>18</v>
      </c>
      <c r="N344">
        <v>0</v>
      </c>
    </row>
    <row r="345" spans="1:14" x14ac:dyDescent="0.25">
      <c r="A345" s="10" t="s">
        <v>49</v>
      </c>
      <c r="B345" s="10" t="s">
        <v>2227</v>
      </c>
      <c r="C345">
        <v>0</v>
      </c>
      <c r="D345" s="10" t="s">
        <v>16</v>
      </c>
      <c r="E345">
        <v>4500</v>
      </c>
      <c r="F345">
        <v>0</v>
      </c>
      <c r="G345">
        <v>4500</v>
      </c>
      <c r="H345" s="10" t="s">
        <v>16</v>
      </c>
      <c r="I345" s="10" t="s">
        <v>17</v>
      </c>
      <c r="J345" s="10" t="s">
        <v>7763</v>
      </c>
      <c r="K345" s="10" t="s">
        <v>17</v>
      </c>
      <c r="L345" s="10" t="s">
        <v>7764</v>
      </c>
      <c r="M345" s="10" t="s">
        <v>18</v>
      </c>
      <c r="N345">
        <v>0</v>
      </c>
    </row>
    <row r="346" spans="1:14" x14ac:dyDescent="0.25">
      <c r="A346" s="10" t="s">
        <v>39</v>
      </c>
      <c r="B346" s="10" t="s">
        <v>7457</v>
      </c>
      <c r="C346">
        <v>0</v>
      </c>
      <c r="D346" s="10" t="s">
        <v>16</v>
      </c>
      <c r="E346">
        <v>0</v>
      </c>
      <c r="F346">
        <v>25000</v>
      </c>
      <c r="G346">
        <v>25000</v>
      </c>
      <c r="H346" s="10" t="s">
        <v>26</v>
      </c>
      <c r="I346" s="10" t="s">
        <v>17</v>
      </c>
      <c r="J346" s="10" t="s">
        <v>17</v>
      </c>
      <c r="K346" s="10" t="s">
        <v>123</v>
      </c>
      <c r="L346" s="10" t="s">
        <v>3932</v>
      </c>
      <c r="M346" s="10" t="s">
        <v>18</v>
      </c>
      <c r="N346">
        <v>0</v>
      </c>
    </row>
    <row r="347" spans="1:14" x14ac:dyDescent="0.25">
      <c r="A347" s="10" t="s">
        <v>102</v>
      </c>
      <c r="B347" s="10" t="s">
        <v>7426</v>
      </c>
      <c r="C347">
        <v>0</v>
      </c>
      <c r="D347" s="10" t="s">
        <v>16</v>
      </c>
      <c r="E347">
        <v>37750</v>
      </c>
      <c r="F347">
        <v>75500</v>
      </c>
      <c r="G347">
        <v>37750</v>
      </c>
      <c r="H347" s="10" t="s">
        <v>26</v>
      </c>
      <c r="I347" s="10" t="s">
        <v>17</v>
      </c>
      <c r="J347" s="10" t="s">
        <v>7765</v>
      </c>
      <c r="K347" s="10" t="s">
        <v>7766</v>
      </c>
      <c r="L347" s="10" t="s">
        <v>7767</v>
      </c>
      <c r="M347" s="10" t="s">
        <v>18</v>
      </c>
      <c r="N347">
        <v>0</v>
      </c>
    </row>
    <row r="348" spans="1:14" x14ac:dyDescent="0.25">
      <c r="A348" s="10" t="s">
        <v>62</v>
      </c>
      <c r="B348" s="10" t="s">
        <v>7768</v>
      </c>
      <c r="C348">
        <v>0</v>
      </c>
      <c r="D348" s="10" t="s">
        <v>16</v>
      </c>
      <c r="E348">
        <v>0</v>
      </c>
      <c r="F348">
        <v>3825</v>
      </c>
      <c r="G348">
        <v>3825</v>
      </c>
      <c r="H348" s="10" t="s">
        <v>26</v>
      </c>
      <c r="I348" s="10" t="s">
        <v>17</v>
      </c>
      <c r="J348" s="10" t="s">
        <v>17</v>
      </c>
      <c r="K348" s="10" t="s">
        <v>7204</v>
      </c>
      <c r="L348" s="10" t="s">
        <v>7769</v>
      </c>
      <c r="M348" s="10" t="s">
        <v>18</v>
      </c>
      <c r="N348">
        <v>0</v>
      </c>
    </row>
    <row r="349" spans="1:14" x14ac:dyDescent="0.25">
      <c r="A349" s="10" t="s">
        <v>43</v>
      </c>
      <c r="B349" s="10" t="s">
        <v>7515</v>
      </c>
      <c r="C349">
        <v>0</v>
      </c>
      <c r="D349" s="10" t="s">
        <v>16</v>
      </c>
      <c r="E349">
        <v>3426.63</v>
      </c>
      <c r="F349">
        <v>0</v>
      </c>
      <c r="G349">
        <v>3426.63</v>
      </c>
      <c r="H349" s="10" t="s">
        <v>16</v>
      </c>
      <c r="I349" s="10" t="s">
        <v>17</v>
      </c>
      <c r="J349" s="10" t="s">
        <v>3194</v>
      </c>
      <c r="K349" s="10" t="s">
        <v>17</v>
      </c>
      <c r="L349" s="10" t="s">
        <v>3193</v>
      </c>
      <c r="M349" s="10" t="s">
        <v>18</v>
      </c>
      <c r="N349">
        <v>0</v>
      </c>
    </row>
    <row r="350" spans="1:14" x14ac:dyDescent="0.25">
      <c r="A350" s="10" t="s">
        <v>410</v>
      </c>
      <c r="B350" s="10" t="s">
        <v>150</v>
      </c>
      <c r="C350">
        <v>0</v>
      </c>
      <c r="D350" s="10" t="s">
        <v>16</v>
      </c>
      <c r="E350">
        <v>30.96</v>
      </c>
      <c r="F350">
        <v>30.96</v>
      </c>
      <c r="G350">
        <v>0</v>
      </c>
      <c r="H350" s="10" t="s">
        <v>16</v>
      </c>
      <c r="I350" s="10" t="s">
        <v>17</v>
      </c>
      <c r="J350" s="10" t="s">
        <v>691</v>
      </c>
      <c r="K350" s="10" t="s">
        <v>690</v>
      </c>
      <c r="L350" s="10" t="s">
        <v>17</v>
      </c>
      <c r="M350" s="10" t="s">
        <v>18</v>
      </c>
      <c r="N350">
        <v>0</v>
      </c>
    </row>
    <row r="351" spans="1:14" x14ac:dyDescent="0.25">
      <c r="A351" s="10" t="s">
        <v>96</v>
      </c>
      <c r="B351" s="10" t="s">
        <v>2574</v>
      </c>
      <c r="C351">
        <v>0</v>
      </c>
      <c r="D351" s="10" t="s">
        <v>16</v>
      </c>
      <c r="E351">
        <v>0</v>
      </c>
      <c r="F351">
        <v>5000</v>
      </c>
      <c r="G351">
        <v>5000</v>
      </c>
      <c r="H351" s="10" t="s">
        <v>26</v>
      </c>
      <c r="I351" s="10" t="s">
        <v>17</v>
      </c>
      <c r="J351" s="10" t="s">
        <v>17</v>
      </c>
      <c r="K351" s="10" t="s">
        <v>7770</v>
      </c>
      <c r="L351" s="10" t="s">
        <v>7771</v>
      </c>
      <c r="M351" s="10" t="s">
        <v>18</v>
      </c>
      <c r="N351">
        <v>0</v>
      </c>
    </row>
    <row r="352" spans="1:14" x14ac:dyDescent="0.25">
      <c r="A352" s="10" t="s">
        <v>62</v>
      </c>
      <c r="B352" s="10" t="s">
        <v>7453</v>
      </c>
      <c r="C352">
        <v>0</v>
      </c>
      <c r="D352" s="10" t="s">
        <v>16</v>
      </c>
      <c r="E352">
        <v>56383.43</v>
      </c>
      <c r="F352">
        <v>56383.43</v>
      </c>
      <c r="G352">
        <v>0</v>
      </c>
      <c r="H352" s="10" t="s">
        <v>16</v>
      </c>
      <c r="I352" s="10" t="s">
        <v>17</v>
      </c>
      <c r="J352" s="10" t="s">
        <v>6975</v>
      </c>
      <c r="K352" s="10" t="s">
        <v>6976</v>
      </c>
      <c r="L352" s="10" t="s">
        <v>17</v>
      </c>
      <c r="M352" s="10" t="s">
        <v>18</v>
      </c>
      <c r="N352">
        <v>0</v>
      </c>
    </row>
    <row r="353" spans="1:14" x14ac:dyDescent="0.25">
      <c r="A353" s="10" t="s">
        <v>172</v>
      </c>
      <c r="B353" s="10" t="s">
        <v>7457</v>
      </c>
      <c r="C353">
        <v>0</v>
      </c>
      <c r="D353" s="10" t="s">
        <v>16</v>
      </c>
      <c r="E353">
        <v>25000</v>
      </c>
      <c r="F353">
        <v>0</v>
      </c>
      <c r="G353">
        <v>25000</v>
      </c>
      <c r="H353" s="10" t="s">
        <v>16</v>
      </c>
      <c r="I353" s="10" t="s">
        <v>17</v>
      </c>
      <c r="J353" s="10" t="s">
        <v>3515</v>
      </c>
      <c r="K353" s="10" t="s">
        <v>17</v>
      </c>
      <c r="L353" s="10" t="s">
        <v>3514</v>
      </c>
      <c r="M353" s="10" t="s">
        <v>18</v>
      </c>
      <c r="N353">
        <v>0</v>
      </c>
    </row>
    <row r="354" spans="1:14" x14ac:dyDescent="0.25">
      <c r="A354" s="10" t="s">
        <v>14</v>
      </c>
      <c r="B354" s="10" t="s">
        <v>7268</v>
      </c>
      <c r="C354">
        <v>0</v>
      </c>
      <c r="D354" s="10" t="s">
        <v>16</v>
      </c>
      <c r="E354">
        <v>1235.75</v>
      </c>
      <c r="F354">
        <v>1235.75</v>
      </c>
      <c r="G354">
        <v>0</v>
      </c>
      <c r="H354" s="10" t="s">
        <v>16</v>
      </c>
      <c r="I354" s="10" t="s">
        <v>17</v>
      </c>
      <c r="J354" s="10" t="s">
        <v>7772</v>
      </c>
      <c r="K354" s="10" t="s">
        <v>7773</v>
      </c>
      <c r="L354" s="10" t="s">
        <v>7774</v>
      </c>
      <c r="M354" s="10" t="s">
        <v>18</v>
      </c>
      <c r="N354">
        <v>0</v>
      </c>
    </row>
    <row r="355" spans="1:14" x14ac:dyDescent="0.25">
      <c r="A355" s="10" t="s">
        <v>172</v>
      </c>
      <c r="B355" s="10" t="s">
        <v>7350</v>
      </c>
      <c r="C355">
        <v>0</v>
      </c>
      <c r="D355" s="10" t="s">
        <v>16</v>
      </c>
      <c r="E355">
        <v>330716.25</v>
      </c>
      <c r="F355">
        <v>0</v>
      </c>
      <c r="G355">
        <v>330716.25</v>
      </c>
      <c r="H355" s="10" t="s">
        <v>16</v>
      </c>
      <c r="I355" s="10" t="s">
        <v>17</v>
      </c>
      <c r="J355" s="10" t="s">
        <v>3535</v>
      </c>
      <c r="K355" s="10" t="s">
        <v>17</v>
      </c>
      <c r="L355" s="10" t="s">
        <v>3533</v>
      </c>
      <c r="M355" s="10" t="s">
        <v>18</v>
      </c>
      <c r="N355">
        <v>0</v>
      </c>
    </row>
    <row r="356" spans="1:14" x14ac:dyDescent="0.25">
      <c r="A356" s="10" t="s">
        <v>49</v>
      </c>
      <c r="B356" s="10" t="s">
        <v>7566</v>
      </c>
      <c r="C356">
        <v>0</v>
      </c>
      <c r="D356" s="10" t="s">
        <v>16</v>
      </c>
      <c r="E356">
        <v>1000</v>
      </c>
      <c r="F356">
        <v>0</v>
      </c>
      <c r="G356">
        <v>1000</v>
      </c>
      <c r="H356" s="10" t="s">
        <v>16</v>
      </c>
      <c r="I356" s="10" t="s">
        <v>17</v>
      </c>
      <c r="J356" s="10" t="s">
        <v>3643</v>
      </c>
      <c r="K356" s="10" t="s">
        <v>17</v>
      </c>
      <c r="L356" s="10" t="s">
        <v>3642</v>
      </c>
      <c r="M356" s="10" t="s">
        <v>18</v>
      </c>
      <c r="N356">
        <v>0</v>
      </c>
    </row>
    <row r="357" spans="1:14" x14ac:dyDescent="0.25">
      <c r="A357" s="10" t="s">
        <v>96</v>
      </c>
      <c r="B357" s="10" t="s">
        <v>2318</v>
      </c>
      <c r="C357">
        <v>0</v>
      </c>
      <c r="D357" s="10" t="s">
        <v>16</v>
      </c>
      <c r="E357">
        <v>0</v>
      </c>
      <c r="F357">
        <v>10000</v>
      </c>
      <c r="G357">
        <v>10000</v>
      </c>
      <c r="H357" s="10" t="s">
        <v>26</v>
      </c>
      <c r="I357" s="10" t="s">
        <v>17</v>
      </c>
      <c r="J357" s="10" t="s">
        <v>17</v>
      </c>
      <c r="K357" s="10" t="s">
        <v>6404</v>
      </c>
      <c r="L357" s="10" t="s">
        <v>6402</v>
      </c>
      <c r="M357" s="10" t="s">
        <v>18</v>
      </c>
      <c r="N357">
        <v>0</v>
      </c>
    </row>
    <row r="358" spans="1:14" x14ac:dyDescent="0.25">
      <c r="A358" s="10" t="s">
        <v>49</v>
      </c>
      <c r="B358" s="10" t="s">
        <v>2334</v>
      </c>
      <c r="C358">
        <v>0</v>
      </c>
      <c r="D358" s="10" t="s">
        <v>16</v>
      </c>
      <c r="E358">
        <v>7500</v>
      </c>
      <c r="F358">
        <v>0</v>
      </c>
      <c r="G358">
        <v>7500</v>
      </c>
      <c r="H358" s="10" t="s">
        <v>16</v>
      </c>
      <c r="I358" s="10" t="s">
        <v>17</v>
      </c>
      <c r="J358" s="10" t="s">
        <v>3787</v>
      </c>
      <c r="K358" s="10" t="s">
        <v>17</v>
      </c>
      <c r="L358" s="10" t="s">
        <v>3785</v>
      </c>
      <c r="M358" s="10" t="s">
        <v>18</v>
      </c>
      <c r="N358">
        <v>0</v>
      </c>
    </row>
    <row r="359" spans="1:14" x14ac:dyDescent="0.25">
      <c r="A359" s="10" t="s">
        <v>419</v>
      </c>
      <c r="B359" s="10" t="s">
        <v>153</v>
      </c>
      <c r="C359">
        <v>0</v>
      </c>
      <c r="D359" s="10" t="s">
        <v>16</v>
      </c>
      <c r="E359">
        <v>3627.38</v>
      </c>
      <c r="F359">
        <v>3627.38</v>
      </c>
      <c r="G359">
        <v>0</v>
      </c>
      <c r="H359" s="10" t="s">
        <v>16</v>
      </c>
      <c r="I359" s="10" t="s">
        <v>17</v>
      </c>
      <c r="J359" s="10" t="s">
        <v>677</v>
      </c>
      <c r="K359" s="10" t="s">
        <v>678</v>
      </c>
      <c r="L359" s="10" t="s">
        <v>17</v>
      </c>
      <c r="M359" s="10" t="s">
        <v>18</v>
      </c>
      <c r="N359">
        <v>0</v>
      </c>
    </row>
    <row r="360" spans="1:14" x14ac:dyDescent="0.25">
      <c r="A360" s="10" t="s">
        <v>14</v>
      </c>
      <c r="B360" s="10" t="s">
        <v>7775</v>
      </c>
      <c r="C360">
        <v>0</v>
      </c>
      <c r="D360" s="10" t="s">
        <v>16</v>
      </c>
      <c r="E360">
        <v>2760</v>
      </c>
      <c r="F360">
        <v>2760</v>
      </c>
      <c r="G360">
        <v>0</v>
      </c>
      <c r="H360" s="10" t="s">
        <v>16</v>
      </c>
      <c r="I360" s="10" t="s">
        <v>17</v>
      </c>
      <c r="J360" s="10" t="s">
        <v>7776</v>
      </c>
      <c r="K360" s="10" t="s">
        <v>7777</v>
      </c>
      <c r="L360" s="10" t="s">
        <v>17</v>
      </c>
      <c r="M360" s="10" t="s">
        <v>18</v>
      </c>
      <c r="N360">
        <v>0</v>
      </c>
    </row>
    <row r="361" spans="1:14" x14ac:dyDescent="0.25">
      <c r="A361" s="10" t="s">
        <v>94</v>
      </c>
      <c r="B361" s="10" t="s">
        <v>7457</v>
      </c>
      <c r="C361">
        <v>0</v>
      </c>
      <c r="D361" s="10" t="s">
        <v>16</v>
      </c>
      <c r="E361">
        <v>1116.95</v>
      </c>
      <c r="F361">
        <v>25000</v>
      </c>
      <c r="G361">
        <v>23883.05</v>
      </c>
      <c r="H361" s="10" t="s">
        <v>26</v>
      </c>
      <c r="I361" s="10" t="s">
        <v>17</v>
      </c>
      <c r="J361" s="10" t="s">
        <v>6657</v>
      </c>
      <c r="K361" s="10" t="s">
        <v>6656</v>
      </c>
      <c r="L361" s="10" t="s">
        <v>7778</v>
      </c>
      <c r="M361" s="10" t="s">
        <v>18</v>
      </c>
      <c r="N361">
        <v>0</v>
      </c>
    </row>
    <row r="362" spans="1:14" x14ac:dyDescent="0.25">
      <c r="A362" s="10" t="s">
        <v>39</v>
      </c>
      <c r="B362" s="10" t="s">
        <v>7354</v>
      </c>
      <c r="C362">
        <v>0</v>
      </c>
      <c r="D362" s="10" t="s">
        <v>16</v>
      </c>
      <c r="E362">
        <v>0</v>
      </c>
      <c r="F362">
        <v>250000</v>
      </c>
      <c r="G362">
        <v>250000</v>
      </c>
      <c r="H362" s="10" t="s">
        <v>26</v>
      </c>
      <c r="I362" s="10" t="s">
        <v>17</v>
      </c>
      <c r="J362" s="10" t="s">
        <v>17</v>
      </c>
      <c r="K362" s="10" t="s">
        <v>6014</v>
      </c>
      <c r="L362" s="10" t="s">
        <v>6012</v>
      </c>
      <c r="M362" s="10" t="s">
        <v>18</v>
      </c>
      <c r="N362">
        <v>0</v>
      </c>
    </row>
    <row r="363" spans="1:14" x14ac:dyDescent="0.25">
      <c r="A363" s="10" t="s">
        <v>49</v>
      </c>
      <c r="B363" s="10" t="s">
        <v>1772</v>
      </c>
      <c r="C363">
        <v>0</v>
      </c>
      <c r="D363" s="10" t="s">
        <v>16</v>
      </c>
      <c r="E363">
        <v>500</v>
      </c>
      <c r="F363">
        <v>0</v>
      </c>
      <c r="G363">
        <v>500</v>
      </c>
      <c r="H363" s="10" t="s">
        <v>16</v>
      </c>
      <c r="I363" s="10" t="s">
        <v>17</v>
      </c>
      <c r="J363" s="10" t="s">
        <v>3615</v>
      </c>
      <c r="K363" s="10" t="s">
        <v>17</v>
      </c>
      <c r="L363" s="10" t="s">
        <v>3614</v>
      </c>
      <c r="M363" s="10" t="s">
        <v>18</v>
      </c>
      <c r="N363">
        <v>0</v>
      </c>
    </row>
    <row r="364" spans="1:14" x14ac:dyDescent="0.25">
      <c r="A364" s="10" t="s">
        <v>39</v>
      </c>
      <c r="B364" s="10" t="s">
        <v>2119</v>
      </c>
      <c r="C364">
        <v>0</v>
      </c>
      <c r="D364" s="10" t="s">
        <v>16</v>
      </c>
      <c r="E364">
        <v>0</v>
      </c>
      <c r="F364">
        <v>8000</v>
      </c>
      <c r="G364">
        <v>8000</v>
      </c>
      <c r="H364" s="10" t="s">
        <v>26</v>
      </c>
      <c r="I364" s="10" t="s">
        <v>17</v>
      </c>
      <c r="J364" s="10" t="s">
        <v>17</v>
      </c>
      <c r="K364" s="10" t="s">
        <v>5908</v>
      </c>
      <c r="L364" s="10" t="s">
        <v>5906</v>
      </c>
      <c r="M364" s="10" t="s">
        <v>18</v>
      </c>
      <c r="N364">
        <v>0</v>
      </c>
    </row>
    <row r="365" spans="1:14" x14ac:dyDescent="0.25">
      <c r="A365" s="10" t="s">
        <v>24</v>
      </c>
      <c r="B365" s="10" t="s">
        <v>7597</v>
      </c>
      <c r="C365">
        <v>0</v>
      </c>
      <c r="D365" s="10" t="s">
        <v>16</v>
      </c>
      <c r="E365">
        <v>0</v>
      </c>
      <c r="F365">
        <v>1087.4000000000001</v>
      </c>
      <c r="G365">
        <v>1087.4000000000001</v>
      </c>
      <c r="H365" s="10" t="s">
        <v>26</v>
      </c>
      <c r="I365" s="10" t="s">
        <v>17</v>
      </c>
      <c r="J365" s="10" t="s">
        <v>17</v>
      </c>
      <c r="K365" s="10" t="s">
        <v>7779</v>
      </c>
      <c r="L365" s="10" t="s">
        <v>7780</v>
      </c>
      <c r="M365" s="10" t="s">
        <v>18</v>
      </c>
      <c r="N365">
        <v>0</v>
      </c>
    </row>
    <row r="366" spans="1:14" x14ac:dyDescent="0.25">
      <c r="A366" s="10" t="s">
        <v>14</v>
      </c>
      <c r="B366" s="10" t="s">
        <v>7461</v>
      </c>
      <c r="C366">
        <v>0</v>
      </c>
      <c r="D366" s="10" t="s">
        <v>16</v>
      </c>
      <c r="E366">
        <v>2000</v>
      </c>
      <c r="F366">
        <v>2000</v>
      </c>
      <c r="G366">
        <v>0</v>
      </c>
      <c r="H366" s="10" t="s">
        <v>16</v>
      </c>
      <c r="I366" s="10" t="s">
        <v>17</v>
      </c>
      <c r="J366" s="10" t="s">
        <v>7781</v>
      </c>
      <c r="K366" s="10" t="s">
        <v>7782</v>
      </c>
      <c r="L366" s="10" t="s">
        <v>7783</v>
      </c>
      <c r="M366" s="10" t="s">
        <v>18</v>
      </c>
      <c r="N366">
        <v>0</v>
      </c>
    </row>
    <row r="367" spans="1:14" x14ac:dyDescent="0.25">
      <c r="A367" s="10" t="s">
        <v>64</v>
      </c>
      <c r="B367" s="10" t="s">
        <v>4327</v>
      </c>
      <c r="C367">
        <v>0</v>
      </c>
      <c r="D367" s="10" t="s">
        <v>16</v>
      </c>
      <c r="E367">
        <v>231587.5</v>
      </c>
      <c r="F367">
        <v>463175</v>
      </c>
      <c r="G367">
        <v>231587.5</v>
      </c>
      <c r="H367" s="10" t="s">
        <v>26</v>
      </c>
      <c r="I367" s="10" t="s">
        <v>17</v>
      </c>
      <c r="J367" s="10" t="s">
        <v>7784</v>
      </c>
      <c r="K367" s="10" t="s">
        <v>7785</v>
      </c>
      <c r="L367" s="10" t="s">
        <v>7786</v>
      </c>
      <c r="M367" s="10" t="s">
        <v>18</v>
      </c>
      <c r="N367">
        <v>0</v>
      </c>
    </row>
    <row r="368" spans="1:14" x14ac:dyDescent="0.25">
      <c r="A368" s="10" t="s">
        <v>971</v>
      </c>
      <c r="B368" s="10" t="s">
        <v>29</v>
      </c>
      <c r="C368">
        <v>0</v>
      </c>
      <c r="D368" s="10" t="s">
        <v>16</v>
      </c>
      <c r="E368">
        <v>95</v>
      </c>
      <c r="F368">
        <v>0</v>
      </c>
      <c r="G368">
        <v>95</v>
      </c>
      <c r="H368" s="10" t="s">
        <v>16</v>
      </c>
      <c r="I368" s="10" t="s">
        <v>17</v>
      </c>
      <c r="J368" s="10" t="s">
        <v>1012</v>
      </c>
      <c r="K368" s="10" t="s">
        <v>17</v>
      </c>
      <c r="L368" s="10" t="s">
        <v>1009</v>
      </c>
      <c r="M368" s="10" t="s">
        <v>18</v>
      </c>
      <c r="N368">
        <v>0</v>
      </c>
    </row>
    <row r="369" spans="1:14" x14ac:dyDescent="0.25">
      <c r="A369" s="10" t="s">
        <v>62</v>
      </c>
      <c r="B369" s="10" t="s">
        <v>7437</v>
      </c>
      <c r="C369">
        <v>0</v>
      </c>
      <c r="D369" s="10" t="s">
        <v>16</v>
      </c>
      <c r="E369">
        <v>1116.95</v>
      </c>
      <c r="F369">
        <v>1116.95</v>
      </c>
      <c r="G369">
        <v>0</v>
      </c>
      <c r="H369" s="10" t="s">
        <v>16</v>
      </c>
      <c r="I369" s="10" t="s">
        <v>17</v>
      </c>
      <c r="J369" s="10" t="s">
        <v>7787</v>
      </c>
      <c r="K369" s="10" t="s">
        <v>7788</v>
      </c>
      <c r="L369" s="10" t="s">
        <v>7789</v>
      </c>
      <c r="M369" s="10" t="s">
        <v>18</v>
      </c>
      <c r="N369">
        <v>0</v>
      </c>
    </row>
    <row r="370" spans="1:14" x14ac:dyDescent="0.25">
      <c r="A370" s="10" t="s">
        <v>7790</v>
      </c>
      <c r="B370" s="10" t="s">
        <v>53</v>
      </c>
      <c r="C370">
        <v>0</v>
      </c>
      <c r="D370" s="10" t="s">
        <v>16</v>
      </c>
      <c r="E370">
        <v>0</v>
      </c>
      <c r="F370">
        <v>60860</v>
      </c>
      <c r="G370">
        <v>60860</v>
      </c>
      <c r="H370" s="10" t="s">
        <v>26</v>
      </c>
      <c r="I370" s="10" t="s">
        <v>17</v>
      </c>
      <c r="J370" s="10" t="s">
        <v>17</v>
      </c>
      <c r="K370" s="10" t="s">
        <v>1471</v>
      </c>
      <c r="L370" s="10" t="s">
        <v>1470</v>
      </c>
      <c r="M370" s="10" t="s">
        <v>18</v>
      </c>
      <c r="N370">
        <v>0</v>
      </c>
    </row>
    <row r="371" spans="1:14" x14ac:dyDescent="0.25">
      <c r="A371" s="10" t="s">
        <v>14</v>
      </c>
      <c r="B371" s="10" t="s">
        <v>7456</v>
      </c>
      <c r="C371">
        <v>0</v>
      </c>
      <c r="D371" s="10" t="s">
        <v>16</v>
      </c>
      <c r="E371">
        <v>1325.4</v>
      </c>
      <c r="F371">
        <v>1325.4</v>
      </c>
      <c r="G371">
        <v>0</v>
      </c>
      <c r="H371" s="10" t="s">
        <v>16</v>
      </c>
      <c r="I371" s="10" t="s">
        <v>17</v>
      </c>
      <c r="J371" s="10" t="s">
        <v>7791</v>
      </c>
      <c r="K371" s="10" t="s">
        <v>7792</v>
      </c>
      <c r="L371" s="10" t="s">
        <v>17</v>
      </c>
      <c r="M371" s="10" t="s">
        <v>18</v>
      </c>
      <c r="N371">
        <v>0</v>
      </c>
    </row>
    <row r="372" spans="1:14" x14ac:dyDescent="0.25">
      <c r="A372" s="10" t="s">
        <v>14</v>
      </c>
      <c r="B372" s="10" t="s">
        <v>7362</v>
      </c>
      <c r="C372">
        <v>0</v>
      </c>
      <c r="D372" s="10" t="s">
        <v>16</v>
      </c>
      <c r="E372">
        <v>945</v>
      </c>
      <c r="F372">
        <v>945</v>
      </c>
      <c r="G372">
        <v>0</v>
      </c>
      <c r="H372" s="10" t="s">
        <v>16</v>
      </c>
      <c r="I372" s="10" t="s">
        <v>17</v>
      </c>
      <c r="J372" s="10" t="s">
        <v>7793</v>
      </c>
      <c r="K372" s="10" t="s">
        <v>7794</v>
      </c>
      <c r="L372" s="10" t="s">
        <v>7795</v>
      </c>
      <c r="M372" s="10" t="s">
        <v>18</v>
      </c>
      <c r="N372">
        <v>0</v>
      </c>
    </row>
    <row r="373" spans="1:14" x14ac:dyDescent="0.25">
      <c r="A373" s="10" t="s">
        <v>24</v>
      </c>
      <c r="B373" s="10" t="s">
        <v>7346</v>
      </c>
      <c r="C373">
        <v>0</v>
      </c>
      <c r="D373" s="10" t="s">
        <v>16</v>
      </c>
      <c r="E373">
        <v>0</v>
      </c>
      <c r="F373">
        <v>1200</v>
      </c>
      <c r="G373">
        <v>1200</v>
      </c>
      <c r="H373" s="10" t="s">
        <v>26</v>
      </c>
      <c r="I373" s="10" t="s">
        <v>17</v>
      </c>
      <c r="J373" s="10" t="s">
        <v>17</v>
      </c>
      <c r="K373" s="10" t="s">
        <v>7796</v>
      </c>
      <c r="L373" s="10" t="s">
        <v>7797</v>
      </c>
      <c r="M373" s="10" t="s">
        <v>18</v>
      </c>
      <c r="N373">
        <v>0</v>
      </c>
    </row>
    <row r="374" spans="1:14" x14ac:dyDescent="0.25">
      <c r="A374" s="10" t="s">
        <v>14</v>
      </c>
      <c r="B374" s="10" t="s">
        <v>7299</v>
      </c>
      <c r="C374">
        <v>0</v>
      </c>
      <c r="D374" s="10" t="s">
        <v>16</v>
      </c>
      <c r="E374">
        <v>545.85</v>
      </c>
      <c r="F374">
        <v>545.85</v>
      </c>
      <c r="G374">
        <v>0</v>
      </c>
      <c r="H374" s="10" t="s">
        <v>16</v>
      </c>
      <c r="I374" s="10" t="s">
        <v>17</v>
      </c>
      <c r="J374" s="10" t="s">
        <v>7798</v>
      </c>
      <c r="K374" s="10" t="s">
        <v>7799</v>
      </c>
      <c r="L374" s="10" t="s">
        <v>7800</v>
      </c>
      <c r="M374" s="10" t="s">
        <v>18</v>
      </c>
      <c r="N374">
        <v>0</v>
      </c>
    </row>
    <row r="375" spans="1:14" x14ac:dyDescent="0.25">
      <c r="A375" s="10" t="s">
        <v>24</v>
      </c>
      <c r="B375" s="10" t="s">
        <v>127</v>
      </c>
      <c r="C375">
        <v>0</v>
      </c>
      <c r="D375" s="10" t="s">
        <v>16</v>
      </c>
      <c r="E375">
        <v>0</v>
      </c>
      <c r="F375">
        <v>413412.5</v>
      </c>
      <c r="G375">
        <v>413412.5</v>
      </c>
      <c r="H375" s="10" t="s">
        <v>26</v>
      </c>
      <c r="I375" s="10" t="s">
        <v>17</v>
      </c>
      <c r="J375" s="10" t="s">
        <v>17</v>
      </c>
      <c r="K375" s="10" t="s">
        <v>7801</v>
      </c>
      <c r="L375" s="10" t="s">
        <v>7802</v>
      </c>
      <c r="M375" s="10" t="s">
        <v>18</v>
      </c>
      <c r="N375">
        <v>0</v>
      </c>
    </row>
    <row r="376" spans="1:14" x14ac:dyDescent="0.25">
      <c r="A376" s="10" t="s">
        <v>49</v>
      </c>
      <c r="B376" s="10" t="s">
        <v>2945</v>
      </c>
      <c r="C376">
        <v>0</v>
      </c>
      <c r="D376" s="10" t="s">
        <v>16</v>
      </c>
      <c r="E376">
        <v>7700</v>
      </c>
      <c r="F376">
        <v>0</v>
      </c>
      <c r="G376">
        <v>7700</v>
      </c>
      <c r="H376" s="10" t="s">
        <v>16</v>
      </c>
      <c r="I376" s="10" t="s">
        <v>17</v>
      </c>
      <c r="J376" s="10" t="s">
        <v>3915</v>
      </c>
      <c r="K376" s="10" t="s">
        <v>17</v>
      </c>
      <c r="L376" s="10" t="s">
        <v>3913</v>
      </c>
      <c r="M376" s="10" t="s">
        <v>18</v>
      </c>
      <c r="N376">
        <v>0</v>
      </c>
    </row>
    <row r="377" spans="1:14" x14ac:dyDescent="0.25">
      <c r="A377" s="10" t="s">
        <v>39</v>
      </c>
      <c r="B377" s="10" t="s">
        <v>2909</v>
      </c>
      <c r="C377">
        <v>0</v>
      </c>
      <c r="D377" s="10" t="s">
        <v>16</v>
      </c>
      <c r="E377">
        <v>0</v>
      </c>
      <c r="F377">
        <v>3000</v>
      </c>
      <c r="G377">
        <v>3000</v>
      </c>
      <c r="H377" s="10" t="s">
        <v>26</v>
      </c>
      <c r="I377" s="10" t="s">
        <v>17</v>
      </c>
      <c r="J377" s="10" t="s">
        <v>17</v>
      </c>
      <c r="K377" s="10" t="s">
        <v>4130</v>
      </c>
      <c r="L377" s="10" t="s">
        <v>282</v>
      </c>
      <c r="M377" s="10" t="s">
        <v>18</v>
      </c>
      <c r="N377">
        <v>0</v>
      </c>
    </row>
    <row r="378" spans="1:14" x14ac:dyDescent="0.25">
      <c r="A378" s="10" t="s">
        <v>39</v>
      </c>
      <c r="B378" s="10" t="s">
        <v>7493</v>
      </c>
      <c r="C378">
        <v>0</v>
      </c>
      <c r="D378" s="10" t="s">
        <v>16</v>
      </c>
      <c r="E378">
        <v>0</v>
      </c>
      <c r="F378">
        <v>7000</v>
      </c>
      <c r="G378">
        <v>7000</v>
      </c>
      <c r="H378" s="10" t="s">
        <v>26</v>
      </c>
      <c r="I378" s="10" t="s">
        <v>17</v>
      </c>
      <c r="J378" s="10" t="s">
        <v>17</v>
      </c>
      <c r="K378" s="10" t="s">
        <v>5882</v>
      </c>
      <c r="L378" s="10" t="s">
        <v>5881</v>
      </c>
      <c r="M378" s="10" t="s">
        <v>18</v>
      </c>
      <c r="N378">
        <v>0</v>
      </c>
    </row>
    <row r="379" spans="1:14" x14ac:dyDescent="0.25">
      <c r="A379" s="10" t="s">
        <v>39</v>
      </c>
      <c r="B379" s="10" t="s">
        <v>2861</v>
      </c>
      <c r="C379">
        <v>0</v>
      </c>
      <c r="D379" s="10" t="s">
        <v>16</v>
      </c>
      <c r="E379">
        <v>0</v>
      </c>
      <c r="F379">
        <v>100000</v>
      </c>
      <c r="G379">
        <v>100000</v>
      </c>
      <c r="H379" s="10" t="s">
        <v>26</v>
      </c>
      <c r="I379" s="10" t="s">
        <v>17</v>
      </c>
      <c r="J379" s="10" t="s">
        <v>17</v>
      </c>
      <c r="K379" s="10" t="s">
        <v>4122</v>
      </c>
      <c r="L379" s="10" t="s">
        <v>4120</v>
      </c>
      <c r="M379" s="10" t="s">
        <v>18</v>
      </c>
      <c r="N379">
        <v>0</v>
      </c>
    </row>
    <row r="380" spans="1:14" x14ac:dyDescent="0.25">
      <c r="A380" s="10" t="s">
        <v>49</v>
      </c>
      <c r="B380" s="10" t="s">
        <v>7567</v>
      </c>
      <c r="C380">
        <v>0</v>
      </c>
      <c r="D380" s="10" t="s">
        <v>16</v>
      </c>
      <c r="E380">
        <v>2000</v>
      </c>
      <c r="F380">
        <v>0</v>
      </c>
      <c r="G380">
        <v>2000</v>
      </c>
      <c r="H380" s="10" t="s">
        <v>16</v>
      </c>
      <c r="I380" s="10" t="s">
        <v>17</v>
      </c>
      <c r="J380" s="10" t="s">
        <v>3708</v>
      </c>
      <c r="K380" s="10" t="s">
        <v>17</v>
      </c>
      <c r="L380" s="10" t="s">
        <v>3709</v>
      </c>
      <c r="M380" s="10" t="s">
        <v>18</v>
      </c>
      <c r="N380">
        <v>0</v>
      </c>
    </row>
    <row r="381" spans="1:14" x14ac:dyDescent="0.25">
      <c r="A381" s="10" t="s">
        <v>62</v>
      </c>
      <c r="B381" s="10" t="s">
        <v>7803</v>
      </c>
      <c r="C381">
        <v>0</v>
      </c>
      <c r="D381" s="10" t="s">
        <v>16</v>
      </c>
      <c r="E381">
        <v>0</v>
      </c>
      <c r="F381">
        <v>84.5</v>
      </c>
      <c r="G381">
        <v>84.5</v>
      </c>
      <c r="H381" s="10" t="s">
        <v>26</v>
      </c>
      <c r="I381" s="10" t="s">
        <v>17</v>
      </c>
      <c r="J381" s="10" t="s">
        <v>17</v>
      </c>
      <c r="K381" s="10" t="s">
        <v>7131</v>
      </c>
      <c r="L381" s="10" t="s">
        <v>7804</v>
      </c>
      <c r="M381" s="10" t="s">
        <v>18</v>
      </c>
      <c r="N381">
        <v>0</v>
      </c>
    </row>
    <row r="382" spans="1:14" x14ac:dyDescent="0.25">
      <c r="A382" s="10" t="s">
        <v>96</v>
      </c>
      <c r="B382" s="10" t="s">
        <v>1954</v>
      </c>
      <c r="C382">
        <v>0</v>
      </c>
      <c r="D382" s="10" t="s">
        <v>16</v>
      </c>
      <c r="E382">
        <v>0</v>
      </c>
      <c r="F382">
        <v>2000</v>
      </c>
      <c r="G382">
        <v>2000</v>
      </c>
      <c r="H382" s="10" t="s">
        <v>26</v>
      </c>
      <c r="I382" s="10" t="s">
        <v>17</v>
      </c>
      <c r="J382" s="10" t="s">
        <v>17</v>
      </c>
      <c r="K382" s="10" t="s">
        <v>7805</v>
      </c>
      <c r="L382" s="10" t="s">
        <v>4138</v>
      </c>
      <c r="M382" s="10" t="s">
        <v>18</v>
      </c>
      <c r="N382">
        <v>0</v>
      </c>
    </row>
    <row r="383" spans="1:14" x14ac:dyDescent="0.25">
      <c r="A383" s="10" t="s">
        <v>24</v>
      </c>
      <c r="B383" s="10" t="s">
        <v>7420</v>
      </c>
      <c r="C383">
        <v>0</v>
      </c>
      <c r="D383" s="10" t="s">
        <v>16</v>
      </c>
      <c r="E383">
        <v>0</v>
      </c>
      <c r="F383">
        <v>1720.34</v>
      </c>
      <c r="G383">
        <v>1720.34</v>
      </c>
      <c r="H383" s="10" t="s">
        <v>26</v>
      </c>
      <c r="I383" s="10" t="s">
        <v>17</v>
      </c>
      <c r="J383" s="10" t="s">
        <v>17</v>
      </c>
      <c r="K383" s="10" t="s">
        <v>7806</v>
      </c>
      <c r="L383" s="10" t="s">
        <v>7807</v>
      </c>
      <c r="M383" s="10" t="s">
        <v>18</v>
      </c>
      <c r="N383">
        <v>0</v>
      </c>
    </row>
    <row r="384" spans="1:14" x14ac:dyDescent="0.25">
      <c r="A384" s="10" t="s">
        <v>94</v>
      </c>
      <c r="B384" s="10" t="s">
        <v>7354</v>
      </c>
      <c r="C384">
        <v>0</v>
      </c>
      <c r="D384" s="10" t="s">
        <v>16</v>
      </c>
      <c r="E384">
        <v>0</v>
      </c>
      <c r="F384">
        <v>250000</v>
      </c>
      <c r="G384">
        <v>250000</v>
      </c>
      <c r="H384" s="10" t="s">
        <v>26</v>
      </c>
      <c r="I384" s="10" t="s">
        <v>17</v>
      </c>
      <c r="J384" s="10" t="s">
        <v>17</v>
      </c>
      <c r="K384" s="10" t="s">
        <v>6961</v>
      </c>
      <c r="L384" s="10" t="s">
        <v>7808</v>
      </c>
      <c r="M384" s="10" t="s">
        <v>18</v>
      </c>
      <c r="N384">
        <v>0</v>
      </c>
    </row>
    <row r="385" spans="1:14" x14ac:dyDescent="0.25">
      <c r="A385" s="10" t="s">
        <v>433</v>
      </c>
      <c r="B385" s="10" t="s">
        <v>434</v>
      </c>
      <c r="C385">
        <v>0</v>
      </c>
      <c r="D385" s="10" t="s">
        <v>16</v>
      </c>
      <c r="E385">
        <v>124481.24</v>
      </c>
      <c r="F385">
        <v>124481.24</v>
      </c>
      <c r="G385">
        <v>0</v>
      </c>
      <c r="H385" s="10" t="s">
        <v>16</v>
      </c>
      <c r="I385" s="10" t="s">
        <v>17</v>
      </c>
      <c r="J385" s="10" t="s">
        <v>5717</v>
      </c>
      <c r="K385" s="10" t="s">
        <v>5718</v>
      </c>
      <c r="L385" s="10" t="s">
        <v>17</v>
      </c>
      <c r="M385" s="10" t="s">
        <v>18</v>
      </c>
      <c r="N385">
        <v>0</v>
      </c>
    </row>
    <row r="386" spans="1:14" x14ac:dyDescent="0.25">
      <c r="A386" s="10" t="s">
        <v>39</v>
      </c>
      <c r="B386" s="10" t="s">
        <v>413</v>
      </c>
      <c r="C386">
        <v>0</v>
      </c>
      <c r="D386" s="10" t="s">
        <v>16</v>
      </c>
      <c r="E386">
        <v>0</v>
      </c>
      <c r="F386">
        <v>3000</v>
      </c>
      <c r="G386">
        <v>3000</v>
      </c>
      <c r="H386" s="10" t="s">
        <v>26</v>
      </c>
      <c r="I386" s="10" t="s">
        <v>17</v>
      </c>
      <c r="J386" s="10" t="s">
        <v>17</v>
      </c>
      <c r="K386" s="10" t="s">
        <v>4061</v>
      </c>
      <c r="L386" s="10" t="s">
        <v>5937</v>
      </c>
      <c r="M386" s="10" t="s">
        <v>18</v>
      </c>
      <c r="N386">
        <v>0</v>
      </c>
    </row>
    <row r="387" spans="1:14" x14ac:dyDescent="0.25">
      <c r="A387" s="10" t="s">
        <v>19</v>
      </c>
      <c r="B387" s="10" t="s">
        <v>7712</v>
      </c>
      <c r="C387">
        <v>0</v>
      </c>
      <c r="D387" s="10" t="s">
        <v>16</v>
      </c>
      <c r="E387">
        <v>233991.89</v>
      </c>
      <c r="F387">
        <v>231587.5</v>
      </c>
      <c r="G387">
        <v>2404.39</v>
      </c>
      <c r="H387" s="10" t="s">
        <v>16</v>
      </c>
      <c r="I387" s="10" t="s">
        <v>17</v>
      </c>
      <c r="J387" s="10" t="s">
        <v>479</v>
      </c>
      <c r="K387" s="10" t="s">
        <v>478</v>
      </c>
      <c r="L387" s="10" t="s">
        <v>476</v>
      </c>
      <c r="M387" s="10" t="s">
        <v>18</v>
      </c>
      <c r="N387">
        <v>0</v>
      </c>
    </row>
    <row r="388" spans="1:14" x14ac:dyDescent="0.25">
      <c r="A388" s="10" t="s">
        <v>435</v>
      </c>
      <c r="B388" s="10" t="s">
        <v>88</v>
      </c>
      <c r="C388">
        <v>0</v>
      </c>
      <c r="D388" s="10" t="s">
        <v>16</v>
      </c>
      <c r="E388">
        <v>17574.990000000002</v>
      </c>
      <c r="F388">
        <v>17574.990000000002</v>
      </c>
      <c r="G388">
        <v>0</v>
      </c>
      <c r="H388" s="10" t="s">
        <v>16</v>
      </c>
      <c r="I388" s="10" t="s">
        <v>17</v>
      </c>
      <c r="J388" s="10" t="s">
        <v>7809</v>
      </c>
      <c r="K388" s="10" t="s">
        <v>7810</v>
      </c>
      <c r="L388" s="10" t="s">
        <v>17</v>
      </c>
      <c r="M388" s="10" t="s">
        <v>18</v>
      </c>
      <c r="N388">
        <v>0</v>
      </c>
    </row>
    <row r="389" spans="1:14" x14ac:dyDescent="0.25">
      <c r="A389" s="10" t="s">
        <v>22</v>
      </c>
      <c r="B389" s="10" t="s">
        <v>7504</v>
      </c>
      <c r="C389">
        <v>0</v>
      </c>
      <c r="D389" s="10" t="s">
        <v>16</v>
      </c>
      <c r="E389">
        <v>330716.25</v>
      </c>
      <c r="F389">
        <v>0</v>
      </c>
      <c r="G389">
        <v>330716.25</v>
      </c>
      <c r="H389" s="10" t="s">
        <v>16</v>
      </c>
      <c r="I389" s="10" t="s">
        <v>17</v>
      </c>
      <c r="J389" s="10" t="s">
        <v>1669</v>
      </c>
      <c r="K389" s="10" t="s">
        <v>17</v>
      </c>
      <c r="L389" s="10" t="s">
        <v>1668</v>
      </c>
      <c r="M389" s="10" t="s">
        <v>18</v>
      </c>
      <c r="N389">
        <v>0</v>
      </c>
    </row>
    <row r="390" spans="1:14" x14ac:dyDescent="0.25">
      <c r="A390" s="10" t="s">
        <v>32</v>
      </c>
      <c r="B390" s="10" t="s">
        <v>7272</v>
      </c>
      <c r="C390">
        <v>0</v>
      </c>
      <c r="D390" s="10" t="s">
        <v>16</v>
      </c>
      <c r="E390">
        <v>330716.25</v>
      </c>
      <c r="F390">
        <v>330716.25</v>
      </c>
      <c r="G390">
        <v>0</v>
      </c>
      <c r="H390" s="10" t="s">
        <v>16</v>
      </c>
      <c r="I390" s="10" t="s">
        <v>17</v>
      </c>
      <c r="J390" s="10" t="s">
        <v>7811</v>
      </c>
      <c r="K390" s="10" t="s">
        <v>7812</v>
      </c>
      <c r="L390" s="10" t="s">
        <v>17</v>
      </c>
      <c r="M390" s="10" t="s">
        <v>18</v>
      </c>
      <c r="N390">
        <v>0</v>
      </c>
    </row>
    <row r="391" spans="1:14" x14ac:dyDescent="0.25">
      <c r="A391" s="10" t="s">
        <v>39</v>
      </c>
      <c r="B391" s="10" t="s">
        <v>2250</v>
      </c>
      <c r="C391">
        <v>0</v>
      </c>
      <c r="D391" s="10" t="s">
        <v>16</v>
      </c>
      <c r="E391">
        <v>0</v>
      </c>
      <c r="F391">
        <v>7000</v>
      </c>
      <c r="G391">
        <v>7000</v>
      </c>
      <c r="H391" s="10" t="s">
        <v>26</v>
      </c>
      <c r="I391" s="10" t="s">
        <v>17</v>
      </c>
      <c r="J391" s="10" t="s">
        <v>17</v>
      </c>
      <c r="K391" s="10" t="s">
        <v>5644</v>
      </c>
      <c r="L391" s="10" t="s">
        <v>5941</v>
      </c>
      <c r="M391" s="10" t="s">
        <v>18</v>
      </c>
      <c r="N391">
        <v>0</v>
      </c>
    </row>
    <row r="392" spans="1:14" x14ac:dyDescent="0.25">
      <c r="A392" s="10" t="s">
        <v>49</v>
      </c>
      <c r="B392" s="10" t="s">
        <v>2023</v>
      </c>
      <c r="C392">
        <v>0</v>
      </c>
      <c r="D392" s="10" t="s">
        <v>16</v>
      </c>
      <c r="E392">
        <v>5000</v>
      </c>
      <c r="F392">
        <v>0</v>
      </c>
      <c r="G392">
        <v>5000</v>
      </c>
      <c r="H392" s="10" t="s">
        <v>16</v>
      </c>
      <c r="I392" s="10" t="s">
        <v>17</v>
      </c>
      <c r="J392" s="10" t="s">
        <v>56</v>
      </c>
      <c r="K392" s="10" t="s">
        <v>17</v>
      </c>
      <c r="L392" s="10" t="s">
        <v>5652</v>
      </c>
      <c r="M392" s="10" t="s">
        <v>18</v>
      </c>
      <c r="N392">
        <v>0</v>
      </c>
    </row>
    <row r="393" spans="1:14" x14ac:dyDescent="0.25">
      <c r="A393" s="10" t="s">
        <v>62</v>
      </c>
      <c r="B393" s="10" t="s">
        <v>7563</v>
      </c>
      <c r="C393">
        <v>0</v>
      </c>
      <c r="D393" s="10" t="s">
        <v>16</v>
      </c>
      <c r="E393">
        <v>848.4</v>
      </c>
      <c r="F393">
        <v>2214</v>
      </c>
      <c r="G393">
        <v>1365.6</v>
      </c>
      <c r="H393" s="10" t="s">
        <v>26</v>
      </c>
      <c r="I393" s="10" t="s">
        <v>17</v>
      </c>
      <c r="J393" s="10" t="s">
        <v>4256</v>
      </c>
      <c r="K393" s="10" t="s">
        <v>4257</v>
      </c>
      <c r="L393" s="10" t="s">
        <v>4255</v>
      </c>
      <c r="M393" s="10" t="s">
        <v>18</v>
      </c>
      <c r="N393">
        <v>0</v>
      </c>
    </row>
    <row r="394" spans="1:14" x14ac:dyDescent="0.25">
      <c r="A394" s="10" t="s">
        <v>124</v>
      </c>
      <c r="B394" s="10" t="s">
        <v>7709</v>
      </c>
      <c r="C394">
        <v>0</v>
      </c>
      <c r="D394" s="10" t="s">
        <v>16</v>
      </c>
      <c r="E394">
        <v>2598.69</v>
      </c>
      <c r="F394">
        <v>0</v>
      </c>
      <c r="G394">
        <v>2598.69</v>
      </c>
      <c r="H394" s="10" t="s">
        <v>16</v>
      </c>
      <c r="I394" s="10" t="s">
        <v>17</v>
      </c>
      <c r="J394" s="10" t="s">
        <v>6511</v>
      </c>
      <c r="K394" s="10" t="s">
        <v>17</v>
      </c>
      <c r="L394" s="10" t="s">
        <v>6510</v>
      </c>
      <c r="M394" s="10" t="s">
        <v>18</v>
      </c>
      <c r="N394">
        <v>0</v>
      </c>
    </row>
    <row r="395" spans="1:14" x14ac:dyDescent="0.25">
      <c r="A395" s="10" t="s">
        <v>62</v>
      </c>
      <c r="B395" s="10" t="s">
        <v>7581</v>
      </c>
      <c r="C395">
        <v>0</v>
      </c>
      <c r="D395" s="10" t="s">
        <v>16</v>
      </c>
      <c r="E395">
        <v>857.85</v>
      </c>
      <c r="F395">
        <v>857.85</v>
      </c>
      <c r="G395">
        <v>0</v>
      </c>
      <c r="H395" s="10" t="s">
        <v>16</v>
      </c>
      <c r="I395" s="10" t="s">
        <v>17</v>
      </c>
      <c r="J395" s="10" t="s">
        <v>7813</v>
      </c>
      <c r="K395" s="10" t="s">
        <v>7056</v>
      </c>
      <c r="L395" s="10" t="s">
        <v>17</v>
      </c>
      <c r="M395" s="10" t="s">
        <v>18</v>
      </c>
      <c r="N395">
        <v>0</v>
      </c>
    </row>
    <row r="396" spans="1:14" x14ac:dyDescent="0.25">
      <c r="A396" s="10" t="s">
        <v>172</v>
      </c>
      <c r="B396" s="10" t="s">
        <v>7384</v>
      </c>
      <c r="C396">
        <v>0</v>
      </c>
      <c r="D396" s="10" t="s">
        <v>16</v>
      </c>
      <c r="E396">
        <v>37750</v>
      </c>
      <c r="F396">
        <v>0</v>
      </c>
      <c r="G396">
        <v>37750</v>
      </c>
      <c r="H396" s="10" t="s">
        <v>16</v>
      </c>
      <c r="I396" s="10" t="s">
        <v>17</v>
      </c>
      <c r="J396" s="10" t="s">
        <v>3558</v>
      </c>
      <c r="K396" s="10" t="s">
        <v>17</v>
      </c>
      <c r="L396" s="10" t="s">
        <v>3559</v>
      </c>
      <c r="M396" s="10" t="s">
        <v>18</v>
      </c>
      <c r="N396">
        <v>0</v>
      </c>
    </row>
    <row r="397" spans="1:14" x14ac:dyDescent="0.25">
      <c r="A397" s="10" t="s">
        <v>32</v>
      </c>
      <c r="B397" s="10" t="s">
        <v>7263</v>
      </c>
      <c r="C397">
        <v>0</v>
      </c>
      <c r="D397" s="10" t="s">
        <v>16</v>
      </c>
      <c r="E397">
        <v>100000</v>
      </c>
      <c r="F397">
        <v>100000</v>
      </c>
      <c r="G397">
        <v>0</v>
      </c>
      <c r="H397" s="10" t="s">
        <v>16</v>
      </c>
      <c r="I397" s="10" t="s">
        <v>17</v>
      </c>
      <c r="J397" s="10" t="s">
        <v>7814</v>
      </c>
      <c r="K397" s="10" t="s">
        <v>7815</v>
      </c>
      <c r="L397" s="10" t="s">
        <v>17</v>
      </c>
      <c r="M397" s="10" t="s">
        <v>18</v>
      </c>
      <c r="N397">
        <v>0</v>
      </c>
    </row>
    <row r="398" spans="1:14" x14ac:dyDescent="0.25">
      <c r="A398" s="10" t="s">
        <v>32</v>
      </c>
      <c r="B398" s="10" t="s">
        <v>467</v>
      </c>
      <c r="C398">
        <v>0</v>
      </c>
      <c r="D398" s="10" t="s">
        <v>16</v>
      </c>
      <c r="E398">
        <v>51278</v>
      </c>
      <c r="F398">
        <v>51278</v>
      </c>
      <c r="G398">
        <v>0</v>
      </c>
      <c r="H398" s="10" t="s">
        <v>16</v>
      </c>
      <c r="I398" s="10" t="s">
        <v>17</v>
      </c>
      <c r="J398" s="10" t="s">
        <v>108</v>
      </c>
      <c r="K398" s="10" t="s">
        <v>391</v>
      </c>
      <c r="L398" s="10" t="s">
        <v>17</v>
      </c>
      <c r="M398" s="10" t="s">
        <v>18</v>
      </c>
      <c r="N398">
        <v>0</v>
      </c>
    </row>
    <row r="399" spans="1:14" x14ac:dyDescent="0.25">
      <c r="A399" s="10" t="s">
        <v>62</v>
      </c>
      <c r="B399" s="10" t="s">
        <v>7555</v>
      </c>
      <c r="C399">
        <v>0</v>
      </c>
      <c r="D399" s="10" t="s">
        <v>16</v>
      </c>
      <c r="E399">
        <v>6386.1</v>
      </c>
      <c r="F399">
        <v>6386.1</v>
      </c>
      <c r="G399">
        <v>0</v>
      </c>
      <c r="H399" s="10" t="s">
        <v>16</v>
      </c>
      <c r="I399" s="10" t="s">
        <v>17</v>
      </c>
      <c r="J399" s="10" t="s">
        <v>7816</v>
      </c>
      <c r="K399" s="10" t="s">
        <v>7817</v>
      </c>
      <c r="L399" s="10" t="s">
        <v>7818</v>
      </c>
      <c r="M399" s="10" t="s">
        <v>18</v>
      </c>
      <c r="N399">
        <v>0</v>
      </c>
    </row>
    <row r="400" spans="1:14" x14ac:dyDescent="0.25">
      <c r="A400" s="10" t="s">
        <v>124</v>
      </c>
      <c r="B400" s="10" t="s">
        <v>7722</v>
      </c>
      <c r="C400">
        <v>0</v>
      </c>
      <c r="D400" s="10" t="s">
        <v>16</v>
      </c>
      <c r="E400">
        <v>804.35</v>
      </c>
      <c r="F400">
        <v>0</v>
      </c>
      <c r="G400">
        <v>804.35</v>
      </c>
      <c r="H400" s="10" t="s">
        <v>16</v>
      </c>
      <c r="I400" s="10" t="s">
        <v>17</v>
      </c>
      <c r="J400" s="10" t="s">
        <v>6507</v>
      </c>
      <c r="K400" s="10" t="s">
        <v>17</v>
      </c>
      <c r="L400" s="10" t="s">
        <v>6506</v>
      </c>
      <c r="M400" s="10" t="s">
        <v>18</v>
      </c>
      <c r="N400">
        <v>0</v>
      </c>
    </row>
    <row r="401" spans="1:14" x14ac:dyDescent="0.25">
      <c r="A401" s="10" t="s">
        <v>64</v>
      </c>
      <c r="B401" s="10" t="s">
        <v>4322</v>
      </c>
      <c r="C401">
        <v>0</v>
      </c>
      <c r="D401" s="10" t="s">
        <v>16</v>
      </c>
      <c r="E401">
        <v>5000</v>
      </c>
      <c r="F401">
        <v>5000</v>
      </c>
      <c r="G401">
        <v>0</v>
      </c>
      <c r="H401" s="10" t="s">
        <v>16</v>
      </c>
      <c r="I401" s="10" t="s">
        <v>17</v>
      </c>
      <c r="J401" s="10" t="s">
        <v>7819</v>
      </c>
      <c r="K401" s="10" t="s">
        <v>7820</v>
      </c>
      <c r="L401" s="10" t="s">
        <v>17</v>
      </c>
      <c r="M401" s="10" t="s">
        <v>18</v>
      </c>
      <c r="N401">
        <v>0</v>
      </c>
    </row>
    <row r="402" spans="1:14" x14ac:dyDescent="0.25">
      <c r="A402" s="10" t="s">
        <v>14</v>
      </c>
      <c r="B402" s="10" t="s">
        <v>7548</v>
      </c>
      <c r="C402">
        <v>0</v>
      </c>
      <c r="D402" s="10" t="s">
        <v>16</v>
      </c>
      <c r="E402">
        <v>39762</v>
      </c>
      <c r="F402">
        <v>39762</v>
      </c>
      <c r="G402">
        <v>0</v>
      </c>
      <c r="H402" s="10" t="s">
        <v>16</v>
      </c>
      <c r="I402" s="10" t="s">
        <v>17</v>
      </c>
      <c r="J402" s="10" t="s">
        <v>7821</v>
      </c>
      <c r="K402" s="10" t="s">
        <v>7822</v>
      </c>
      <c r="L402" s="10" t="s">
        <v>17</v>
      </c>
      <c r="M402" s="10" t="s">
        <v>18</v>
      </c>
      <c r="N402">
        <v>0</v>
      </c>
    </row>
    <row r="403" spans="1:14" x14ac:dyDescent="0.25">
      <c r="A403" s="10" t="s">
        <v>62</v>
      </c>
      <c r="B403" s="10" t="s">
        <v>7823</v>
      </c>
      <c r="C403">
        <v>0</v>
      </c>
      <c r="D403" s="10" t="s">
        <v>16</v>
      </c>
      <c r="E403">
        <v>0</v>
      </c>
      <c r="F403">
        <v>1450</v>
      </c>
      <c r="G403">
        <v>1450</v>
      </c>
      <c r="H403" s="10" t="s">
        <v>26</v>
      </c>
      <c r="I403" s="10" t="s">
        <v>17</v>
      </c>
      <c r="J403" s="10" t="s">
        <v>17</v>
      </c>
      <c r="K403" s="10" t="s">
        <v>7184</v>
      </c>
      <c r="L403" s="10" t="s">
        <v>7183</v>
      </c>
      <c r="M403" s="10" t="s">
        <v>18</v>
      </c>
      <c r="N403">
        <v>0</v>
      </c>
    </row>
    <row r="404" spans="1:14" x14ac:dyDescent="0.25">
      <c r="A404" s="10" t="s">
        <v>32</v>
      </c>
      <c r="B404" s="10" t="s">
        <v>434</v>
      </c>
      <c r="C404">
        <v>59.93</v>
      </c>
      <c r="D404" s="10" t="s">
        <v>16</v>
      </c>
      <c r="E404">
        <v>6402049.0999999996</v>
      </c>
      <c r="F404">
        <v>6402109.0300000003</v>
      </c>
      <c r="G404">
        <v>0</v>
      </c>
      <c r="H404" s="10" t="s">
        <v>16</v>
      </c>
      <c r="I404" s="10" t="s">
        <v>5651</v>
      </c>
      <c r="J404" s="10" t="s">
        <v>7824</v>
      </c>
      <c r="K404" s="10" t="s">
        <v>7825</v>
      </c>
      <c r="L404" s="10" t="s">
        <v>17</v>
      </c>
      <c r="M404" s="10" t="s">
        <v>18</v>
      </c>
      <c r="N404">
        <v>0</v>
      </c>
    </row>
    <row r="405" spans="1:14" x14ac:dyDescent="0.25">
      <c r="A405" s="10" t="s">
        <v>32</v>
      </c>
      <c r="B405" s="10" t="s">
        <v>453</v>
      </c>
      <c r="C405">
        <v>106</v>
      </c>
      <c r="D405" s="10" t="s">
        <v>16</v>
      </c>
      <c r="E405">
        <v>19401.849999999999</v>
      </c>
      <c r="F405">
        <v>19507.849999999999</v>
      </c>
      <c r="G405">
        <v>0</v>
      </c>
      <c r="H405" s="10" t="s">
        <v>16</v>
      </c>
      <c r="I405" s="10" t="s">
        <v>7826</v>
      </c>
      <c r="J405" s="10" t="s">
        <v>7827</v>
      </c>
      <c r="K405" s="10" t="s">
        <v>7828</v>
      </c>
      <c r="L405" s="10" t="s">
        <v>17</v>
      </c>
      <c r="M405" s="10" t="s">
        <v>18</v>
      </c>
      <c r="N405">
        <v>0</v>
      </c>
    </row>
    <row r="406" spans="1:14" x14ac:dyDescent="0.25">
      <c r="A406" s="10" t="s">
        <v>32</v>
      </c>
      <c r="B406" s="10" t="s">
        <v>455</v>
      </c>
      <c r="C406">
        <v>18268.21</v>
      </c>
      <c r="D406" s="10" t="s">
        <v>16</v>
      </c>
      <c r="E406">
        <v>386489.88</v>
      </c>
      <c r="F406">
        <v>380134.63</v>
      </c>
      <c r="G406">
        <v>24623.46</v>
      </c>
      <c r="H406" s="10" t="s">
        <v>16</v>
      </c>
      <c r="I406" s="10" t="s">
        <v>7829</v>
      </c>
      <c r="J406" s="10" t="s">
        <v>7830</v>
      </c>
      <c r="K406" s="10" t="s">
        <v>7831</v>
      </c>
      <c r="L406" s="10" t="s">
        <v>7832</v>
      </c>
      <c r="M406" s="10" t="s">
        <v>18</v>
      </c>
      <c r="N406">
        <v>0</v>
      </c>
    </row>
    <row r="407" spans="1:14" x14ac:dyDescent="0.25">
      <c r="A407" s="10" t="s">
        <v>32</v>
      </c>
      <c r="B407" s="10" t="s">
        <v>456</v>
      </c>
      <c r="C407">
        <v>50.48</v>
      </c>
      <c r="D407" s="10" t="s">
        <v>16</v>
      </c>
      <c r="E407">
        <v>73.260000000000005</v>
      </c>
      <c r="F407">
        <v>0</v>
      </c>
      <c r="G407">
        <v>123.74</v>
      </c>
      <c r="H407" s="10" t="s">
        <v>16</v>
      </c>
      <c r="I407" s="10" t="s">
        <v>458</v>
      </c>
      <c r="J407" s="10" t="s">
        <v>7833</v>
      </c>
      <c r="K407" s="10" t="s">
        <v>17</v>
      </c>
      <c r="L407" s="10" t="s">
        <v>7834</v>
      </c>
      <c r="M407" s="10" t="s">
        <v>18</v>
      </c>
      <c r="N407">
        <v>0</v>
      </c>
    </row>
    <row r="408" spans="1:14" x14ac:dyDescent="0.25">
      <c r="A408" s="10" t="s">
        <v>32</v>
      </c>
      <c r="B408" s="10" t="s">
        <v>457</v>
      </c>
      <c r="C408">
        <v>89.29</v>
      </c>
      <c r="D408" s="10" t="s">
        <v>16</v>
      </c>
      <c r="E408">
        <v>0</v>
      </c>
      <c r="F408">
        <v>0</v>
      </c>
      <c r="G408">
        <v>89.29</v>
      </c>
      <c r="H408" s="10" t="s">
        <v>16</v>
      </c>
      <c r="I408" s="10" t="s">
        <v>7835</v>
      </c>
      <c r="J408" s="10" t="s">
        <v>17</v>
      </c>
      <c r="K408" s="10" t="s">
        <v>17</v>
      </c>
      <c r="L408" s="10" t="s">
        <v>7836</v>
      </c>
      <c r="M408" s="10" t="s">
        <v>18</v>
      </c>
      <c r="N408">
        <v>0</v>
      </c>
    </row>
    <row r="409" spans="1:14" x14ac:dyDescent="0.25">
      <c r="A409" s="10" t="s">
        <v>19</v>
      </c>
      <c r="B409" s="10" t="s">
        <v>453</v>
      </c>
      <c r="C409">
        <v>5810.95</v>
      </c>
      <c r="D409" s="10" t="s">
        <v>16</v>
      </c>
      <c r="E409">
        <v>7541.54</v>
      </c>
      <c r="F409">
        <v>11806.25</v>
      </c>
      <c r="G409">
        <v>1546.24</v>
      </c>
      <c r="H409" s="10" t="s">
        <v>16</v>
      </c>
      <c r="I409" s="10" t="s">
        <v>7837</v>
      </c>
      <c r="J409" s="10" t="s">
        <v>7838</v>
      </c>
      <c r="K409" s="10" t="s">
        <v>7839</v>
      </c>
      <c r="L409" s="10" t="s">
        <v>7840</v>
      </c>
      <c r="M409" s="10" t="s">
        <v>18</v>
      </c>
      <c r="N409">
        <v>0</v>
      </c>
    </row>
    <row r="410" spans="1:14" x14ac:dyDescent="0.25">
      <c r="A410" s="10" t="s">
        <v>19</v>
      </c>
      <c r="B410" s="10" t="s">
        <v>434</v>
      </c>
      <c r="C410">
        <v>8009265.2699999996</v>
      </c>
      <c r="D410" s="10" t="s">
        <v>16</v>
      </c>
      <c r="E410">
        <v>1949831.06</v>
      </c>
      <c r="F410">
        <v>1922003.74</v>
      </c>
      <c r="G410">
        <v>8037092.5899999999</v>
      </c>
      <c r="H410" s="10" t="s">
        <v>16</v>
      </c>
      <c r="I410" s="10" t="s">
        <v>7841</v>
      </c>
      <c r="J410" s="10" t="s">
        <v>7842</v>
      </c>
      <c r="K410" s="10" t="s">
        <v>7843</v>
      </c>
      <c r="L410" s="10" t="s">
        <v>7844</v>
      </c>
      <c r="M410" s="10" t="s">
        <v>18</v>
      </c>
      <c r="N410">
        <v>0</v>
      </c>
    </row>
    <row r="411" spans="1:14" x14ac:dyDescent="0.25">
      <c r="A411" s="10" t="s">
        <v>19</v>
      </c>
      <c r="B411" s="10" t="s">
        <v>33</v>
      </c>
      <c r="C411">
        <v>21765.02</v>
      </c>
      <c r="D411" s="10" t="s">
        <v>16</v>
      </c>
      <c r="E411">
        <v>27237.52</v>
      </c>
      <c r="F411">
        <v>15351.73</v>
      </c>
      <c r="G411">
        <v>33650.81</v>
      </c>
      <c r="H411" s="10" t="s">
        <v>16</v>
      </c>
      <c r="I411" s="10" t="s">
        <v>5720</v>
      </c>
      <c r="J411" s="10" t="s">
        <v>5724</v>
      </c>
      <c r="K411" s="10" t="s">
        <v>5721</v>
      </c>
      <c r="L411" s="10" t="s">
        <v>5719</v>
      </c>
      <c r="M411" s="10" t="s">
        <v>18</v>
      </c>
      <c r="N411">
        <v>0</v>
      </c>
    </row>
    <row r="412" spans="1:14" x14ac:dyDescent="0.25">
      <c r="A412" s="10" t="s">
        <v>19</v>
      </c>
      <c r="B412" s="10" t="s">
        <v>141</v>
      </c>
      <c r="C412">
        <v>179315.65</v>
      </c>
      <c r="D412" s="10" t="s">
        <v>16</v>
      </c>
      <c r="E412">
        <v>365353.47</v>
      </c>
      <c r="F412">
        <v>479882.79</v>
      </c>
      <c r="G412">
        <v>64786.33</v>
      </c>
      <c r="H412" s="10" t="s">
        <v>16</v>
      </c>
      <c r="I412" s="10" t="s">
        <v>7845</v>
      </c>
      <c r="J412" s="10" t="s">
        <v>7846</v>
      </c>
      <c r="K412" s="10" t="s">
        <v>7847</v>
      </c>
      <c r="L412" s="10" t="s">
        <v>7848</v>
      </c>
      <c r="M412" s="10" t="s">
        <v>18</v>
      </c>
      <c r="N412">
        <v>0</v>
      </c>
    </row>
    <row r="413" spans="1:14" x14ac:dyDescent="0.25">
      <c r="A413" s="10" t="s">
        <v>19</v>
      </c>
      <c r="B413" s="10" t="s">
        <v>106</v>
      </c>
      <c r="C413">
        <v>118.64</v>
      </c>
      <c r="D413" s="10" t="s">
        <v>16</v>
      </c>
      <c r="E413">
        <v>7347.01</v>
      </c>
      <c r="F413">
        <v>6538</v>
      </c>
      <c r="G413">
        <v>927.65</v>
      </c>
      <c r="H413" s="10" t="s">
        <v>16</v>
      </c>
      <c r="I413" s="10" t="s">
        <v>7849</v>
      </c>
      <c r="J413" s="10" t="s">
        <v>7850</v>
      </c>
      <c r="K413" s="10" t="s">
        <v>7851</v>
      </c>
      <c r="L413" s="10" t="s">
        <v>7852</v>
      </c>
      <c r="M413" s="10" t="s">
        <v>18</v>
      </c>
      <c r="N413">
        <v>0</v>
      </c>
    </row>
    <row r="414" spans="1:14" x14ac:dyDescent="0.25">
      <c r="A414" s="10" t="s">
        <v>19</v>
      </c>
      <c r="B414" s="10" t="s">
        <v>79</v>
      </c>
      <c r="C414">
        <v>5122.75</v>
      </c>
      <c r="D414" s="10" t="s">
        <v>16</v>
      </c>
      <c r="E414">
        <v>3706.14</v>
      </c>
      <c r="F414">
        <v>5000</v>
      </c>
      <c r="G414">
        <v>3828.89</v>
      </c>
      <c r="H414" s="10" t="s">
        <v>16</v>
      </c>
      <c r="I414" s="10" t="s">
        <v>21</v>
      </c>
      <c r="J414" s="10" t="s">
        <v>464</v>
      </c>
      <c r="K414" s="10" t="s">
        <v>5725</v>
      </c>
      <c r="L414" s="10" t="s">
        <v>5726</v>
      </c>
      <c r="M414" s="10" t="s">
        <v>18</v>
      </c>
      <c r="N414">
        <v>0</v>
      </c>
    </row>
    <row r="415" spans="1:14" x14ac:dyDescent="0.25">
      <c r="A415" s="10" t="s">
        <v>19</v>
      </c>
      <c r="B415" s="10" t="s">
        <v>455</v>
      </c>
      <c r="C415">
        <v>288126.13</v>
      </c>
      <c r="D415" s="10" t="s">
        <v>16</v>
      </c>
      <c r="E415">
        <v>256682.52</v>
      </c>
      <c r="F415">
        <v>103481.21</v>
      </c>
      <c r="G415">
        <v>441327.44</v>
      </c>
      <c r="H415" s="10" t="s">
        <v>16</v>
      </c>
      <c r="I415" s="10" t="s">
        <v>7853</v>
      </c>
      <c r="J415" s="10" t="s">
        <v>7854</v>
      </c>
      <c r="K415" s="10" t="s">
        <v>7855</v>
      </c>
      <c r="L415" s="10" t="s">
        <v>7856</v>
      </c>
      <c r="M415" s="10" t="s">
        <v>18</v>
      </c>
      <c r="N415">
        <v>0</v>
      </c>
    </row>
    <row r="416" spans="1:14" x14ac:dyDescent="0.25">
      <c r="A416" s="10" t="s">
        <v>19</v>
      </c>
      <c r="B416" s="10" t="s">
        <v>390</v>
      </c>
      <c r="C416">
        <v>152324.76</v>
      </c>
      <c r="D416" s="10" t="s">
        <v>16</v>
      </c>
      <c r="E416">
        <v>130733.42</v>
      </c>
      <c r="F416">
        <v>100650.98</v>
      </c>
      <c r="G416">
        <v>182407.2</v>
      </c>
      <c r="H416" s="10" t="s">
        <v>16</v>
      </c>
      <c r="I416" s="10" t="s">
        <v>7857</v>
      </c>
      <c r="J416" s="10" t="s">
        <v>7858</v>
      </c>
      <c r="K416" s="10" t="s">
        <v>7859</v>
      </c>
      <c r="L416" s="10" t="s">
        <v>7860</v>
      </c>
      <c r="M416" s="10" t="s">
        <v>18</v>
      </c>
      <c r="N416">
        <v>0</v>
      </c>
    </row>
    <row r="417" spans="1:14" x14ac:dyDescent="0.25">
      <c r="A417" s="10" t="s">
        <v>19</v>
      </c>
      <c r="B417" s="10" t="s">
        <v>20</v>
      </c>
      <c r="C417">
        <v>210849.21</v>
      </c>
      <c r="D417" s="10" t="s">
        <v>16</v>
      </c>
      <c r="E417">
        <v>1708.33</v>
      </c>
      <c r="F417">
        <v>0</v>
      </c>
      <c r="G417">
        <v>212557.54</v>
      </c>
      <c r="H417" s="10" t="s">
        <v>16</v>
      </c>
      <c r="I417" s="10" t="s">
        <v>7861</v>
      </c>
      <c r="J417" s="10" t="s">
        <v>7862</v>
      </c>
      <c r="K417" s="10" t="s">
        <v>17</v>
      </c>
      <c r="L417" s="10" t="s">
        <v>7863</v>
      </c>
      <c r="M417" s="10" t="s">
        <v>18</v>
      </c>
      <c r="N417">
        <v>0</v>
      </c>
    </row>
    <row r="418" spans="1:14" x14ac:dyDescent="0.25">
      <c r="A418" s="10" t="s">
        <v>19</v>
      </c>
      <c r="B418" s="10" t="s">
        <v>341</v>
      </c>
      <c r="C418">
        <v>229786.42</v>
      </c>
      <c r="D418" s="10" t="s">
        <v>16</v>
      </c>
      <c r="E418">
        <v>2277.61</v>
      </c>
      <c r="F418">
        <v>2789.84</v>
      </c>
      <c r="G418">
        <v>229274.19</v>
      </c>
      <c r="H418" s="10" t="s">
        <v>16</v>
      </c>
      <c r="I418" s="10" t="s">
        <v>7864</v>
      </c>
      <c r="J418" s="10" t="s">
        <v>7865</v>
      </c>
      <c r="K418" s="10" t="s">
        <v>7866</v>
      </c>
      <c r="L418" s="10" t="s">
        <v>7867</v>
      </c>
      <c r="M418" s="10" t="s">
        <v>18</v>
      </c>
      <c r="N418">
        <v>0</v>
      </c>
    </row>
    <row r="419" spans="1:14" x14ac:dyDescent="0.25">
      <c r="A419" s="10" t="s">
        <v>19</v>
      </c>
      <c r="B419" s="10" t="s">
        <v>262</v>
      </c>
      <c r="C419">
        <v>204502.98</v>
      </c>
      <c r="D419" s="10" t="s">
        <v>16</v>
      </c>
      <c r="E419">
        <v>87427.7</v>
      </c>
      <c r="F419">
        <v>33274.839999999997</v>
      </c>
      <c r="G419">
        <v>258655.84</v>
      </c>
      <c r="H419" s="10" t="s">
        <v>16</v>
      </c>
      <c r="I419" s="10" t="s">
        <v>7868</v>
      </c>
      <c r="J419" s="10" t="s">
        <v>7869</v>
      </c>
      <c r="K419" s="10" t="s">
        <v>7870</v>
      </c>
      <c r="L419" s="10" t="s">
        <v>7871</v>
      </c>
      <c r="M419" s="10" t="s">
        <v>18</v>
      </c>
      <c r="N419">
        <v>0</v>
      </c>
    </row>
    <row r="420" spans="1:14" x14ac:dyDescent="0.25">
      <c r="A420" s="10" t="s">
        <v>19</v>
      </c>
      <c r="B420" s="10" t="s">
        <v>457</v>
      </c>
      <c r="C420">
        <v>27285.1</v>
      </c>
      <c r="D420" s="10" t="s">
        <v>16</v>
      </c>
      <c r="E420">
        <v>271.99</v>
      </c>
      <c r="F420">
        <v>0</v>
      </c>
      <c r="G420">
        <v>27557.09</v>
      </c>
      <c r="H420" s="10" t="s">
        <v>16</v>
      </c>
      <c r="I420" s="10" t="s">
        <v>7872</v>
      </c>
      <c r="J420" s="10" t="s">
        <v>7873</v>
      </c>
      <c r="K420" s="10" t="s">
        <v>17</v>
      </c>
      <c r="L420" s="10" t="s">
        <v>7874</v>
      </c>
      <c r="M420" s="10" t="s">
        <v>18</v>
      </c>
      <c r="N420">
        <v>0</v>
      </c>
    </row>
    <row r="421" spans="1:14" x14ac:dyDescent="0.25">
      <c r="A421" s="10" t="s">
        <v>19</v>
      </c>
      <c r="B421" s="10" t="s">
        <v>467</v>
      </c>
      <c r="C421">
        <v>244655.96</v>
      </c>
      <c r="D421" s="10" t="s">
        <v>16</v>
      </c>
      <c r="E421">
        <v>53952.94</v>
      </c>
      <c r="F421">
        <v>0</v>
      </c>
      <c r="G421">
        <v>298608.90000000002</v>
      </c>
      <c r="H421" s="10" t="s">
        <v>16</v>
      </c>
      <c r="I421" s="10" t="s">
        <v>7875</v>
      </c>
      <c r="J421" s="10" t="s">
        <v>7876</v>
      </c>
      <c r="K421" s="10" t="s">
        <v>17</v>
      </c>
      <c r="L421" s="10" t="s">
        <v>7877</v>
      </c>
      <c r="M421" s="10" t="s">
        <v>18</v>
      </c>
      <c r="N421">
        <v>0</v>
      </c>
    </row>
    <row r="422" spans="1:14" x14ac:dyDescent="0.25">
      <c r="A422" s="10" t="s">
        <v>19</v>
      </c>
      <c r="B422" s="10" t="s">
        <v>253</v>
      </c>
      <c r="C422">
        <v>49912.73</v>
      </c>
      <c r="D422" s="10" t="s">
        <v>16</v>
      </c>
      <c r="E422">
        <v>1191.67</v>
      </c>
      <c r="F422">
        <v>0</v>
      </c>
      <c r="G422">
        <v>51104.4</v>
      </c>
      <c r="H422" s="10" t="s">
        <v>16</v>
      </c>
      <c r="I422" s="10" t="s">
        <v>7878</v>
      </c>
      <c r="J422" s="10" t="s">
        <v>7879</v>
      </c>
      <c r="K422" s="10" t="s">
        <v>17</v>
      </c>
      <c r="L422" s="10" t="s">
        <v>7880</v>
      </c>
      <c r="M422" s="10" t="s">
        <v>18</v>
      </c>
      <c r="N422">
        <v>0</v>
      </c>
    </row>
    <row r="423" spans="1:14" x14ac:dyDescent="0.25">
      <c r="A423" s="10" t="s">
        <v>19</v>
      </c>
      <c r="B423" s="10" t="s">
        <v>468</v>
      </c>
      <c r="C423">
        <v>15426.48</v>
      </c>
      <c r="D423" s="10" t="s">
        <v>16</v>
      </c>
      <c r="E423">
        <v>126.91</v>
      </c>
      <c r="F423">
        <v>0</v>
      </c>
      <c r="G423">
        <v>15553.39</v>
      </c>
      <c r="H423" s="10" t="s">
        <v>16</v>
      </c>
      <c r="I423" s="10" t="s">
        <v>7881</v>
      </c>
      <c r="J423" s="10" t="s">
        <v>7882</v>
      </c>
      <c r="K423" s="10" t="s">
        <v>17</v>
      </c>
      <c r="L423" s="10" t="s">
        <v>7883</v>
      </c>
      <c r="M423" s="10" t="s">
        <v>18</v>
      </c>
      <c r="N423">
        <v>0</v>
      </c>
    </row>
    <row r="424" spans="1:14" x14ac:dyDescent="0.25">
      <c r="A424" s="10" t="s">
        <v>19</v>
      </c>
      <c r="B424" s="10" t="s">
        <v>308</v>
      </c>
      <c r="C424">
        <v>7277.39</v>
      </c>
      <c r="D424" s="10" t="s">
        <v>16</v>
      </c>
      <c r="E424">
        <v>8482.73</v>
      </c>
      <c r="F424">
        <v>0</v>
      </c>
      <c r="G424">
        <v>15760.12</v>
      </c>
      <c r="H424" s="10" t="s">
        <v>16</v>
      </c>
      <c r="I424" s="10" t="s">
        <v>7884</v>
      </c>
      <c r="J424" s="10" t="s">
        <v>7885</v>
      </c>
      <c r="K424" s="10" t="s">
        <v>17</v>
      </c>
      <c r="L424" s="10" t="s">
        <v>7886</v>
      </c>
      <c r="M424" s="10" t="s">
        <v>18</v>
      </c>
      <c r="N424">
        <v>0</v>
      </c>
    </row>
    <row r="425" spans="1:14" x14ac:dyDescent="0.25">
      <c r="A425" s="10" t="s">
        <v>19</v>
      </c>
      <c r="B425" s="10" t="s">
        <v>469</v>
      </c>
      <c r="C425">
        <v>223289.76</v>
      </c>
      <c r="D425" s="10" t="s">
        <v>16</v>
      </c>
      <c r="E425">
        <v>2225.84</v>
      </c>
      <c r="F425">
        <v>0</v>
      </c>
      <c r="G425">
        <v>225515.6</v>
      </c>
      <c r="H425" s="10" t="s">
        <v>16</v>
      </c>
      <c r="I425" s="10" t="s">
        <v>7887</v>
      </c>
      <c r="J425" s="10" t="s">
        <v>7888</v>
      </c>
      <c r="K425" s="10" t="s">
        <v>17</v>
      </c>
      <c r="L425" s="10" t="s">
        <v>7889</v>
      </c>
      <c r="M425" s="10" t="s">
        <v>18</v>
      </c>
      <c r="N425">
        <v>0</v>
      </c>
    </row>
    <row r="426" spans="1:14" x14ac:dyDescent="0.25">
      <c r="A426" s="10" t="s">
        <v>19</v>
      </c>
      <c r="B426" s="10" t="s">
        <v>362</v>
      </c>
      <c r="C426">
        <v>15911.1</v>
      </c>
      <c r="D426" s="10" t="s">
        <v>16</v>
      </c>
      <c r="E426">
        <v>14416.39</v>
      </c>
      <c r="F426">
        <v>1724.82</v>
      </c>
      <c r="G426">
        <v>28602.67</v>
      </c>
      <c r="H426" s="10" t="s">
        <v>16</v>
      </c>
      <c r="I426" s="10" t="s">
        <v>7890</v>
      </c>
      <c r="J426" s="10" t="s">
        <v>7891</v>
      </c>
      <c r="K426" s="10" t="s">
        <v>7892</v>
      </c>
      <c r="L426" s="10" t="s">
        <v>7893</v>
      </c>
      <c r="M426" s="10" t="s">
        <v>18</v>
      </c>
      <c r="N426">
        <v>0</v>
      </c>
    </row>
    <row r="427" spans="1:14" x14ac:dyDescent="0.25">
      <c r="A427" s="10" t="s">
        <v>149</v>
      </c>
      <c r="B427" s="10" t="s">
        <v>153</v>
      </c>
      <c r="C427">
        <v>97869.74</v>
      </c>
      <c r="D427" s="10" t="s">
        <v>16</v>
      </c>
      <c r="E427">
        <v>680668.86</v>
      </c>
      <c r="F427">
        <v>677909.15</v>
      </c>
      <c r="G427">
        <v>100629.45</v>
      </c>
      <c r="H427" s="10" t="s">
        <v>16</v>
      </c>
      <c r="I427" s="10" t="s">
        <v>5709</v>
      </c>
      <c r="J427" s="10" t="s">
        <v>7894</v>
      </c>
      <c r="K427" s="10" t="s">
        <v>7895</v>
      </c>
      <c r="L427" s="10" t="s">
        <v>5708</v>
      </c>
      <c r="M427" s="10" t="s">
        <v>18</v>
      </c>
      <c r="N427">
        <v>0</v>
      </c>
    </row>
    <row r="428" spans="1:14" x14ac:dyDescent="0.25">
      <c r="A428" s="10" t="s">
        <v>470</v>
      </c>
      <c r="B428" s="10" t="s">
        <v>126</v>
      </c>
      <c r="C428">
        <v>106402.29</v>
      </c>
      <c r="D428" s="10" t="s">
        <v>16</v>
      </c>
      <c r="E428">
        <v>0</v>
      </c>
      <c r="F428">
        <v>10110.549999999999</v>
      </c>
      <c r="G428">
        <v>96291.74</v>
      </c>
      <c r="H428" s="10" t="s">
        <v>16</v>
      </c>
      <c r="I428" s="10" t="s">
        <v>5729</v>
      </c>
      <c r="J428" s="10" t="s">
        <v>17</v>
      </c>
      <c r="K428" s="10" t="s">
        <v>5730</v>
      </c>
      <c r="L428" s="10" t="s">
        <v>5731</v>
      </c>
      <c r="M428" s="10" t="s">
        <v>18</v>
      </c>
      <c r="N428">
        <v>0</v>
      </c>
    </row>
    <row r="429" spans="1:14" x14ac:dyDescent="0.25">
      <c r="A429" s="10" t="s">
        <v>471</v>
      </c>
      <c r="B429" s="10" t="s">
        <v>126</v>
      </c>
      <c r="C429">
        <v>48720.09</v>
      </c>
      <c r="D429" s="10" t="s">
        <v>16</v>
      </c>
      <c r="E429">
        <v>54.21</v>
      </c>
      <c r="F429">
        <v>4553.0200000000004</v>
      </c>
      <c r="G429">
        <v>44221.279999999999</v>
      </c>
      <c r="H429" s="10" t="s">
        <v>16</v>
      </c>
      <c r="I429" s="10" t="s">
        <v>7896</v>
      </c>
      <c r="J429" s="10" t="s">
        <v>7897</v>
      </c>
      <c r="K429" s="10" t="s">
        <v>7898</v>
      </c>
      <c r="L429" s="10" t="s">
        <v>7899</v>
      </c>
      <c r="M429" s="10" t="s">
        <v>18</v>
      </c>
      <c r="N429">
        <v>0</v>
      </c>
    </row>
    <row r="430" spans="1:14" x14ac:dyDescent="0.25">
      <c r="A430" s="10" t="s">
        <v>5609</v>
      </c>
      <c r="B430" s="10" t="s">
        <v>126</v>
      </c>
      <c r="C430">
        <v>231587.5</v>
      </c>
      <c r="D430" s="10" t="s">
        <v>16</v>
      </c>
      <c r="E430">
        <v>0</v>
      </c>
      <c r="F430">
        <v>231587.5</v>
      </c>
      <c r="G430">
        <v>0</v>
      </c>
      <c r="H430" s="10" t="s">
        <v>16</v>
      </c>
      <c r="I430" s="10" t="s">
        <v>7900</v>
      </c>
      <c r="J430" s="10" t="s">
        <v>17</v>
      </c>
      <c r="K430" s="10" t="s">
        <v>7901</v>
      </c>
      <c r="L430" s="10" t="s">
        <v>17</v>
      </c>
      <c r="M430" s="10" t="s">
        <v>18</v>
      </c>
      <c r="N430">
        <v>0</v>
      </c>
    </row>
    <row r="431" spans="1:14" x14ac:dyDescent="0.25">
      <c r="A431" s="10" t="s">
        <v>472</v>
      </c>
      <c r="B431" s="10" t="s">
        <v>126</v>
      </c>
      <c r="C431">
        <v>81201.33</v>
      </c>
      <c r="D431" s="10" t="s">
        <v>16</v>
      </c>
      <c r="E431">
        <v>0</v>
      </c>
      <c r="F431">
        <v>13420.89</v>
      </c>
      <c r="G431">
        <v>67780.44</v>
      </c>
      <c r="H431" s="10" t="s">
        <v>16</v>
      </c>
      <c r="I431" s="10" t="s">
        <v>7902</v>
      </c>
      <c r="J431" s="10" t="s">
        <v>17</v>
      </c>
      <c r="K431" s="10" t="s">
        <v>7903</v>
      </c>
      <c r="L431" s="10" t="s">
        <v>7904</v>
      </c>
      <c r="M431" s="10" t="s">
        <v>18</v>
      </c>
      <c r="N431">
        <v>0</v>
      </c>
    </row>
    <row r="432" spans="1:14" x14ac:dyDescent="0.25">
      <c r="A432" s="10" t="s">
        <v>473</v>
      </c>
      <c r="B432" s="10" t="s">
        <v>126</v>
      </c>
      <c r="C432">
        <v>2113.13</v>
      </c>
      <c r="D432" s="10" t="s">
        <v>16</v>
      </c>
      <c r="E432">
        <v>0</v>
      </c>
      <c r="F432">
        <v>303.97000000000003</v>
      </c>
      <c r="G432">
        <v>1809.16</v>
      </c>
      <c r="H432" s="10" t="s">
        <v>16</v>
      </c>
      <c r="I432" s="10" t="s">
        <v>7905</v>
      </c>
      <c r="J432" s="10" t="s">
        <v>17</v>
      </c>
      <c r="K432" s="10" t="s">
        <v>7906</v>
      </c>
      <c r="L432" s="10" t="s">
        <v>7907</v>
      </c>
      <c r="M432" s="10" t="s">
        <v>18</v>
      </c>
      <c r="N432">
        <v>0</v>
      </c>
    </row>
    <row r="433" spans="1:14" x14ac:dyDescent="0.25">
      <c r="A433" s="10" t="s">
        <v>474</v>
      </c>
      <c r="B433" s="10" t="s">
        <v>126</v>
      </c>
      <c r="C433">
        <v>8932.7999999999993</v>
      </c>
      <c r="D433" s="10" t="s">
        <v>16</v>
      </c>
      <c r="E433">
        <v>0</v>
      </c>
      <c r="F433">
        <v>285.83999999999997</v>
      </c>
      <c r="G433">
        <v>8646.9599999999991</v>
      </c>
      <c r="H433" s="10" t="s">
        <v>16</v>
      </c>
      <c r="I433" s="10" t="s">
        <v>5732</v>
      </c>
      <c r="J433" s="10" t="s">
        <v>17</v>
      </c>
      <c r="K433" s="10" t="s">
        <v>5734</v>
      </c>
      <c r="L433" s="10" t="s">
        <v>5735</v>
      </c>
      <c r="M433" s="10" t="s">
        <v>18</v>
      </c>
      <c r="N433">
        <v>0</v>
      </c>
    </row>
    <row r="434" spans="1:14" x14ac:dyDescent="0.25">
      <c r="A434" s="10" t="s">
        <v>179</v>
      </c>
      <c r="B434" s="10" t="s">
        <v>126</v>
      </c>
      <c r="C434">
        <v>998.04</v>
      </c>
      <c r="D434" s="10" t="s">
        <v>16</v>
      </c>
      <c r="E434">
        <v>0</v>
      </c>
      <c r="F434">
        <v>90</v>
      </c>
      <c r="G434">
        <v>908.04</v>
      </c>
      <c r="H434" s="10" t="s">
        <v>16</v>
      </c>
      <c r="I434" s="10" t="s">
        <v>5733</v>
      </c>
      <c r="J434" s="10" t="s">
        <v>17</v>
      </c>
      <c r="K434" s="10" t="s">
        <v>493</v>
      </c>
      <c r="L434" s="10" t="s">
        <v>5736</v>
      </c>
      <c r="M434" s="10" t="s">
        <v>18</v>
      </c>
      <c r="N434">
        <v>0</v>
      </c>
    </row>
    <row r="435" spans="1:14" x14ac:dyDescent="0.25">
      <c r="A435" s="10" t="s">
        <v>475</v>
      </c>
      <c r="B435" s="10" t="s">
        <v>126</v>
      </c>
      <c r="C435">
        <v>3698.51</v>
      </c>
      <c r="D435" s="10" t="s">
        <v>16</v>
      </c>
      <c r="E435">
        <v>0</v>
      </c>
      <c r="F435">
        <v>429.48</v>
      </c>
      <c r="G435">
        <v>3269.03</v>
      </c>
      <c r="H435" s="10" t="s">
        <v>16</v>
      </c>
      <c r="I435" s="10" t="s">
        <v>5737</v>
      </c>
      <c r="J435" s="10" t="s">
        <v>17</v>
      </c>
      <c r="K435" s="10" t="s">
        <v>7908</v>
      </c>
      <c r="L435" s="10" t="s">
        <v>7909</v>
      </c>
      <c r="M435" s="10" t="s">
        <v>18</v>
      </c>
      <c r="N435">
        <v>0</v>
      </c>
    </row>
    <row r="436" spans="1:14" x14ac:dyDescent="0.25">
      <c r="A436" s="10" t="s">
        <v>477</v>
      </c>
      <c r="B436" s="10" t="s">
        <v>126</v>
      </c>
      <c r="C436">
        <v>10753.87</v>
      </c>
      <c r="D436" s="10" t="s">
        <v>26</v>
      </c>
      <c r="E436">
        <v>0</v>
      </c>
      <c r="F436">
        <v>0</v>
      </c>
      <c r="G436">
        <v>10753.87</v>
      </c>
      <c r="H436" s="10" t="s">
        <v>26</v>
      </c>
      <c r="I436" s="10" t="s">
        <v>7910</v>
      </c>
      <c r="J436" s="10" t="s">
        <v>17</v>
      </c>
      <c r="K436" s="10" t="s">
        <v>17</v>
      </c>
      <c r="L436" s="10" t="s">
        <v>7911</v>
      </c>
      <c r="M436" s="10" t="s">
        <v>18</v>
      </c>
      <c r="N436">
        <v>0</v>
      </c>
    </row>
    <row r="437" spans="1:14" x14ac:dyDescent="0.25">
      <c r="A437" s="10" t="s">
        <v>480</v>
      </c>
      <c r="B437" s="10" t="s">
        <v>126</v>
      </c>
      <c r="C437">
        <v>20400</v>
      </c>
      <c r="D437" s="10" t="s">
        <v>16</v>
      </c>
      <c r="E437">
        <v>0</v>
      </c>
      <c r="F437">
        <v>20400</v>
      </c>
      <c r="G437">
        <v>0</v>
      </c>
      <c r="H437" s="10" t="s">
        <v>16</v>
      </c>
      <c r="I437" s="10" t="s">
        <v>7912</v>
      </c>
      <c r="J437" s="10" t="s">
        <v>17</v>
      </c>
      <c r="K437" s="10" t="s">
        <v>7913</v>
      </c>
      <c r="L437" s="10" t="s">
        <v>17</v>
      </c>
      <c r="M437" s="10" t="s">
        <v>18</v>
      </c>
      <c r="N437">
        <v>0</v>
      </c>
    </row>
    <row r="438" spans="1:14" x14ac:dyDescent="0.25">
      <c r="A438" s="10" t="s">
        <v>481</v>
      </c>
      <c r="B438" s="10" t="s">
        <v>153</v>
      </c>
      <c r="C438">
        <v>33</v>
      </c>
      <c r="D438" s="10" t="s">
        <v>16</v>
      </c>
      <c r="E438">
        <v>0</v>
      </c>
      <c r="F438">
        <v>0</v>
      </c>
      <c r="G438">
        <v>33</v>
      </c>
      <c r="H438" s="10" t="s">
        <v>16</v>
      </c>
      <c r="I438" s="10" t="s">
        <v>500</v>
      </c>
      <c r="J438" s="10" t="s">
        <v>17</v>
      </c>
      <c r="K438" s="10" t="s">
        <v>17</v>
      </c>
      <c r="L438" s="10" t="s">
        <v>501</v>
      </c>
      <c r="M438" s="10" t="s">
        <v>18</v>
      </c>
      <c r="N438">
        <v>0</v>
      </c>
    </row>
    <row r="439" spans="1:14" x14ac:dyDescent="0.25">
      <c r="A439" s="10" t="s">
        <v>483</v>
      </c>
      <c r="B439" s="10" t="s">
        <v>126</v>
      </c>
      <c r="C439">
        <v>2621.58</v>
      </c>
      <c r="D439" s="10" t="s">
        <v>16</v>
      </c>
      <c r="E439">
        <v>130.16</v>
      </c>
      <c r="F439">
        <v>130.16</v>
      </c>
      <c r="G439">
        <v>2621.58</v>
      </c>
      <c r="H439" s="10" t="s">
        <v>16</v>
      </c>
      <c r="I439" s="10" t="s">
        <v>7914</v>
      </c>
      <c r="J439" s="10" t="s">
        <v>509</v>
      </c>
      <c r="K439" s="10" t="s">
        <v>508</v>
      </c>
      <c r="L439" s="10" t="s">
        <v>7915</v>
      </c>
      <c r="M439" s="10" t="s">
        <v>18</v>
      </c>
      <c r="N439">
        <v>0</v>
      </c>
    </row>
    <row r="440" spans="1:14" x14ac:dyDescent="0.25">
      <c r="A440" s="10" t="s">
        <v>485</v>
      </c>
      <c r="B440" s="10" t="s">
        <v>486</v>
      </c>
      <c r="C440">
        <v>257904.16</v>
      </c>
      <c r="D440" s="10" t="s">
        <v>16</v>
      </c>
      <c r="E440">
        <v>265174.12</v>
      </c>
      <c r="F440">
        <v>257904.16</v>
      </c>
      <c r="G440">
        <v>265174.12</v>
      </c>
      <c r="H440" s="10" t="s">
        <v>16</v>
      </c>
      <c r="I440" s="10" t="s">
        <v>7916</v>
      </c>
      <c r="J440" s="10" t="s">
        <v>7917</v>
      </c>
      <c r="K440" s="10" t="s">
        <v>7918</v>
      </c>
      <c r="L440" s="10" t="s">
        <v>7919</v>
      </c>
      <c r="M440" s="10" t="s">
        <v>18</v>
      </c>
      <c r="N440">
        <v>0</v>
      </c>
    </row>
    <row r="441" spans="1:14" x14ac:dyDescent="0.25">
      <c r="A441" s="10" t="s">
        <v>487</v>
      </c>
      <c r="B441" s="10" t="s">
        <v>486</v>
      </c>
      <c r="C441">
        <v>97902.74</v>
      </c>
      <c r="D441" s="10" t="s">
        <v>16</v>
      </c>
      <c r="E441">
        <v>100662.45</v>
      </c>
      <c r="F441">
        <v>97902.74</v>
      </c>
      <c r="G441">
        <v>100662.45</v>
      </c>
      <c r="H441" s="10" t="s">
        <v>16</v>
      </c>
      <c r="I441" s="10" t="s">
        <v>514</v>
      </c>
      <c r="J441" s="10" t="s">
        <v>519</v>
      </c>
      <c r="K441" s="10" t="s">
        <v>517</v>
      </c>
      <c r="L441" s="10" t="s">
        <v>515</v>
      </c>
      <c r="M441" s="10" t="s">
        <v>18</v>
      </c>
      <c r="N441">
        <v>0</v>
      </c>
    </row>
    <row r="442" spans="1:14" x14ac:dyDescent="0.25">
      <c r="A442" s="10" t="s">
        <v>489</v>
      </c>
      <c r="B442" s="10" t="s">
        <v>490</v>
      </c>
      <c r="C442">
        <v>760795.56</v>
      </c>
      <c r="D442" s="10" t="s">
        <v>16</v>
      </c>
      <c r="E442">
        <v>0</v>
      </c>
      <c r="F442">
        <v>126763.04</v>
      </c>
      <c r="G442">
        <v>634032.52</v>
      </c>
      <c r="H442" s="10" t="s">
        <v>16</v>
      </c>
      <c r="I442" s="10" t="s">
        <v>518</v>
      </c>
      <c r="J442" s="10" t="s">
        <v>17</v>
      </c>
      <c r="K442" s="10" t="s">
        <v>219</v>
      </c>
      <c r="L442" s="10" t="s">
        <v>220</v>
      </c>
      <c r="M442" s="10" t="s">
        <v>18</v>
      </c>
      <c r="N442">
        <v>0</v>
      </c>
    </row>
    <row r="443" spans="1:14" x14ac:dyDescent="0.25">
      <c r="A443" s="10" t="s">
        <v>491</v>
      </c>
      <c r="B443" s="10" t="s">
        <v>126</v>
      </c>
      <c r="C443">
        <v>919.23</v>
      </c>
      <c r="D443" s="10" t="s">
        <v>16</v>
      </c>
      <c r="E443">
        <v>0</v>
      </c>
      <c r="F443">
        <v>0</v>
      </c>
      <c r="G443">
        <v>919.23</v>
      </c>
      <c r="H443" s="10" t="s">
        <v>16</v>
      </c>
      <c r="I443" s="10" t="s">
        <v>7920</v>
      </c>
      <c r="J443" s="10" t="s">
        <v>17</v>
      </c>
      <c r="K443" s="10" t="s">
        <v>17</v>
      </c>
      <c r="L443" s="10" t="s">
        <v>7921</v>
      </c>
      <c r="M443" s="10" t="s">
        <v>18</v>
      </c>
      <c r="N443">
        <v>0</v>
      </c>
    </row>
    <row r="444" spans="1:14" x14ac:dyDescent="0.25">
      <c r="A444" s="10" t="s">
        <v>492</v>
      </c>
      <c r="B444" s="10" t="s">
        <v>265</v>
      </c>
      <c r="C444">
        <v>14386821.210000001</v>
      </c>
      <c r="D444" s="10" t="s">
        <v>16</v>
      </c>
      <c r="E444">
        <v>36717.89</v>
      </c>
      <c r="F444">
        <v>294826.21000000002</v>
      </c>
      <c r="G444">
        <v>14128712.890000001</v>
      </c>
      <c r="H444" s="10" t="s">
        <v>16</v>
      </c>
      <c r="I444" s="10" t="s">
        <v>7922</v>
      </c>
      <c r="J444" s="10" t="s">
        <v>5642</v>
      </c>
      <c r="K444" s="10" t="s">
        <v>7923</v>
      </c>
      <c r="L444" s="10" t="s">
        <v>7924</v>
      </c>
      <c r="M444" s="10" t="s">
        <v>18</v>
      </c>
      <c r="N444">
        <v>0</v>
      </c>
    </row>
    <row r="445" spans="1:14" x14ac:dyDescent="0.25">
      <c r="A445" s="10" t="s">
        <v>494</v>
      </c>
      <c r="B445" s="10" t="s">
        <v>265</v>
      </c>
      <c r="C445">
        <v>10131326.369999999</v>
      </c>
      <c r="D445" s="10" t="s">
        <v>16</v>
      </c>
      <c r="E445">
        <v>5176523.04</v>
      </c>
      <c r="F445">
        <v>5139833.51</v>
      </c>
      <c r="G445">
        <v>10168015.9</v>
      </c>
      <c r="H445" s="10" t="s">
        <v>16</v>
      </c>
      <c r="I445" s="10" t="s">
        <v>7925</v>
      </c>
      <c r="J445" s="10" t="s">
        <v>7926</v>
      </c>
      <c r="K445" s="10" t="s">
        <v>7927</v>
      </c>
      <c r="L445" s="10" t="s">
        <v>7928</v>
      </c>
      <c r="M445" s="10" t="s">
        <v>18</v>
      </c>
      <c r="N445">
        <v>0</v>
      </c>
    </row>
    <row r="446" spans="1:14" x14ac:dyDescent="0.25">
      <c r="A446" s="10" t="s">
        <v>495</v>
      </c>
      <c r="B446" s="10" t="s">
        <v>265</v>
      </c>
      <c r="C446">
        <v>45718.15</v>
      </c>
      <c r="D446" s="10" t="s">
        <v>16</v>
      </c>
      <c r="E446">
        <v>13840.35</v>
      </c>
      <c r="F446">
        <v>207</v>
      </c>
      <c r="G446">
        <v>59351.5</v>
      </c>
      <c r="H446" s="10" t="s">
        <v>16</v>
      </c>
      <c r="I446" s="10" t="s">
        <v>7929</v>
      </c>
      <c r="J446" s="10" t="s">
        <v>7930</v>
      </c>
      <c r="K446" s="10" t="s">
        <v>7931</v>
      </c>
      <c r="L446" s="10" t="s">
        <v>7932</v>
      </c>
      <c r="M446" s="10" t="s">
        <v>18</v>
      </c>
      <c r="N446">
        <v>0</v>
      </c>
    </row>
    <row r="447" spans="1:14" x14ac:dyDescent="0.25">
      <c r="A447" s="10" t="s">
        <v>496</v>
      </c>
      <c r="B447" s="10" t="s">
        <v>265</v>
      </c>
      <c r="C447">
        <v>4901962.1900000004</v>
      </c>
      <c r="D447" s="10" t="s">
        <v>16</v>
      </c>
      <c r="E447">
        <v>393741.42</v>
      </c>
      <c r="F447">
        <v>0</v>
      </c>
      <c r="G447">
        <v>5295703.6100000003</v>
      </c>
      <c r="H447" s="10" t="s">
        <v>16</v>
      </c>
      <c r="I447" s="10" t="s">
        <v>7933</v>
      </c>
      <c r="J447" s="10" t="s">
        <v>7934</v>
      </c>
      <c r="K447" s="10" t="s">
        <v>17</v>
      </c>
      <c r="L447" s="10" t="s">
        <v>7935</v>
      </c>
      <c r="M447" s="10" t="s">
        <v>18</v>
      </c>
      <c r="N447">
        <v>0</v>
      </c>
    </row>
    <row r="448" spans="1:14" x14ac:dyDescent="0.25">
      <c r="A448" s="10" t="s">
        <v>497</v>
      </c>
      <c r="B448" s="10" t="s">
        <v>126</v>
      </c>
      <c r="C448">
        <v>138790.57999999999</v>
      </c>
      <c r="D448" s="10" t="s">
        <v>16</v>
      </c>
      <c r="E448">
        <v>0</v>
      </c>
      <c r="F448">
        <v>0</v>
      </c>
      <c r="G448">
        <v>138790.57999999999</v>
      </c>
      <c r="H448" s="10" t="s">
        <v>16</v>
      </c>
      <c r="I448" s="10" t="s">
        <v>7936</v>
      </c>
      <c r="J448" s="10" t="s">
        <v>17</v>
      </c>
      <c r="K448" s="10" t="s">
        <v>17</v>
      </c>
      <c r="L448" s="10" t="s">
        <v>7937</v>
      </c>
      <c r="M448" s="10" t="s">
        <v>18</v>
      </c>
      <c r="N448">
        <v>0</v>
      </c>
    </row>
    <row r="449" spans="1:14" x14ac:dyDescent="0.25">
      <c r="A449" s="10" t="s">
        <v>498</v>
      </c>
      <c r="B449" s="10" t="s">
        <v>126</v>
      </c>
      <c r="C449">
        <v>703.68</v>
      </c>
      <c r="D449" s="10" t="s">
        <v>16</v>
      </c>
      <c r="E449">
        <v>0</v>
      </c>
      <c r="F449">
        <v>0</v>
      </c>
      <c r="G449">
        <v>703.68</v>
      </c>
      <c r="H449" s="10" t="s">
        <v>16</v>
      </c>
      <c r="I449" s="10" t="s">
        <v>7938</v>
      </c>
      <c r="J449" s="10" t="s">
        <v>17</v>
      </c>
      <c r="K449" s="10" t="s">
        <v>17</v>
      </c>
      <c r="L449" s="10" t="s">
        <v>7939</v>
      </c>
      <c r="M449" s="10" t="s">
        <v>18</v>
      </c>
      <c r="N449">
        <v>0</v>
      </c>
    </row>
    <row r="450" spans="1:14" x14ac:dyDescent="0.25">
      <c r="A450" s="10" t="s">
        <v>498</v>
      </c>
      <c r="B450" s="10" t="s">
        <v>490</v>
      </c>
      <c r="C450">
        <v>439.47</v>
      </c>
      <c r="D450" s="10" t="s">
        <v>16</v>
      </c>
      <c r="E450">
        <v>0</v>
      </c>
      <c r="F450">
        <v>0</v>
      </c>
      <c r="G450">
        <v>439.47</v>
      </c>
      <c r="H450" s="10" t="s">
        <v>16</v>
      </c>
      <c r="I450" s="10" t="s">
        <v>7940</v>
      </c>
      <c r="J450" s="10" t="s">
        <v>17</v>
      </c>
      <c r="K450" s="10" t="s">
        <v>17</v>
      </c>
      <c r="L450" s="10" t="s">
        <v>7941</v>
      </c>
      <c r="M450" s="10" t="s">
        <v>18</v>
      </c>
      <c r="N450">
        <v>0</v>
      </c>
    </row>
    <row r="451" spans="1:14" x14ac:dyDescent="0.25">
      <c r="A451" s="10" t="s">
        <v>499</v>
      </c>
      <c r="B451" s="10" t="s">
        <v>126</v>
      </c>
      <c r="C451">
        <v>6372.21</v>
      </c>
      <c r="D451" s="10" t="s">
        <v>16</v>
      </c>
      <c r="E451">
        <v>0</v>
      </c>
      <c r="F451">
        <v>0</v>
      </c>
      <c r="G451">
        <v>6372.21</v>
      </c>
      <c r="H451" s="10" t="s">
        <v>16</v>
      </c>
      <c r="I451" s="10" t="s">
        <v>7942</v>
      </c>
      <c r="J451" s="10" t="s">
        <v>17</v>
      </c>
      <c r="K451" s="10" t="s">
        <v>17</v>
      </c>
      <c r="L451" s="10" t="s">
        <v>7943</v>
      </c>
      <c r="M451" s="10" t="s">
        <v>18</v>
      </c>
      <c r="N451">
        <v>0</v>
      </c>
    </row>
    <row r="452" spans="1:14" x14ac:dyDescent="0.25">
      <c r="A452" s="10" t="s">
        <v>502</v>
      </c>
      <c r="B452" s="10" t="s">
        <v>126</v>
      </c>
      <c r="C452">
        <v>1430</v>
      </c>
      <c r="D452" s="10" t="s">
        <v>16</v>
      </c>
      <c r="E452">
        <v>0</v>
      </c>
      <c r="F452">
        <v>0</v>
      </c>
      <c r="G452">
        <v>1430</v>
      </c>
      <c r="H452" s="10" t="s">
        <v>16</v>
      </c>
      <c r="I452" s="10" t="s">
        <v>7944</v>
      </c>
      <c r="J452" s="10" t="s">
        <v>17</v>
      </c>
      <c r="K452" s="10" t="s">
        <v>17</v>
      </c>
      <c r="L452" s="10" t="s">
        <v>7945</v>
      </c>
      <c r="M452" s="10" t="s">
        <v>18</v>
      </c>
      <c r="N452">
        <v>0</v>
      </c>
    </row>
    <row r="453" spans="1:14" x14ac:dyDescent="0.25">
      <c r="A453" s="10" t="s">
        <v>505</v>
      </c>
      <c r="B453" s="10" t="s">
        <v>126</v>
      </c>
      <c r="C453">
        <v>209776.6</v>
      </c>
      <c r="D453" s="10" t="s">
        <v>16</v>
      </c>
      <c r="E453">
        <v>0</v>
      </c>
      <c r="F453">
        <v>0</v>
      </c>
      <c r="G453">
        <v>209776.6</v>
      </c>
      <c r="H453" s="10" t="s">
        <v>16</v>
      </c>
      <c r="I453" s="10" t="s">
        <v>7946</v>
      </c>
      <c r="J453" s="10" t="s">
        <v>17</v>
      </c>
      <c r="K453" s="10" t="s">
        <v>17</v>
      </c>
      <c r="L453" s="10" t="s">
        <v>7947</v>
      </c>
      <c r="M453" s="10" t="s">
        <v>18</v>
      </c>
      <c r="N453">
        <v>0</v>
      </c>
    </row>
    <row r="454" spans="1:14" x14ac:dyDescent="0.25">
      <c r="A454" s="10" t="s">
        <v>506</v>
      </c>
      <c r="B454" s="10" t="s">
        <v>126</v>
      </c>
      <c r="C454">
        <v>10961.01</v>
      </c>
      <c r="D454" s="10" t="s">
        <v>16</v>
      </c>
      <c r="E454">
        <v>0</v>
      </c>
      <c r="F454">
        <v>0</v>
      </c>
      <c r="G454">
        <v>10961.01</v>
      </c>
      <c r="H454" s="10" t="s">
        <v>16</v>
      </c>
      <c r="I454" s="10" t="s">
        <v>7948</v>
      </c>
      <c r="J454" s="10" t="s">
        <v>17</v>
      </c>
      <c r="K454" s="10" t="s">
        <v>17</v>
      </c>
      <c r="L454" s="10" t="s">
        <v>7949</v>
      </c>
      <c r="M454" s="10" t="s">
        <v>18</v>
      </c>
      <c r="N454">
        <v>0</v>
      </c>
    </row>
    <row r="455" spans="1:14" x14ac:dyDescent="0.25">
      <c r="A455" s="10" t="s">
        <v>507</v>
      </c>
      <c r="B455" s="10" t="s">
        <v>126</v>
      </c>
      <c r="C455">
        <v>51513.77</v>
      </c>
      <c r="D455" s="10" t="s">
        <v>16</v>
      </c>
      <c r="E455">
        <v>0</v>
      </c>
      <c r="F455">
        <v>0</v>
      </c>
      <c r="G455">
        <v>51513.77</v>
      </c>
      <c r="H455" s="10" t="s">
        <v>16</v>
      </c>
      <c r="I455" s="10" t="s">
        <v>7950</v>
      </c>
      <c r="J455" s="10" t="s">
        <v>17</v>
      </c>
      <c r="K455" s="10" t="s">
        <v>17</v>
      </c>
      <c r="L455" s="10" t="s">
        <v>7951</v>
      </c>
      <c r="M455" s="10" t="s">
        <v>18</v>
      </c>
      <c r="N455">
        <v>0</v>
      </c>
    </row>
    <row r="456" spans="1:14" x14ac:dyDescent="0.25">
      <c r="A456" s="10" t="s">
        <v>507</v>
      </c>
      <c r="B456" s="10" t="s">
        <v>490</v>
      </c>
      <c r="C456">
        <v>115.6</v>
      </c>
      <c r="D456" s="10" t="s">
        <v>16</v>
      </c>
      <c r="E456">
        <v>0</v>
      </c>
      <c r="F456">
        <v>0</v>
      </c>
      <c r="G456">
        <v>115.6</v>
      </c>
      <c r="H456" s="10" t="s">
        <v>16</v>
      </c>
      <c r="I456" s="10" t="s">
        <v>7952</v>
      </c>
      <c r="J456" s="10" t="s">
        <v>17</v>
      </c>
      <c r="K456" s="10" t="s">
        <v>17</v>
      </c>
      <c r="L456" s="10" t="s">
        <v>7953</v>
      </c>
      <c r="M456" s="10" t="s">
        <v>18</v>
      </c>
      <c r="N456">
        <v>0</v>
      </c>
    </row>
    <row r="457" spans="1:14" x14ac:dyDescent="0.25">
      <c r="A457" s="10" t="s">
        <v>510</v>
      </c>
      <c r="B457" s="10" t="s">
        <v>126</v>
      </c>
      <c r="C457">
        <v>2462836.8199999998</v>
      </c>
      <c r="D457" s="10" t="s">
        <v>16</v>
      </c>
      <c r="E457">
        <v>0</v>
      </c>
      <c r="F457">
        <v>0</v>
      </c>
      <c r="G457">
        <v>2462836.8199999998</v>
      </c>
      <c r="H457" s="10" t="s">
        <v>16</v>
      </c>
      <c r="I457" s="10" t="s">
        <v>7954</v>
      </c>
      <c r="J457" s="10" t="s">
        <v>17</v>
      </c>
      <c r="K457" s="10" t="s">
        <v>17</v>
      </c>
      <c r="L457" s="10" t="s">
        <v>7955</v>
      </c>
      <c r="M457" s="10" t="s">
        <v>18</v>
      </c>
      <c r="N457">
        <v>0</v>
      </c>
    </row>
    <row r="458" spans="1:14" x14ac:dyDescent="0.25">
      <c r="A458" s="10" t="s">
        <v>511</v>
      </c>
      <c r="B458" s="10" t="s">
        <v>490</v>
      </c>
      <c r="C458">
        <v>781.01</v>
      </c>
      <c r="D458" s="10" t="s">
        <v>16</v>
      </c>
      <c r="E458">
        <v>0</v>
      </c>
      <c r="F458">
        <v>0</v>
      </c>
      <c r="G458">
        <v>781.01</v>
      </c>
      <c r="H458" s="10" t="s">
        <v>16</v>
      </c>
      <c r="I458" s="10" t="s">
        <v>7956</v>
      </c>
      <c r="J458" s="10" t="s">
        <v>17</v>
      </c>
      <c r="K458" s="10" t="s">
        <v>17</v>
      </c>
      <c r="L458" s="10" t="s">
        <v>7957</v>
      </c>
      <c r="M458" s="10" t="s">
        <v>18</v>
      </c>
      <c r="N458">
        <v>0</v>
      </c>
    </row>
    <row r="459" spans="1:14" x14ac:dyDescent="0.25">
      <c r="A459" s="10" t="s">
        <v>512</v>
      </c>
      <c r="B459" s="10" t="s">
        <v>126</v>
      </c>
      <c r="C459">
        <v>3182</v>
      </c>
      <c r="D459" s="10" t="s">
        <v>16</v>
      </c>
      <c r="E459">
        <v>0</v>
      </c>
      <c r="F459">
        <v>0</v>
      </c>
      <c r="G459">
        <v>3182</v>
      </c>
      <c r="H459" s="10" t="s">
        <v>16</v>
      </c>
      <c r="I459" s="10" t="s">
        <v>7958</v>
      </c>
      <c r="J459" s="10" t="s">
        <v>17</v>
      </c>
      <c r="K459" s="10" t="s">
        <v>17</v>
      </c>
      <c r="L459" s="10" t="s">
        <v>7959</v>
      </c>
      <c r="M459" s="10" t="s">
        <v>18</v>
      </c>
      <c r="N459">
        <v>0</v>
      </c>
    </row>
    <row r="460" spans="1:14" x14ac:dyDescent="0.25">
      <c r="A460" s="10" t="s">
        <v>513</v>
      </c>
      <c r="B460" s="10" t="s">
        <v>126</v>
      </c>
      <c r="C460">
        <v>271070.46999999997</v>
      </c>
      <c r="D460" s="10" t="s">
        <v>16</v>
      </c>
      <c r="E460">
        <v>0</v>
      </c>
      <c r="F460">
        <v>0</v>
      </c>
      <c r="G460">
        <v>271070.46999999997</v>
      </c>
      <c r="H460" s="10" t="s">
        <v>16</v>
      </c>
      <c r="I460" s="10" t="s">
        <v>7960</v>
      </c>
      <c r="J460" s="10" t="s">
        <v>17</v>
      </c>
      <c r="K460" s="10" t="s">
        <v>17</v>
      </c>
      <c r="L460" s="10" t="s">
        <v>5739</v>
      </c>
      <c r="M460" s="10" t="s">
        <v>18</v>
      </c>
      <c r="N460">
        <v>0</v>
      </c>
    </row>
    <row r="461" spans="1:14" x14ac:dyDescent="0.25">
      <c r="A461" s="10" t="s">
        <v>516</v>
      </c>
      <c r="B461" s="10" t="s">
        <v>126</v>
      </c>
      <c r="C461">
        <v>6512.69</v>
      </c>
      <c r="D461" s="10" t="s">
        <v>16</v>
      </c>
      <c r="E461">
        <v>0</v>
      </c>
      <c r="F461">
        <v>1471.25</v>
      </c>
      <c r="G461">
        <v>5041.4399999999996</v>
      </c>
      <c r="H461" s="10" t="s">
        <v>16</v>
      </c>
      <c r="I461" s="10" t="s">
        <v>7961</v>
      </c>
      <c r="J461" s="10" t="s">
        <v>17</v>
      </c>
      <c r="K461" s="10" t="s">
        <v>7962</v>
      </c>
      <c r="L461" s="10" t="s">
        <v>7963</v>
      </c>
      <c r="M461" s="10" t="s">
        <v>18</v>
      </c>
      <c r="N461">
        <v>0</v>
      </c>
    </row>
    <row r="462" spans="1:14" x14ac:dyDescent="0.25">
      <c r="A462" s="10" t="s">
        <v>520</v>
      </c>
      <c r="B462" s="10" t="s">
        <v>126</v>
      </c>
      <c r="C462">
        <v>19843.16</v>
      </c>
      <c r="D462" s="10" t="s">
        <v>16</v>
      </c>
      <c r="E462">
        <v>0</v>
      </c>
      <c r="F462">
        <v>2321.52</v>
      </c>
      <c r="G462">
        <v>17521.64</v>
      </c>
      <c r="H462" s="10" t="s">
        <v>16</v>
      </c>
      <c r="I462" s="10" t="s">
        <v>7964</v>
      </c>
      <c r="J462" s="10" t="s">
        <v>17</v>
      </c>
      <c r="K462" s="10" t="s">
        <v>5740</v>
      </c>
      <c r="L462" s="10" t="s">
        <v>7965</v>
      </c>
      <c r="M462" s="10" t="s">
        <v>18</v>
      </c>
      <c r="N462">
        <v>0</v>
      </c>
    </row>
    <row r="463" spans="1:14" x14ac:dyDescent="0.25">
      <c r="A463" s="10" t="s">
        <v>521</v>
      </c>
      <c r="B463" s="10" t="s">
        <v>126</v>
      </c>
      <c r="C463">
        <v>292364.31</v>
      </c>
      <c r="D463" s="10" t="s">
        <v>16</v>
      </c>
      <c r="E463">
        <v>38555.5</v>
      </c>
      <c r="F463">
        <v>49000</v>
      </c>
      <c r="G463">
        <v>281919.81</v>
      </c>
      <c r="H463" s="10" t="s">
        <v>16</v>
      </c>
      <c r="I463" s="10" t="s">
        <v>7966</v>
      </c>
      <c r="J463" s="10" t="s">
        <v>7967</v>
      </c>
      <c r="K463" s="10" t="s">
        <v>7968</v>
      </c>
      <c r="L463" s="10" t="s">
        <v>7969</v>
      </c>
      <c r="M463" s="10" t="s">
        <v>18</v>
      </c>
      <c r="N463">
        <v>0</v>
      </c>
    </row>
    <row r="464" spans="1:14" x14ac:dyDescent="0.25">
      <c r="A464" s="10" t="s">
        <v>522</v>
      </c>
      <c r="B464" s="10" t="s">
        <v>126</v>
      </c>
      <c r="C464">
        <v>449410.52</v>
      </c>
      <c r="D464" s="10" t="s">
        <v>16</v>
      </c>
      <c r="E464">
        <v>19975.8</v>
      </c>
      <c r="F464">
        <v>24464.29</v>
      </c>
      <c r="G464">
        <v>444922.03</v>
      </c>
      <c r="H464" s="10" t="s">
        <v>16</v>
      </c>
      <c r="I464" s="10" t="s">
        <v>7970</v>
      </c>
      <c r="J464" s="10" t="s">
        <v>7971</v>
      </c>
      <c r="K464" s="10" t="s">
        <v>7972</v>
      </c>
      <c r="L464" s="10" t="s">
        <v>7973</v>
      </c>
      <c r="M464" s="10" t="s">
        <v>18</v>
      </c>
      <c r="N464">
        <v>0</v>
      </c>
    </row>
    <row r="465" spans="1:14" x14ac:dyDescent="0.25">
      <c r="A465" s="10" t="s">
        <v>523</v>
      </c>
      <c r="B465" s="10" t="s">
        <v>126</v>
      </c>
      <c r="C465">
        <v>693352.49</v>
      </c>
      <c r="D465" s="10" t="s">
        <v>16</v>
      </c>
      <c r="E465">
        <v>2349.44</v>
      </c>
      <c r="F465">
        <v>0</v>
      </c>
      <c r="G465">
        <v>695701.93</v>
      </c>
      <c r="H465" s="10" t="s">
        <v>16</v>
      </c>
      <c r="I465" s="10" t="s">
        <v>7974</v>
      </c>
      <c r="J465" s="10" t="s">
        <v>7975</v>
      </c>
      <c r="K465" s="10" t="s">
        <v>17</v>
      </c>
      <c r="L465" s="10" t="s">
        <v>7976</v>
      </c>
      <c r="M465" s="10" t="s">
        <v>18</v>
      </c>
      <c r="N465">
        <v>0</v>
      </c>
    </row>
    <row r="466" spans="1:14" x14ac:dyDescent="0.25">
      <c r="A466" s="10" t="s">
        <v>524</v>
      </c>
      <c r="B466" s="10" t="s">
        <v>126</v>
      </c>
      <c r="C466">
        <v>325654.74</v>
      </c>
      <c r="D466" s="10" t="s">
        <v>26</v>
      </c>
      <c r="E466">
        <v>0</v>
      </c>
      <c r="F466">
        <v>0</v>
      </c>
      <c r="G466">
        <v>325654.74</v>
      </c>
      <c r="H466" s="10" t="s">
        <v>26</v>
      </c>
      <c r="I466" s="10" t="s">
        <v>7977</v>
      </c>
      <c r="J466" s="10" t="s">
        <v>17</v>
      </c>
      <c r="K466" s="10" t="s">
        <v>17</v>
      </c>
      <c r="L466" s="10" t="s">
        <v>7978</v>
      </c>
      <c r="M466" s="10" t="s">
        <v>18</v>
      </c>
      <c r="N466">
        <v>0</v>
      </c>
    </row>
    <row r="467" spans="1:14" x14ac:dyDescent="0.25">
      <c r="A467" s="10" t="s">
        <v>525</v>
      </c>
      <c r="B467" s="10" t="s">
        <v>126</v>
      </c>
      <c r="C467">
        <v>569411.79</v>
      </c>
      <c r="D467" s="10" t="s">
        <v>26</v>
      </c>
      <c r="E467">
        <v>0</v>
      </c>
      <c r="F467">
        <v>0</v>
      </c>
      <c r="G467">
        <v>569411.79</v>
      </c>
      <c r="H467" s="10" t="s">
        <v>26</v>
      </c>
      <c r="I467" s="10" t="s">
        <v>547</v>
      </c>
      <c r="J467" s="10" t="s">
        <v>17</v>
      </c>
      <c r="K467" s="10" t="s">
        <v>17</v>
      </c>
      <c r="L467" s="10" t="s">
        <v>548</v>
      </c>
      <c r="M467" s="10" t="s">
        <v>18</v>
      </c>
      <c r="N467">
        <v>0</v>
      </c>
    </row>
    <row r="468" spans="1:14" x14ac:dyDescent="0.25">
      <c r="A468" s="10" t="s">
        <v>526</v>
      </c>
      <c r="B468" s="10" t="s">
        <v>486</v>
      </c>
      <c r="C468">
        <v>2039650.72</v>
      </c>
      <c r="D468" s="10" t="s">
        <v>16</v>
      </c>
      <c r="E468">
        <v>0</v>
      </c>
      <c r="F468">
        <v>0</v>
      </c>
      <c r="G468">
        <v>2039650.72</v>
      </c>
      <c r="H468" s="10" t="s">
        <v>16</v>
      </c>
      <c r="I468" s="10" t="s">
        <v>550</v>
      </c>
      <c r="J468" s="10" t="s">
        <v>17</v>
      </c>
      <c r="K468" s="10" t="s">
        <v>17</v>
      </c>
      <c r="L468" s="10" t="s">
        <v>551</v>
      </c>
      <c r="M468" s="10" t="s">
        <v>18</v>
      </c>
      <c r="N468">
        <v>0</v>
      </c>
    </row>
    <row r="469" spans="1:14" x14ac:dyDescent="0.25">
      <c r="A469" s="10" t="s">
        <v>527</v>
      </c>
      <c r="B469" s="10" t="s">
        <v>126</v>
      </c>
      <c r="C469">
        <v>85912.82</v>
      </c>
      <c r="D469" s="10" t="s">
        <v>16</v>
      </c>
      <c r="E469">
        <v>10209.719999999999</v>
      </c>
      <c r="F469">
        <v>0</v>
      </c>
      <c r="G469">
        <v>96122.54</v>
      </c>
      <c r="H469" s="10" t="s">
        <v>16</v>
      </c>
      <c r="I469" s="10" t="s">
        <v>7979</v>
      </c>
      <c r="J469" s="10" t="s">
        <v>7980</v>
      </c>
      <c r="K469" s="10" t="s">
        <v>17</v>
      </c>
      <c r="L469" s="10" t="s">
        <v>7981</v>
      </c>
      <c r="M469" s="10" t="s">
        <v>18</v>
      </c>
      <c r="N469">
        <v>0</v>
      </c>
    </row>
    <row r="470" spans="1:14" x14ac:dyDescent="0.25">
      <c r="A470" s="10" t="s">
        <v>528</v>
      </c>
      <c r="B470" s="10" t="s">
        <v>126</v>
      </c>
      <c r="C470">
        <v>7557.56</v>
      </c>
      <c r="D470" s="10" t="s">
        <v>16</v>
      </c>
      <c r="E470">
        <v>0</v>
      </c>
      <c r="F470">
        <v>0</v>
      </c>
      <c r="G470">
        <v>7557.56</v>
      </c>
      <c r="H470" s="10" t="s">
        <v>16</v>
      </c>
      <c r="I470" s="10" t="s">
        <v>7982</v>
      </c>
      <c r="J470" s="10" t="s">
        <v>17</v>
      </c>
      <c r="K470" s="10" t="s">
        <v>17</v>
      </c>
      <c r="L470" s="10" t="s">
        <v>7983</v>
      </c>
      <c r="M470" s="10" t="s">
        <v>18</v>
      </c>
      <c r="N470">
        <v>0</v>
      </c>
    </row>
    <row r="471" spans="1:14" x14ac:dyDescent="0.25">
      <c r="A471" s="10" t="s">
        <v>529</v>
      </c>
      <c r="B471" s="10" t="s">
        <v>126</v>
      </c>
      <c r="C471">
        <v>6121.09</v>
      </c>
      <c r="D471" s="10" t="s">
        <v>26</v>
      </c>
      <c r="E471">
        <v>0</v>
      </c>
      <c r="F471">
        <v>0</v>
      </c>
      <c r="G471">
        <v>6121.09</v>
      </c>
      <c r="H471" s="10" t="s">
        <v>26</v>
      </c>
      <c r="I471" s="10" t="s">
        <v>330</v>
      </c>
      <c r="J471" s="10" t="s">
        <v>17</v>
      </c>
      <c r="K471" s="10" t="s">
        <v>17</v>
      </c>
      <c r="L471" s="10" t="s">
        <v>5741</v>
      </c>
      <c r="M471" s="10" t="s">
        <v>18</v>
      </c>
      <c r="N471">
        <v>0</v>
      </c>
    </row>
    <row r="472" spans="1:14" x14ac:dyDescent="0.25">
      <c r="A472" s="10" t="s">
        <v>530</v>
      </c>
      <c r="B472" s="10" t="s">
        <v>126</v>
      </c>
      <c r="C472">
        <v>1700</v>
      </c>
      <c r="D472" s="10" t="s">
        <v>16</v>
      </c>
      <c r="E472">
        <v>0</v>
      </c>
      <c r="F472">
        <v>0</v>
      </c>
      <c r="G472">
        <v>1700</v>
      </c>
      <c r="H472" s="10" t="s">
        <v>16</v>
      </c>
      <c r="I472" s="10" t="s">
        <v>5743</v>
      </c>
      <c r="J472" s="10" t="s">
        <v>17</v>
      </c>
      <c r="K472" s="10" t="s">
        <v>17</v>
      </c>
      <c r="L472" s="10" t="s">
        <v>5742</v>
      </c>
      <c r="M472" s="10" t="s">
        <v>18</v>
      </c>
      <c r="N472">
        <v>0</v>
      </c>
    </row>
    <row r="473" spans="1:14" x14ac:dyDescent="0.25">
      <c r="A473" s="10" t="s">
        <v>531</v>
      </c>
      <c r="B473" s="10" t="s">
        <v>126</v>
      </c>
      <c r="C473">
        <v>17496.580000000002</v>
      </c>
      <c r="D473" s="10" t="s">
        <v>16</v>
      </c>
      <c r="E473">
        <v>0</v>
      </c>
      <c r="F473">
        <v>0</v>
      </c>
      <c r="G473">
        <v>17496.580000000002</v>
      </c>
      <c r="H473" s="10" t="s">
        <v>16</v>
      </c>
      <c r="I473" s="10" t="s">
        <v>5744</v>
      </c>
      <c r="J473" s="10" t="s">
        <v>17</v>
      </c>
      <c r="K473" s="10" t="s">
        <v>17</v>
      </c>
      <c r="L473" s="10" t="s">
        <v>557</v>
      </c>
      <c r="M473" s="10" t="s">
        <v>18</v>
      </c>
      <c r="N473">
        <v>0</v>
      </c>
    </row>
    <row r="474" spans="1:14" x14ac:dyDescent="0.25">
      <c r="A474" s="10" t="s">
        <v>531</v>
      </c>
      <c r="B474" s="10" t="s">
        <v>490</v>
      </c>
      <c r="C474">
        <v>1133.25</v>
      </c>
      <c r="D474" s="10" t="s">
        <v>16</v>
      </c>
      <c r="E474">
        <v>0</v>
      </c>
      <c r="F474">
        <v>0</v>
      </c>
      <c r="G474">
        <v>1133.25</v>
      </c>
      <c r="H474" s="10" t="s">
        <v>16</v>
      </c>
      <c r="I474" s="10" t="s">
        <v>558</v>
      </c>
      <c r="J474" s="10" t="s">
        <v>17</v>
      </c>
      <c r="K474" s="10" t="s">
        <v>17</v>
      </c>
      <c r="L474" s="10" t="s">
        <v>559</v>
      </c>
      <c r="M474" s="10" t="s">
        <v>18</v>
      </c>
      <c r="N474">
        <v>0</v>
      </c>
    </row>
    <row r="475" spans="1:14" x14ac:dyDescent="0.25">
      <c r="A475" s="10" t="s">
        <v>532</v>
      </c>
      <c r="B475" s="10" t="s">
        <v>126</v>
      </c>
      <c r="C475">
        <v>85076.44</v>
      </c>
      <c r="D475" s="10" t="s">
        <v>16</v>
      </c>
      <c r="E475">
        <v>264</v>
      </c>
      <c r="F475">
        <v>0</v>
      </c>
      <c r="G475">
        <v>85340.44</v>
      </c>
      <c r="H475" s="10" t="s">
        <v>16</v>
      </c>
      <c r="I475" s="10" t="s">
        <v>561</v>
      </c>
      <c r="J475" s="10" t="s">
        <v>564</v>
      </c>
      <c r="K475" s="10" t="s">
        <v>17</v>
      </c>
      <c r="L475" s="10" t="s">
        <v>562</v>
      </c>
      <c r="M475" s="10" t="s">
        <v>18</v>
      </c>
      <c r="N475">
        <v>0</v>
      </c>
    </row>
    <row r="476" spans="1:14" x14ac:dyDescent="0.25">
      <c r="A476" s="10" t="s">
        <v>533</v>
      </c>
      <c r="B476" s="10" t="s">
        <v>126</v>
      </c>
      <c r="C476">
        <v>115729.49</v>
      </c>
      <c r="D476" s="10" t="s">
        <v>16</v>
      </c>
      <c r="E476">
        <v>0</v>
      </c>
      <c r="F476">
        <v>0</v>
      </c>
      <c r="G476">
        <v>115729.49</v>
      </c>
      <c r="H476" s="10" t="s">
        <v>16</v>
      </c>
      <c r="I476" s="10" t="s">
        <v>565</v>
      </c>
      <c r="J476" s="10" t="s">
        <v>17</v>
      </c>
      <c r="K476" s="10" t="s">
        <v>17</v>
      </c>
      <c r="L476" s="10" t="s">
        <v>567</v>
      </c>
      <c r="M476" s="10" t="s">
        <v>18</v>
      </c>
      <c r="N476">
        <v>0</v>
      </c>
    </row>
    <row r="477" spans="1:14" x14ac:dyDescent="0.25">
      <c r="A477" s="10" t="s">
        <v>534</v>
      </c>
      <c r="B477" s="10" t="s">
        <v>126</v>
      </c>
      <c r="C477">
        <v>30085.57</v>
      </c>
      <c r="D477" s="10" t="s">
        <v>16</v>
      </c>
      <c r="E477">
        <v>0</v>
      </c>
      <c r="F477">
        <v>0</v>
      </c>
      <c r="G477">
        <v>30085.57</v>
      </c>
      <c r="H477" s="10" t="s">
        <v>16</v>
      </c>
      <c r="I477" s="10" t="s">
        <v>568</v>
      </c>
      <c r="J477" s="10" t="s">
        <v>17</v>
      </c>
      <c r="K477" s="10" t="s">
        <v>17</v>
      </c>
      <c r="L477" s="10" t="s">
        <v>570</v>
      </c>
      <c r="M477" s="10" t="s">
        <v>18</v>
      </c>
      <c r="N477">
        <v>0</v>
      </c>
    </row>
    <row r="478" spans="1:14" x14ac:dyDescent="0.25">
      <c r="A478" s="10" t="s">
        <v>535</v>
      </c>
      <c r="B478" s="10" t="s">
        <v>126</v>
      </c>
      <c r="C478">
        <v>18415.650000000001</v>
      </c>
      <c r="D478" s="10" t="s">
        <v>16</v>
      </c>
      <c r="E478">
        <v>0</v>
      </c>
      <c r="F478">
        <v>0</v>
      </c>
      <c r="G478">
        <v>18415.650000000001</v>
      </c>
      <c r="H478" s="10" t="s">
        <v>16</v>
      </c>
      <c r="I478" s="10" t="s">
        <v>571</v>
      </c>
      <c r="J478" s="10" t="s">
        <v>17</v>
      </c>
      <c r="K478" s="10" t="s">
        <v>17</v>
      </c>
      <c r="L478" s="10" t="s">
        <v>573</v>
      </c>
      <c r="M478" s="10" t="s">
        <v>18</v>
      </c>
      <c r="N478">
        <v>0</v>
      </c>
    </row>
    <row r="479" spans="1:14" x14ac:dyDescent="0.25">
      <c r="A479" s="10" t="s">
        <v>536</v>
      </c>
      <c r="B479" s="10" t="s">
        <v>126</v>
      </c>
      <c r="C479">
        <v>302658</v>
      </c>
      <c r="D479" s="10" t="s">
        <v>16</v>
      </c>
      <c r="E479">
        <v>645000</v>
      </c>
      <c r="F479">
        <v>0</v>
      </c>
      <c r="G479">
        <v>947658</v>
      </c>
      <c r="H479" s="10" t="s">
        <v>16</v>
      </c>
      <c r="I479" s="10" t="s">
        <v>574</v>
      </c>
      <c r="J479" s="10" t="s">
        <v>577</v>
      </c>
      <c r="K479" s="10" t="s">
        <v>17</v>
      </c>
      <c r="L479" s="10" t="s">
        <v>576</v>
      </c>
      <c r="M479" s="10" t="s">
        <v>18</v>
      </c>
      <c r="N479">
        <v>0</v>
      </c>
    </row>
    <row r="480" spans="1:14" x14ac:dyDescent="0.25">
      <c r="A480" s="10" t="s">
        <v>537</v>
      </c>
      <c r="B480" s="10" t="s">
        <v>126</v>
      </c>
      <c r="C480">
        <v>92210</v>
      </c>
      <c r="D480" s="10" t="s">
        <v>16</v>
      </c>
      <c r="E480">
        <v>0</v>
      </c>
      <c r="F480">
        <v>0</v>
      </c>
      <c r="G480">
        <v>92210</v>
      </c>
      <c r="H480" s="10" t="s">
        <v>16</v>
      </c>
      <c r="I480" s="10" t="s">
        <v>7984</v>
      </c>
      <c r="J480" s="10" t="s">
        <v>17</v>
      </c>
      <c r="K480" s="10" t="s">
        <v>17</v>
      </c>
      <c r="L480" s="10" t="s">
        <v>7985</v>
      </c>
      <c r="M480" s="10" t="s">
        <v>18</v>
      </c>
      <c r="N480">
        <v>0</v>
      </c>
    </row>
    <row r="481" spans="1:14" x14ac:dyDescent="0.25">
      <c r="A481" s="10" t="s">
        <v>538</v>
      </c>
      <c r="B481" s="10" t="s">
        <v>126</v>
      </c>
      <c r="C481">
        <v>1460</v>
      </c>
      <c r="D481" s="10" t="s">
        <v>16</v>
      </c>
      <c r="E481">
        <v>0</v>
      </c>
      <c r="F481">
        <v>0</v>
      </c>
      <c r="G481">
        <v>1460</v>
      </c>
      <c r="H481" s="10" t="s">
        <v>16</v>
      </c>
      <c r="I481" s="10" t="s">
        <v>7986</v>
      </c>
      <c r="J481" s="10" t="s">
        <v>17</v>
      </c>
      <c r="K481" s="10" t="s">
        <v>17</v>
      </c>
      <c r="L481" s="10" t="s">
        <v>7987</v>
      </c>
      <c r="M481" s="10" t="s">
        <v>18</v>
      </c>
      <c r="N481">
        <v>0</v>
      </c>
    </row>
    <row r="482" spans="1:14" x14ac:dyDescent="0.25">
      <c r="A482" s="10" t="s">
        <v>539</v>
      </c>
      <c r="B482" s="10" t="s">
        <v>126</v>
      </c>
      <c r="C482">
        <v>3009941.64</v>
      </c>
      <c r="D482" s="10" t="s">
        <v>16</v>
      </c>
      <c r="E482">
        <v>0</v>
      </c>
      <c r="F482">
        <v>0</v>
      </c>
      <c r="G482">
        <v>3009941.64</v>
      </c>
      <c r="H482" s="10" t="s">
        <v>16</v>
      </c>
      <c r="I482" s="10" t="s">
        <v>580</v>
      </c>
      <c r="J482" s="10" t="s">
        <v>17</v>
      </c>
      <c r="K482" s="10" t="s">
        <v>17</v>
      </c>
      <c r="L482" s="10" t="s">
        <v>581</v>
      </c>
      <c r="M482" s="10" t="s">
        <v>18</v>
      </c>
      <c r="N482">
        <v>0</v>
      </c>
    </row>
    <row r="483" spans="1:14" x14ac:dyDescent="0.25">
      <c r="A483" s="10" t="s">
        <v>539</v>
      </c>
      <c r="B483" s="10" t="s">
        <v>490</v>
      </c>
      <c r="C483">
        <v>25944</v>
      </c>
      <c r="D483" s="10" t="s">
        <v>16</v>
      </c>
      <c r="E483">
        <v>0</v>
      </c>
      <c r="F483">
        <v>0</v>
      </c>
      <c r="G483">
        <v>25944</v>
      </c>
      <c r="H483" s="10" t="s">
        <v>16</v>
      </c>
      <c r="I483" s="10" t="s">
        <v>583</v>
      </c>
      <c r="J483" s="10" t="s">
        <v>17</v>
      </c>
      <c r="K483" s="10" t="s">
        <v>17</v>
      </c>
      <c r="L483" s="10" t="s">
        <v>582</v>
      </c>
      <c r="M483" s="10" t="s">
        <v>18</v>
      </c>
      <c r="N483">
        <v>0</v>
      </c>
    </row>
    <row r="484" spans="1:14" x14ac:dyDescent="0.25">
      <c r="A484" s="10" t="s">
        <v>540</v>
      </c>
      <c r="B484" s="10" t="s">
        <v>126</v>
      </c>
      <c r="C484">
        <v>557706.54</v>
      </c>
      <c r="D484" s="10" t="s">
        <v>16</v>
      </c>
      <c r="E484">
        <v>0</v>
      </c>
      <c r="F484">
        <v>0</v>
      </c>
      <c r="G484">
        <v>557706.54</v>
      </c>
      <c r="H484" s="10" t="s">
        <v>16</v>
      </c>
      <c r="I484" s="10" t="s">
        <v>585</v>
      </c>
      <c r="J484" s="10" t="s">
        <v>17</v>
      </c>
      <c r="K484" s="10" t="s">
        <v>17</v>
      </c>
      <c r="L484" s="10" t="s">
        <v>587</v>
      </c>
      <c r="M484" s="10" t="s">
        <v>18</v>
      </c>
      <c r="N484">
        <v>0</v>
      </c>
    </row>
    <row r="485" spans="1:14" x14ac:dyDescent="0.25">
      <c r="A485" s="10" t="s">
        <v>540</v>
      </c>
      <c r="B485" s="10" t="s">
        <v>490</v>
      </c>
      <c r="C485">
        <v>8420.98</v>
      </c>
      <c r="D485" s="10" t="s">
        <v>16</v>
      </c>
      <c r="E485">
        <v>0</v>
      </c>
      <c r="F485">
        <v>0</v>
      </c>
      <c r="G485">
        <v>8420.98</v>
      </c>
      <c r="H485" s="10" t="s">
        <v>16</v>
      </c>
      <c r="I485" s="10" t="s">
        <v>586</v>
      </c>
      <c r="J485" s="10" t="s">
        <v>17</v>
      </c>
      <c r="K485" s="10" t="s">
        <v>17</v>
      </c>
      <c r="L485" s="10" t="s">
        <v>588</v>
      </c>
      <c r="M485" s="10" t="s">
        <v>18</v>
      </c>
      <c r="N485">
        <v>0</v>
      </c>
    </row>
    <row r="486" spans="1:14" x14ac:dyDescent="0.25">
      <c r="A486" s="10" t="s">
        <v>541</v>
      </c>
      <c r="B486" s="10" t="s">
        <v>126</v>
      </c>
      <c r="C486">
        <v>475963.65</v>
      </c>
      <c r="D486" s="10" t="s">
        <v>16</v>
      </c>
      <c r="E486">
        <v>0</v>
      </c>
      <c r="F486">
        <v>0</v>
      </c>
      <c r="G486">
        <v>475963.65</v>
      </c>
      <c r="H486" s="10" t="s">
        <v>16</v>
      </c>
      <c r="I486" s="10" t="s">
        <v>590</v>
      </c>
      <c r="J486" s="10" t="s">
        <v>17</v>
      </c>
      <c r="K486" s="10" t="s">
        <v>17</v>
      </c>
      <c r="L486" s="10" t="s">
        <v>589</v>
      </c>
      <c r="M486" s="10" t="s">
        <v>18</v>
      </c>
      <c r="N486">
        <v>0</v>
      </c>
    </row>
    <row r="487" spans="1:14" x14ac:dyDescent="0.25">
      <c r="A487" s="10" t="s">
        <v>541</v>
      </c>
      <c r="B487" s="10" t="s">
        <v>490</v>
      </c>
      <c r="C487">
        <v>15873.55</v>
      </c>
      <c r="D487" s="10" t="s">
        <v>16</v>
      </c>
      <c r="E487">
        <v>0</v>
      </c>
      <c r="F487">
        <v>0</v>
      </c>
      <c r="G487">
        <v>15873.55</v>
      </c>
      <c r="H487" s="10" t="s">
        <v>16</v>
      </c>
      <c r="I487" s="10" t="s">
        <v>592</v>
      </c>
      <c r="J487" s="10" t="s">
        <v>17</v>
      </c>
      <c r="K487" s="10" t="s">
        <v>17</v>
      </c>
      <c r="L487" s="10" t="s">
        <v>594</v>
      </c>
      <c r="M487" s="10" t="s">
        <v>18</v>
      </c>
      <c r="N487">
        <v>0</v>
      </c>
    </row>
    <row r="488" spans="1:14" x14ac:dyDescent="0.25">
      <c r="A488" s="10" t="s">
        <v>542</v>
      </c>
      <c r="B488" s="10" t="s">
        <v>126</v>
      </c>
      <c r="C488">
        <v>132501.81</v>
      </c>
      <c r="D488" s="10" t="s">
        <v>16</v>
      </c>
      <c r="E488">
        <v>3954</v>
      </c>
      <c r="F488">
        <v>0</v>
      </c>
      <c r="G488">
        <v>136455.81</v>
      </c>
      <c r="H488" s="10" t="s">
        <v>16</v>
      </c>
      <c r="I488" s="10" t="s">
        <v>593</v>
      </c>
      <c r="J488" s="10" t="s">
        <v>597</v>
      </c>
      <c r="K488" s="10" t="s">
        <v>17</v>
      </c>
      <c r="L488" s="10" t="s">
        <v>595</v>
      </c>
      <c r="M488" s="10" t="s">
        <v>18</v>
      </c>
      <c r="N488">
        <v>0</v>
      </c>
    </row>
    <row r="489" spans="1:14" x14ac:dyDescent="0.25">
      <c r="A489" s="10" t="s">
        <v>542</v>
      </c>
      <c r="B489" s="10" t="s">
        <v>490</v>
      </c>
      <c r="C489">
        <v>1532.32</v>
      </c>
      <c r="D489" s="10" t="s">
        <v>16</v>
      </c>
      <c r="E489">
        <v>0</v>
      </c>
      <c r="F489">
        <v>0</v>
      </c>
      <c r="G489">
        <v>1532.32</v>
      </c>
      <c r="H489" s="10" t="s">
        <v>16</v>
      </c>
      <c r="I489" s="10" t="s">
        <v>596</v>
      </c>
      <c r="J489" s="10" t="s">
        <v>17</v>
      </c>
      <c r="K489" s="10" t="s">
        <v>17</v>
      </c>
      <c r="L489" s="10" t="s">
        <v>599</v>
      </c>
      <c r="M489" s="10" t="s">
        <v>18</v>
      </c>
      <c r="N489">
        <v>0</v>
      </c>
    </row>
    <row r="490" spans="1:14" x14ac:dyDescent="0.25">
      <c r="A490" s="10" t="s">
        <v>543</v>
      </c>
      <c r="B490" s="10" t="s">
        <v>126</v>
      </c>
      <c r="C490">
        <v>298</v>
      </c>
      <c r="D490" s="10" t="s">
        <v>16</v>
      </c>
      <c r="E490">
        <v>0</v>
      </c>
      <c r="F490">
        <v>0</v>
      </c>
      <c r="G490">
        <v>298</v>
      </c>
      <c r="H490" s="10" t="s">
        <v>16</v>
      </c>
      <c r="I490" s="10" t="s">
        <v>601</v>
      </c>
      <c r="J490" s="10" t="s">
        <v>17</v>
      </c>
      <c r="K490" s="10" t="s">
        <v>17</v>
      </c>
      <c r="L490" s="10" t="s">
        <v>600</v>
      </c>
      <c r="M490" s="10" t="s">
        <v>18</v>
      </c>
      <c r="N490">
        <v>0</v>
      </c>
    </row>
    <row r="491" spans="1:14" x14ac:dyDescent="0.25">
      <c r="A491" s="10" t="s">
        <v>544</v>
      </c>
      <c r="B491" s="10" t="s">
        <v>126</v>
      </c>
      <c r="C491">
        <v>613692.92000000004</v>
      </c>
      <c r="D491" s="10" t="s">
        <v>16</v>
      </c>
      <c r="E491">
        <v>7789</v>
      </c>
      <c r="F491">
        <v>0</v>
      </c>
      <c r="G491">
        <v>621481.92000000004</v>
      </c>
      <c r="H491" s="10" t="s">
        <v>16</v>
      </c>
      <c r="I491" s="10" t="s">
        <v>602</v>
      </c>
      <c r="J491" s="10" t="s">
        <v>603</v>
      </c>
      <c r="K491" s="10" t="s">
        <v>17</v>
      </c>
      <c r="L491" s="10" t="s">
        <v>604</v>
      </c>
      <c r="M491" s="10" t="s">
        <v>18</v>
      </c>
      <c r="N491">
        <v>0</v>
      </c>
    </row>
    <row r="492" spans="1:14" x14ac:dyDescent="0.25">
      <c r="A492" s="10" t="s">
        <v>544</v>
      </c>
      <c r="B492" s="10" t="s">
        <v>490</v>
      </c>
      <c r="C492">
        <v>19593.8</v>
      </c>
      <c r="D492" s="10" t="s">
        <v>16</v>
      </c>
      <c r="E492">
        <v>0</v>
      </c>
      <c r="F492">
        <v>0</v>
      </c>
      <c r="G492">
        <v>19593.8</v>
      </c>
      <c r="H492" s="10" t="s">
        <v>16</v>
      </c>
      <c r="I492" s="10" t="s">
        <v>606</v>
      </c>
      <c r="J492" s="10" t="s">
        <v>17</v>
      </c>
      <c r="K492" s="10" t="s">
        <v>17</v>
      </c>
      <c r="L492" s="10" t="s">
        <v>608</v>
      </c>
      <c r="M492" s="10" t="s">
        <v>18</v>
      </c>
      <c r="N492">
        <v>0</v>
      </c>
    </row>
    <row r="493" spans="1:14" x14ac:dyDescent="0.25">
      <c r="A493" s="10" t="s">
        <v>545</v>
      </c>
      <c r="B493" s="10" t="s">
        <v>126</v>
      </c>
      <c r="C493">
        <v>21223.599999999999</v>
      </c>
      <c r="D493" s="10" t="s">
        <v>16</v>
      </c>
      <c r="E493">
        <v>0</v>
      </c>
      <c r="F493">
        <v>0</v>
      </c>
      <c r="G493">
        <v>21223.599999999999</v>
      </c>
      <c r="H493" s="10" t="s">
        <v>16</v>
      </c>
      <c r="I493" s="10" t="s">
        <v>607</v>
      </c>
      <c r="J493" s="10" t="s">
        <v>17</v>
      </c>
      <c r="K493" s="10" t="s">
        <v>17</v>
      </c>
      <c r="L493" s="10" t="s">
        <v>610</v>
      </c>
      <c r="M493" s="10" t="s">
        <v>18</v>
      </c>
      <c r="N493">
        <v>0</v>
      </c>
    </row>
    <row r="494" spans="1:14" x14ac:dyDescent="0.25">
      <c r="A494" s="10" t="s">
        <v>546</v>
      </c>
      <c r="B494" s="10" t="s">
        <v>126</v>
      </c>
      <c r="C494">
        <v>3187.7</v>
      </c>
      <c r="D494" s="10" t="s">
        <v>16</v>
      </c>
      <c r="E494">
        <v>0</v>
      </c>
      <c r="F494">
        <v>0</v>
      </c>
      <c r="G494">
        <v>3187.7</v>
      </c>
      <c r="H494" s="10" t="s">
        <v>16</v>
      </c>
      <c r="I494" s="10" t="s">
        <v>611</v>
      </c>
      <c r="J494" s="10" t="s">
        <v>17</v>
      </c>
      <c r="K494" s="10" t="s">
        <v>17</v>
      </c>
      <c r="L494" s="10" t="s">
        <v>613</v>
      </c>
      <c r="M494" s="10" t="s">
        <v>18</v>
      </c>
      <c r="N494">
        <v>0</v>
      </c>
    </row>
    <row r="495" spans="1:14" x14ac:dyDescent="0.25">
      <c r="A495" s="10" t="s">
        <v>549</v>
      </c>
      <c r="B495" s="10" t="s">
        <v>126</v>
      </c>
      <c r="C495">
        <v>107891.88</v>
      </c>
      <c r="D495" s="10" t="s">
        <v>16</v>
      </c>
      <c r="E495">
        <v>0</v>
      </c>
      <c r="F495">
        <v>0</v>
      </c>
      <c r="G495">
        <v>107891.88</v>
      </c>
      <c r="H495" s="10" t="s">
        <v>16</v>
      </c>
      <c r="I495" s="10" t="s">
        <v>615</v>
      </c>
      <c r="J495" s="10" t="s">
        <v>17</v>
      </c>
      <c r="K495" s="10" t="s">
        <v>17</v>
      </c>
      <c r="L495" s="10" t="s">
        <v>614</v>
      </c>
      <c r="M495" s="10" t="s">
        <v>18</v>
      </c>
      <c r="N495">
        <v>0</v>
      </c>
    </row>
    <row r="496" spans="1:14" x14ac:dyDescent="0.25">
      <c r="A496" s="10" t="s">
        <v>549</v>
      </c>
      <c r="B496" s="10" t="s">
        <v>490</v>
      </c>
      <c r="C496">
        <v>12571.38</v>
      </c>
      <c r="D496" s="10" t="s">
        <v>16</v>
      </c>
      <c r="E496">
        <v>0</v>
      </c>
      <c r="F496">
        <v>0</v>
      </c>
      <c r="G496">
        <v>12571.38</v>
      </c>
      <c r="H496" s="10" t="s">
        <v>16</v>
      </c>
      <c r="I496" s="10" t="s">
        <v>616</v>
      </c>
      <c r="J496" s="10" t="s">
        <v>17</v>
      </c>
      <c r="K496" s="10" t="s">
        <v>17</v>
      </c>
      <c r="L496" s="10" t="s">
        <v>618</v>
      </c>
      <c r="M496" s="10" t="s">
        <v>18</v>
      </c>
      <c r="N496">
        <v>0</v>
      </c>
    </row>
    <row r="497" spans="1:14" x14ac:dyDescent="0.25">
      <c r="A497" s="10" t="s">
        <v>552</v>
      </c>
      <c r="B497" s="10" t="s">
        <v>126</v>
      </c>
      <c r="C497">
        <v>100407.5</v>
      </c>
      <c r="D497" s="10" t="s">
        <v>16</v>
      </c>
      <c r="E497">
        <v>0</v>
      </c>
      <c r="F497">
        <v>0</v>
      </c>
      <c r="G497">
        <v>100407.5</v>
      </c>
      <c r="H497" s="10" t="s">
        <v>16</v>
      </c>
      <c r="I497" s="10" t="s">
        <v>617</v>
      </c>
      <c r="J497" s="10" t="s">
        <v>17</v>
      </c>
      <c r="K497" s="10" t="s">
        <v>17</v>
      </c>
      <c r="L497" s="10" t="s">
        <v>619</v>
      </c>
      <c r="M497" s="10" t="s">
        <v>18</v>
      </c>
      <c r="N497">
        <v>0</v>
      </c>
    </row>
    <row r="498" spans="1:14" x14ac:dyDescent="0.25">
      <c r="A498" s="10" t="s">
        <v>552</v>
      </c>
      <c r="B498" s="10" t="s">
        <v>490</v>
      </c>
      <c r="C498">
        <v>18697.2</v>
      </c>
      <c r="D498" s="10" t="s">
        <v>16</v>
      </c>
      <c r="E498">
        <v>0</v>
      </c>
      <c r="F498">
        <v>0</v>
      </c>
      <c r="G498">
        <v>18697.2</v>
      </c>
      <c r="H498" s="10" t="s">
        <v>16</v>
      </c>
      <c r="I498" s="10" t="s">
        <v>621</v>
      </c>
      <c r="J498" s="10" t="s">
        <v>17</v>
      </c>
      <c r="K498" s="10" t="s">
        <v>17</v>
      </c>
      <c r="L498" s="10" t="s">
        <v>620</v>
      </c>
      <c r="M498" s="10" t="s">
        <v>18</v>
      </c>
      <c r="N498">
        <v>0</v>
      </c>
    </row>
    <row r="499" spans="1:14" x14ac:dyDescent="0.25">
      <c r="A499" s="10" t="s">
        <v>553</v>
      </c>
      <c r="B499" s="10" t="s">
        <v>126</v>
      </c>
      <c r="C499">
        <v>4325454.2</v>
      </c>
      <c r="D499" s="10" t="s">
        <v>16</v>
      </c>
      <c r="E499">
        <v>0</v>
      </c>
      <c r="F499">
        <v>0</v>
      </c>
      <c r="G499">
        <v>4325454.2</v>
      </c>
      <c r="H499" s="10" t="s">
        <v>16</v>
      </c>
      <c r="I499" s="10" t="s">
        <v>622</v>
      </c>
      <c r="J499" s="10" t="s">
        <v>17</v>
      </c>
      <c r="K499" s="10" t="s">
        <v>17</v>
      </c>
      <c r="L499" s="10" t="s">
        <v>624</v>
      </c>
      <c r="M499" s="10" t="s">
        <v>18</v>
      </c>
      <c r="N499">
        <v>0</v>
      </c>
    </row>
    <row r="500" spans="1:14" x14ac:dyDescent="0.25">
      <c r="A500" s="10" t="s">
        <v>554</v>
      </c>
      <c r="B500" s="10" t="s">
        <v>126</v>
      </c>
      <c r="C500">
        <v>1812404.24</v>
      </c>
      <c r="D500" s="10" t="s">
        <v>16</v>
      </c>
      <c r="E500">
        <v>0</v>
      </c>
      <c r="F500">
        <v>0</v>
      </c>
      <c r="G500">
        <v>1812404.24</v>
      </c>
      <c r="H500" s="10" t="s">
        <v>16</v>
      </c>
      <c r="I500" s="10" t="s">
        <v>623</v>
      </c>
      <c r="J500" s="10" t="s">
        <v>17</v>
      </c>
      <c r="K500" s="10" t="s">
        <v>17</v>
      </c>
      <c r="L500" s="10" t="s">
        <v>625</v>
      </c>
      <c r="M500" s="10" t="s">
        <v>18</v>
      </c>
      <c r="N500">
        <v>0</v>
      </c>
    </row>
    <row r="501" spans="1:14" x14ac:dyDescent="0.25">
      <c r="A501" s="10" t="s">
        <v>555</v>
      </c>
      <c r="B501" s="10" t="s">
        <v>126</v>
      </c>
      <c r="C501">
        <v>44528.75</v>
      </c>
      <c r="D501" s="10" t="s">
        <v>16</v>
      </c>
      <c r="E501">
        <v>0</v>
      </c>
      <c r="F501">
        <v>0</v>
      </c>
      <c r="G501">
        <v>44528.75</v>
      </c>
      <c r="H501" s="10" t="s">
        <v>16</v>
      </c>
      <c r="I501" s="10" t="s">
        <v>628</v>
      </c>
      <c r="J501" s="10" t="s">
        <v>17</v>
      </c>
      <c r="K501" s="10" t="s">
        <v>17</v>
      </c>
      <c r="L501" s="10" t="s">
        <v>627</v>
      </c>
      <c r="M501" s="10" t="s">
        <v>18</v>
      </c>
      <c r="N501">
        <v>0</v>
      </c>
    </row>
    <row r="502" spans="1:14" x14ac:dyDescent="0.25">
      <c r="A502" s="10" t="s">
        <v>329</v>
      </c>
      <c r="B502" s="10" t="s">
        <v>126</v>
      </c>
      <c r="C502">
        <v>1822.93</v>
      </c>
      <c r="D502" s="10" t="s">
        <v>16</v>
      </c>
      <c r="E502">
        <v>732507</v>
      </c>
      <c r="F502">
        <v>732507</v>
      </c>
      <c r="G502">
        <v>1822.93</v>
      </c>
      <c r="H502" s="10" t="s">
        <v>16</v>
      </c>
      <c r="I502" s="10" t="s">
        <v>626</v>
      </c>
      <c r="J502" s="10" t="s">
        <v>630</v>
      </c>
      <c r="K502" s="10" t="s">
        <v>198</v>
      </c>
      <c r="L502" s="10" t="s">
        <v>199</v>
      </c>
      <c r="M502" s="10" t="s">
        <v>18</v>
      </c>
      <c r="N502">
        <v>0</v>
      </c>
    </row>
    <row r="503" spans="1:14" x14ac:dyDescent="0.25">
      <c r="A503" s="10" t="s">
        <v>556</v>
      </c>
      <c r="B503" s="10" t="s">
        <v>126</v>
      </c>
      <c r="C503">
        <v>63147.89</v>
      </c>
      <c r="D503" s="10" t="s">
        <v>16</v>
      </c>
      <c r="E503">
        <v>0</v>
      </c>
      <c r="F503">
        <v>0</v>
      </c>
      <c r="G503">
        <v>63147.89</v>
      </c>
      <c r="H503" s="10" t="s">
        <v>16</v>
      </c>
      <c r="I503" s="10" t="s">
        <v>7988</v>
      </c>
      <c r="J503" s="10" t="s">
        <v>17</v>
      </c>
      <c r="K503" s="10" t="s">
        <v>17</v>
      </c>
      <c r="L503" s="10" t="s">
        <v>7989</v>
      </c>
      <c r="M503" s="10" t="s">
        <v>18</v>
      </c>
      <c r="N503">
        <v>0</v>
      </c>
    </row>
    <row r="504" spans="1:14" x14ac:dyDescent="0.25">
      <c r="A504" s="10" t="s">
        <v>556</v>
      </c>
      <c r="B504" s="10" t="s">
        <v>490</v>
      </c>
      <c r="C504">
        <v>210</v>
      </c>
      <c r="D504" s="10" t="s">
        <v>16</v>
      </c>
      <c r="E504">
        <v>0</v>
      </c>
      <c r="F504">
        <v>0</v>
      </c>
      <c r="G504">
        <v>210</v>
      </c>
      <c r="H504" s="10" t="s">
        <v>16</v>
      </c>
      <c r="I504" s="10" t="s">
        <v>632</v>
      </c>
      <c r="J504" s="10" t="s">
        <v>17</v>
      </c>
      <c r="K504" s="10" t="s">
        <v>17</v>
      </c>
      <c r="L504" s="10" t="s">
        <v>631</v>
      </c>
      <c r="M504" s="10" t="s">
        <v>18</v>
      </c>
      <c r="N504">
        <v>0</v>
      </c>
    </row>
    <row r="505" spans="1:14" x14ac:dyDescent="0.25">
      <c r="A505" s="10" t="s">
        <v>560</v>
      </c>
      <c r="B505" s="10" t="s">
        <v>126</v>
      </c>
      <c r="C505">
        <v>5082352.47</v>
      </c>
      <c r="D505" s="10" t="s">
        <v>16</v>
      </c>
      <c r="E505">
        <v>0</v>
      </c>
      <c r="F505">
        <v>0</v>
      </c>
      <c r="G505">
        <v>5082352.47</v>
      </c>
      <c r="H505" s="10" t="s">
        <v>16</v>
      </c>
      <c r="I505" s="10" t="s">
        <v>5746</v>
      </c>
      <c r="J505" s="10" t="s">
        <v>17</v>
      </c>
      <c r="K505" s="10" t="s">
        <v>17</v>
      </c>
      <c r="L505" s="10" t="s">
        <v>5745</v>
      </c>
      <c r="M505" s="10" t="s">
        <v>18</v>
      </c>
      <c r="N505">
        <v>0</v>
      </c>
    </row>
    <row r="506" spans="1:14" x14ac:dyDescent="0.25">
      <c r="A506" s="10" t="s">
        <v>563</v>
      </c>
      <c r="B506" s="10" t="s">
        <v>126</v>
      </c>
      <c r="C506">
        <v>8792581.4600000009</v>
      </c>
      <c r="D506" s="10" t="s">
        <v>16</v>
      </c>
      <c r="E506">
        <v>0</v>
      </c>
      <c r="F506">
        <v>0</v>
      </c>
      <c r="G506">
        <v>8792581.4600000009</v>
      </c>
      <c r="H506" s="10" t="s">
        <v>16</v>
      </c>
      <c r="I506" s="10" t="s">
        <v>5747</v>
      </c>
      <c r="J506" s="10" t="s">
        <v>17</v>
      </c>
      <c r="K506" s="10" t="s">
        <v>17</v>
      </c>
      <c r="L506" s="10" t="s">
        <v>5749</v>
      </c>
      <c r="M506" s="10" t="s">
        <v>18</v>
      </c>
      <c r="N506">
        <v>0</v>
      </c>
    </row>
    <row r="507" spans="1:14" x14ac:dyDescent="0.25">
      <c r="A507" s="10" t="s">
        <v>566</v>
      </c>
      <c r="B507" s="10" t="s">
        <v>126</v>
      </c>
      <c r="C507">
        <v>518420.67</v>
      </c>
      <c r="D507" s="10" t="s">
        <v>16</v>
      </c>
      <c r="E507">
        <v>0</v>
      </c>
      <c r="F507">
        <v>0</v>
      </c>
      <c r="G507">
        <v>518420.67</v>
      </c>
      <c r="H507" s="10" t="s">
        <v>16</v>
      </c>
      <c r="I507" s="10" t="s">
        <v>5748</v>
      </c>
      <c r="J507" s="10" t="s">
        <v>17</v>
      </c>
      <c r="K507" s="10" t="s">
        <v>17</v>
      </c>
      <c r="L507" s="10" t="s">
        <v>5750</v>
      </c>
      <c r="M507" s="10" t="s">
        <v>18</v>
      </c>
      <c r="N507">
        <v>0</v>
      </c>
    </row>
    <row r="508" spans="1:14" x14ac:dyDescent="0.25">
      <c r="A508" s="10" t="s">
        <v>569</v>
      </c>
      <c r="B508" s="10" t="s">
        <v>126</v>
      </c>
      <c r="C508">
        <v>104000</v>
      </c>
      <c r="D508" s="10" t="s">
        <v>16</v>
      </c>
      <c r="E508">
        <v>0</v>
      </c>
      <c r="F508">
        <v>0</v>
      </c>
      <c r="G508">
        <v>104000</v>
      </c>
      <c r="H508" s="10" t="s">
        <v>16</v>
      </c>
      <c r="I508" s="10" t="s">
        <v>5752</v>
      </c>
      <c r="J508" s="10" t="s">
        <v>17</v>
      </c>
      <c r="K508" s="10" t="s">
        <v>17</v>
      </c>
      <c r="L508" s="10" t="s">
        <v>5751</v>
      </c>
      <c r="M508" s="10" t="s">
        <v>18</v>
      </c>
      <c r="N508">
        <v>0</v>
      </c>
    </row>
    <row r="509" spans="1:14" x14ac:dyDescent="0.25">
      <c r="A509" s="10" t="s">
        <v>572</v>
      </c>
      <c r="B509" s="10" t="s">
        <v>126</v>
      </c>
      <c r="C509">
        <v>62909.08</v>
      </c>
      <c r="D509" s="10" t="s">
        <v>16</v>
      </c>
      <c r="E509">
        <v>0</v>
      </c>
      <c r="F509">
        <v>0</v>
      </c>
      <c r="G509">
        <v>62909.08</v>
      </c>
      <c r="H509" s="10" t="s">
        <v>16</v>
      </c>
      <c r="I509" s="10" t="s">
        <v>5753</v>
      </c>
      <c r="J509" s="10" t="s">
        <v>17</v>
      </c>
      <c r="K509" s="10" t="s">
        <v>17</v>
      </c>
      <c r="L509" s="10" t="s">
        <v>5756</v>
      </c>
      <c r="M509" s="10" t="s">
        <v>18</v>
      </c>
      <c r="N509">
        <v>0</v>
      </c>
    </row>
    <row r="510" spans="1:14" x14ac:dyDescent="0.25">
      <c r="A510" s="10" t="s">
        <v>575</v>
      </c>
      <c r="B510" s="10" t="s">
        <v>126</v>
      </c>
      <c r="C510">
        <v>73374.13</v>
      </c>
      <c r="D510" s="10" t="s">
        <v>16</v>
      </c>
      <c r="E510">
        <v>0</v>
      </c>
      <c r="F510">
        <v>0</v>
      </c>
      <c r="G510">
        <v>73374.13</v>
      </c>
      <c r="H510" s="10" t="s">
        <v>16</v>
      </c>
      <c r="I510" s="10" t="s">
        <v>5755</v>
      </c>
      <c r="J510" s="10" t="s">
        <v>17</v>
      </c>
      <c r="K510" s="10" t="s">
        <v>17</v>
      </c>
      <c r="L510" s="10" t="s">
        <v>5754</v>
      </c>
      <c r="M510" s="10" t="s">
        <v>18</v>
      </c>
      <c r="N510">
        <v>0</v>
      </c>
    </row>
    <row r="511" spans="1:14" x14ac:dyDescent="0.25">
      <c r="A511" s="10" t="s">
        <v>578</v>
      </c>
      <c r="B511" s="10" t="s">
        <v>126</v>
      </c>
      <c r="C511">
        <v>47800.800000000003</v>
      </c>
      <c r="D511" s="10" t="s">
        <v>16</v>
      </c>
      <c r="E511">
        <v>0</v>
      </c>
      <c r="F511">
        <v>0</v>
      </c>
      <c r="G511">
        <v>47800.800000000003</v>
      </c>
      <c r="H511" s="10" t="s">
        <v>16</v>
      </c>
      <c r="I511" s="10" t="s">
        <v>5757</v>
      </c>
      <c r="J511" s="10" t="s">
        <v>17</v>
      </c>
      <c r="K511" s="10" t="s">
        <v>17</v>
      </c>
      <c r="L511" s="10" t="s">
        <v>5758</v>
      </c>
      <c r="M511" s="10" t="s">
        <v>18</v>
      </c>
      <c r="N511">
        <v>0</v>
      </c>
    </row>
    <row r="512" spans="1:14" x14ac:dyDescent="0.25">
      <c r="A512" s="10" t="s">
        <v>579</v>
      </c>
      <c r="B512" s="10" t="s">
        <v>126</v>
      </c>
      <c r="C512">
        <v>1920652.17</v>
      </c>
      <c r="D512" s="10" t="s">
        <v>26</v>
      </c>
      <c r="E512">
        <v>0</v>
      </c>
      <c r="F512">
        <v>32029.83</v>
      </c>
      <c r="G512">
        <v>1952682</v>
      </c>
      <c r="H512" s="10" t="s">
        <v>26</v>
      </c>
      <c r="I512" s="10" t="s">
        <v>5634</v>
      </c>
      <c r="J512" s="10" t="s">
        <v>17</v>
      </c>
      <c r="K512" s="10" t="s">
        <v>5759</v>
      </c>
      <c r="L512" s="10" t="s">
        <v>5633</v>
      </c>
      <c r="M512" s="10" t="s">
        <v>18</v>
      </c>
      <c r="N512">
        <v>0</v>
      </c>
    </row>
    <row r="513" spans="1:14" x14ac:dyDescent="0.25">
      <c r="A513" s="10" t="s">
        <v>579</v>
      </c>
      <c r="B513" s="10" t="s">
        <v>490</v>
      </c>
      <c r="C513">
        <v>8993.9599999999991</v>
      </c>
      <c r="D513" s="10" t="s">
        <v>26</v>
      </c>
      <c r="E513">
        <v>0</v>
      </c>
      <c r="F513">
        <v>166.22</v>
      </c>
      <c r="G513">
        <v>9160.18</v>
      </c>
      <c r="H513" s="10" t="s">
        <v>26</v>
      </c>
      <c r="I513" s="10" t="s">
        <v>5760</v>
      </c>
      <c r="J513" s="10" t="s">
        <v>17</v>
      </c>
      <c r="K513" s="10" t="s">
        <v>192</v>
      </c>
      <c r="L513" s="10" t="s">
        <v>193</v>
      </c>
      <c r="M513" s="10" t="s">
        <v>18</v>
      </c>
      <c r="N513">
        <v>0</v>
      </c>
    </row>
    <row r="514" spans="1:14" x14ac:dyDescent="0.25">
      <c r="A514" s="10" t="s">
        <v>584</v>
      </c>
      <c r="B514" s="10" t="s">
        <v>126</v>
      </c>
      <c r="C514">
        <v>558218.68999999994</v>
      </c>
      <c r="D514" s="10" t="s">
        <v>26</v>
      </c>
      <c r="E514">
        <v>0</v>
      </c>
      <c r="F514">
        <v>13348.5</v>
      </c>
      <c r="G514">
        <v>571567.18999999994</v>
      </c>
      <c r="H514" s="10" t="s">
        <v>26</v>
      </c>
      <c r="I514" s="10" t="s">
        <v>633</v>
      </c>
      <c r="J514" s="10" t="s">
        <v>17</v>
      </c>
      <c r="K514" s="10" t="s">
        <v>634</v>
      </c>
      <c r="L514" s="10" t="s">
        <v>635</v>
      </c>
      <c r="M514" s="10" t="s">
        <v>18</v>
      </c>
      <c r="N514">
        <v>0</v>
      </c>
    </row>
    <row r="515" spans="1:14" x14ac:dyDescent="0.25">
      <c r="A515" s="10" t="s">
        <v>584</v>
      </c>
      <c r="B515" s="10" t="s">
        <v>490</v>
      </c>
      <c r="C515">
        <v>16426.77</v>
      </c>
      <c r="D515" s="10" t="s">
        <v>26</v>
      </c>
      <c r="E515">
        <v>0</v>
      </c>
      <c r="F515">
        <v>232.33</v>
      </c>
      <c r="G515">
        <v>16659.099999999999</v>
      </c>
      <c r="H515" s="10" t="s">
        <v>26</v>
      </c>
      <c r="I515" s="10" t="s">
        <v>637</v>
      </c>
      <c r="J515" s="10" t="s">
        <v>17</v>
      </c>
      <c r="K515" s="10" t="s">
        <v>639</v>
      </c>
      <c r="L515" s="10" t="s">
        <v>640</v>
      </c>
      <c r="M515" s="10" t="s">
        <v>18</v>
      </c>
      <c r="N515">
        <v>0</v>
      </c>
    </row>
    <row r="516" spans="1:14" x14ac:dyDescent="0.25">
      <c r="A516" s="10" t="s">
        <v>591</v>
      </c>
      <c r="B516" s="10" t="s">
        <v>126</v>
      </c>
      <c r="C516">
        <v>314225.40999999997</v>
      </c>
      <c r="D516" s="10" t="s">
        <v>26</v>
      </c>
      <c r="E516">
        <v>0</v>
      </c>
      <c r="F516">
        <v>6509.27</v>
      </c>
      <c r="G516">
        <v>320734.68</v>
      </c>
      <c r="H516" s="10" t="s">
        <v>26</v>
      </c>
      <c r="I516" s="10" t="s">
        <v>638</v>
      </c>
      <c r="J516" s="10" t="s">
        <v>17</v>
      </c>
      <c r="K516" s="10" t="s">
        <v>644</v>
      </c>
      <c r="L516" s="10" t="s">
        <v>641</v>
      </c>
      <c r="M516" s="10" t="s">
        <v>18</v>
      </c>
      <c r="N516">
        <v>0</v>
      </c>
    </row>
    <row r="517" spans="1:14" x14ac:dyDescent="0.25">
      <c r="A517" s="10" t="s">
        <v>591</v>
      </c>
      <c r="B517" s="10" t="s">
        <v>490</v>
      </c>
      <c r="C517">
        <v>7758.7</v>
      </c>
      <c r="D517" s="10" t="s">
        <v>26</v>
      </c>
      <c r="E517">
        <v>0</v>
      </c>
      <c r="F517">
        <v>104.61</v>
      </c>
      <c r="G517">
        <v>7863.31</v>
      </c>
      <c r="H517" s="10" t="s">
        <v>26</v>
      </c>
      <c r="I517" s="10" t="s">
        <v>643</v>
      </c>
      <c r="J517" s="10" t="s">
        <v>17</v>
      </c>
      <c r="K517" s="10" t="s">
        <v>645</v>
      </c>
      <c r="L517" s="10" t="s">
        <v>642</v>
      </c>
      <c r="M517" s="10" t="s">
        <v>18</v>
      </c>
      <c r="N517">
        <v>0</v>
      </c>
    </row>
    <row r="518" spans="1:14" x14ac:dyDescent="0.25">
      <c r="A518" s="10" t="s">
        <v>598</v>
      </c>
      <c r="B518" s="10" t="s">
        <v>126</v>
      </c>
      <c r="C518">
        <v>59380.14</v>
      </c>
      <c r="D518" s="10" t="s">
        <v>26</v>
      </c>
      <c r="E518">
        <v>0</v>
      </c>
      <c r="F518">
        <v>1386.66</v>
      </c>
      <c r="G518">
        <v>60766.8</v>
      </c>
      <c r="H518" s="10" t="s">
        <v>26</v>
      </c>
      <c r="I518" s="10" t="s">
        <v>648</v>
      </c>
      <c r="J518" s="10" t="s">
        <v>17</v>
      </c>
      <c r="K518" s="10" t="s">
        <v>646</v>
      </c>
      <c r="L518" s="10" t="s">
        <v>647</v>
      </c>
      <c r="M518" s="10" t="s">
        <v>18</v>
      </c>
      <c r="N518">
        <v>0</v>
      </c>
    </row>
    <row r="519" spans="1:14" x14ac:dyDescent="0.25">
      <c r="A519" s="10" t="s">
        <v>598</v>
      </c>
      <c r="B519" s="10" t="s">
        <v>490</v>
      </c>
      <c r="C519">
        <v>8753.89</v>
      </c>
      <c r="D519" s="10" t="s">
        <v>26</v>
      </c>
      <c r="E519">
        <v>0</v>
      </c>
      <c r="F519">
        <v>162.26</v>
      </c>
      <c r="G519">
        <v>8916.15</v>
      </c>
      <c r="H519" s="10" t="s">
        <v>26</v>
      </c>
      <c r="I519" s="10" t="s">
        <v>650</v>
      </c>
      <c r="J519" s="10" t="s">
        <v>17</v>
      </c>
      <c r="K519" s="10" t="s">
        <v>7990</v>
      </c>
      <c r="L519" s="10" t="s">
        <v>651</v>
      </c>
      <c r="M519" s="10" t="s">
        <v>18</v>
      </c>
      <c r="N519">
        <v>0</v>
      </c>
    </row>
    <row r="520" spans="1:14" x14ac:dyDescent="0.25">
      <c r="A520" s="10" t="s">
        <v>605</v>
      </c>
      <c r="B520" s="10" t="s">
        <v>126</v>
      </c>
      <c r="C520">
        <v>4303533.7</v>
      </c>
      <c r="D520" s="10" t="s">
        <v>26</v>
      </c>
      <c r="E520">
        <v>0</v>
      </c>
      <c r="F520">
        <v>62687.14</v>
      </c>
      <c r="G520">
        <v>4366220.84</v>
      </c>
      <c r="H520" s="10" t="s">
        <v>26</v>
      </c>
      <c r="I520" s="10" t="s">
        <v>7991</v>
      </c>
      <c r="J520" s="10" t="s">
        <v>17</v>
      </c>
      <c r="K520" s="10" t="s">
        <v>655</v>
      </c>
      <c r="L520" s="10" t="s">
        <v>652</v>
      </c>
      <c r="M520" s="10" t="s">
        <v>18</v>
      </c>
      <c r="N520">
        <v>0</v>
      </c>
    </row>
    <row r="521" spans="1:14" x14ac:dyDescent="0.25">
      <c r="A521" s="10" t="s">
        <v>609</v>
      </c>
      <c r="B521" s="10" t="s">
        <v>126</v>
      </c>
      <c r="C521">
        <v>44527.75</v>
      </c>
      <c r="D521" s="10" t="s">
        <v>26</v>
      </c>
      <c r="E521">
        <v>0</v>
      </c>
      <c r="F521">
        <v>0</v>
      </c>
      <c r="G521">
        <v>44527.75</v>
      </c>
      <c r="H521" s="10" t="s">
        <v>26</v>
      </c>
      <c r="I521" s="10" t="s">
        <v>654</v>
      </c>
      <c r="J521" s="10" t="s">
        <v>17</v>
      </c>
      <c r="K521" s="10" t="s">
        <v>17</v>
      </c>
      <c r="L521" s="10" t="s">
        <v>653</v>
      </c>
      <c r="M521" s="10" t="s">
        <v>18</v>
      </c>
      <c r="N521">
        <v>0</v>
      </c>
    </row>
    <row r="522" spans="1:14" x14ac:dyDescent="0.25">
      <c r="A522" s="10" t="s">
        <v>612</v>
      </c>
      <c r="B522" s="10" t="s">
        <v>126</v>
      </c>
      <c r="C522">
        <v>807727.55</v>
      </c>
      <c r="D522" s="10" t="s">
        <v>26</v>
      </c>
      <c r="E522">
        <v>0</v>
      </c>
      <c r="F522">
        <v>17651.27</v>
      </c>
      <c r="G522">
        <v>825378.82</v>
      </c>
      <c r="H522" s="10" t="s">
        <v>26</v>
      </c>
      <c r="I522" s="10" t="s">
        <v>657</v>
      </c>
      <c r="J522" s="10" t="s">
        <v>17</v>
      </c>
      <c r="K522" s="10" t="s">
        <v>659</v>
      </c>
      <c r="L522" s="10" t="s">
        <v>660</v>
      </c>
      <c r="M522" s="10" t="s">
        <v>18</v>
      </c>
      <c r="N522">
        <v>0</v>
      </c>
    </row>
    <row r="523" spans="1:14" x14ac:dyDescent="0.25">
      <c r="A523" s="10" t="s">
        <v>196</v>
      </c>
      <c r="B523" s="10" t="s">
        <v>126</v>
      </c>
      <c r="C523">
        <v>400514.67</v>
      </c>
      <c r="D523" s="10" t="s">
        <v>26</v>
      </c>
      <c r="E523">
        <v>0</v>
      </c>
      <c r="F523">
        <v>73951.429999999993</v>
      </c>
      <c r="G523">
        <v>474466.1</v>
      </c>
      <c r="H523" s="10" t="s">
        <v>26</v>
      </c>
      <c r="I523" s="10" t="s">
        <v>658</v>
      </c>
      <c r="J523" s="10" t="s">
        <v>17</v>
      </c>
      <c r="K523" s="10" t="s">
        <v>7992</v>
      </c>
      <c r="L523" s="10" t="s">
        <v>7993</v>
      </c>
      <c r="M523" s="10" t="s">
        <v>18</v>
      </c>
      <c r="N523">
        <v>0</v>
      </c>
    </row>
    <row r="524" spans="1:14" x14ac:dyDescent="0.25">
      <c r="A524" s="10" t="s">
        <v>196</v>
      </c>
      <c r="B524" s="10" t="s">
        <v>486</v>
      </c>
      <c r="C524">
        <v>102538.89</v>
      </c>
      <c r="D524" s="10" t="s">
        <v>26</v>
      </c>
      <c r="E524">
        <v>0</v>
      </c>
      <c r="F524">
        <v>17595.41</v>
      </c>
      <c r="G524">
        <v>120134.3</v>
      </c>
      <c r="H524" s="10" t="s">
        <v>26</v>
      </c>
      <c r="I524" s="10" t="s">
        <v>7994</v>
      </c>
      <c r="J524" s="10" t="s">
        <v>17</v>
      </c>
      <c r="K524" s="10" t="s">
        <v>5670</v>
      </c>
      <c r="L524" s="10" t="s">
        <v>7995</v>
      </c>
      <c r="M524" s="10" t="s">
        <v>18</v>
      </c>
      <c r="N524">
        <v>0</v>
      </c>
    </row>
    <row r="525" spans="1:14" x14ac:dyDescent="0.25">
      <c r="A525" s="10" t="s">
        <v>196</v>
      </c>
      <c r="B525" s="10" t="s">
        <v>490</v>
      </c>
      <c r="C525">
        <v>27381.599999999999</v>
      </c>
      <c r="D525" s="10" t="s">
        <v>26</v>
      </c>
      <c r="E525">
        <v>0</v>
      </c>
      <c r="F525">
        <v>4896.55</v>
      </c>
      <c r="G525">
        <v>32278.15</v>
      </c>
      <c r="H525" s="10" t="s">
        <v>26</v>
      </c>
      <c r="I525" s="10" t="s">
        <v>5669</v>
      </c>
      <c r="J525" s="10" t="s">
        <v>17</v>
      </c>
      <c r="K525" s="10" t="s">
        <v>664</v>
      </c>
      <c r="L525" s="10" t="s">
        <v>661</v>
      </c>
      <c r="M525" s="10" t="s">
        <v>18</v>
      </c>
      <c r="N525">
        <v>0</v>
      </c>
    </row>
    <row r="526" spans="1:14" x14ac:dyDescent="0.25">
      <c r="A526" s="10" t="s">
        <v>629</v>
      </c>
      <c r="B526" s="10" t="s">
        <v>126</v>
      </c>
      <c r="C526">
        <v>212395.18</v>
      </c>
      <c r="D526" s="10" t="s">
        <v>26</v>
      </c>
      <c r="E526">
        <v>17574.990000000002</v>
      </c>
      <c r="F526">
        <v>11146.98</v>
      </c>
      <c r="G526">
        <v>205967.17</v>
      </c>
      <c r="H526" s="10" t="s">
        <v>26</v>
      </c>
      <c r="I526" s="10" t="s">
        <v>663</v>
      </c>
      <c r="J526" s="10" t="s">
        <v>5631</v>
      </c>
      <c r="K526" s="10" t="s">
        <v>5632</v>
      </c>
      <c r="L526" s="10" t="s">
        <v>662</v>
      </c>
      <c r="M526" s="10" t="s">
        <v>18</v>
      </c>
      <c r="N526">
        <v>0</v>
      </c>
    </row>
    <row r="527" spans="1:14" x14ac:dyDescent="0.25">
      <c r="A527" s="10" t="s">
        <v>629</v>
      </c>
      <c r="B527" s="10" t="s">
        <v>490</v>
      </c>
      <c r="C527">
        <v>2486.4899999999998</v>
      </c>
      <c r="D527" s="10" t="s">
        <v>26</v>
      </c>
      <c r="E527">
        <v>0</v>
      </c>
      <c r="F527">
        <v>954.58</v>
      </c>
      <c r="G527">
        <v>3441.07</v>
      </c>
      <c r="H527" s="10" t="s">
        <v>26</v>
      </c>
      <c r="I527" s="10" t="s">
        <v>5627</v>
      </c>
      <c r="J527" s="10" t="s">
        <v>17</v>
      </c>
      <c r="K527" s="10" t="s">
        <v>5701</v>
      </c>
      <c r="L527" s="10" t="s">
        <v>5626</v>
      </c>
      <c r="M527" s="10" t="s">
        <v>18</v>
      </c>
      <c r="N527">
        <v>0</v>
      </c>
    </row>
    <row r="528" spans="1:14" x14ac:dyDescent="0.25">
      <c r="A528" s="10" t="s">
        <v>636</v>
      </c>
      <c r="B528" s="10" t="s">
        <v>88</v>
      </c>
      <c r="C528">
        <v>255138.49</v>
      </c>
      <c r="D528" s="10" t="s">
        <v>26</v>
      </c>
      <c r="E528">
        <v>255138.49</v>
      </c>
      <c r="F528">
        <v>262408.45</v>
      </c>
      <c r="G528">
        <v>262408.45</v>
      </c>
      <c r="H528" s="10" t="s">
        <v>26</v>
      </c>
      <c r="I528" s="10" t="s">
        <v>5700</v>
      </c>
      <c r="J528" s="10" t="s">
        <v>7996</v>
      </c>
      <c r="K528" s="10" t="s">
        <v>5639</v>
      </c>
      <c r="L528" s="10" t="s">
        <v>5640</v>
      </c>
      <c r="M528" s="10" t="s">
        <v>18</v>
      </c>
      <c r="N528">
        <v>0</v>
      </c>
    </row>
    <row r="529" spans="1:14" x14ac:dyDescent="0.25">
      <c r="A529" s="10" t="s">
        <v>636</v>
      </c>
      <c r="B529" s="10" t="s">
        <v>307</v>
      </c>
      <c r="C529">
        <v>1717</v>
      </c>
      <c r="D529" s="10" t="s">
        <v>26</v>
      </c>
      <c r="E529">
        <v>1717</v>
      </c>
      <c r="F529">
        <v>1717</v>
      </c>
      <c r="G529">
        <v>1717</v>
      </c>
      <c r="H529" s="10" t="s">
        <v>26</v>
      </c>
      <c r="I529" s="10" t="s">
        <v>7997</v>
      </c>
      <c r="J529" s="10" t="s">
        <v>665</v>
      </c>
      <c r="K529" s="10" t="s">
        <v>7998</v>
      </c>
      <c r="L529" s="10" t="s">
        <v>7999</v>
      </c>
      <c r="M529" s="10" t="s">
        <v>18</v>
      </c>
      <c r="N529">
        <v>0</v>
      </c>
    </row>
    <row r="530" spans="1:14" x14ac:dyDescent="0.25">
      <c r="A530" s="10" t="s">
        <v>636</v>
      </c>
      <c r="B530" s="10" t="s">
        <v>197</v>
      </c>
      <c r="C530">
        <v>1048.67</v>
      </c>
      <c r="D530" s="10" t="s">
        <v>26</v>
      </c>
      <c r="E530">
        <v>1048.67</v>
      </c>
      <c r="F530">
        <v>1048.67</v>
      </c>
      <c r="G530">
        <v>1048.67</v>
      </c>
      <c r="H530" s="10" t="s">
        <v>26</v>
      </c>
      <c r="I530" s="10" t="s">
        <v>8000</v>
      </c>
      <c r="J530" s="10" t="s">
        <v>8001</v>
      </c>
      <c r="K530" s="10" t="s">
        <v>8002</v>
      </c>
      <c r="L530" s="10" t="s">
        <v>8003</v>
      </c>
      <c r="M530" s="10" t="s">
        <v>18</v>
      </c>
      <c r="N530">
        <v>0</v>
      </c>
    </row>
    <row r="531" spans="1:14" x14ac:dyDescent="0.25">
      <c r="A531" s="10" t="s">
        <v>306</v>
      </c>
      <c r="B531" s="10" t="s">
        <v>88</v>
      </c>
      <c r="C531">
        <v>138941.53</v>
      </c>
      <c r="D531" s="10" t="s">
        <v>26</v>
      </c>
      <c r="E531">
        <v>2985425.93</v>
      </c>
      <c r="F531">
        <v>2950569.75</v>
      </c>
      <c r="G531">
        <v>104085.35</v>
      </c>
      <c r="H531" s="10" t="s">
        <v>26</v>
      </c>
      <c r="I531" s="10" t="s">
        <v>8004</v>
      </c>
      <c r="J531" s="10" t="s">
        <v>5763</v>
      </c>
      <c r="K531" s="10" t="s">
        <v>212</v>
      </c>
      <c r="L531" s="10" t="s">
        <v>8005</v>
      </c>
      <c r="M531" s="10" t="s">
        <v>18</v>
      </c>
      <c r="N531">
        <v>0</v>
      </c>
    </row>
    <row r="532" spans="1:14" x14ac:dyDescent="0.25">
      <c r="A532" s="10" t="s">
        <v>306</v>
      </c>
      <c r="B532" s="10" t="s">
        <v>197</v>
      </c>
      <c r="C532">
        <v>1863.96</v>
      </c>
      <c r="D532" s="10" t="s">
        <v>26</v>
      </c>
      <c r="E532">
        <v>84182.94</v>
      </c>
      <c r="F532">
        <v>85018.98</v>
      </c>
      <c r="G532">
        <v>2700</v>
      </c>
      <c r="H532" s="10" t="s">
        <v>26</v>
      </c>
      <c r="I532" s="10" t="s">
        <v>5689</v>
      </c>
      <c r="J532" s="10" t="s">
        <v>5611</v>
      </c>
      <c r="K532" s="10" t="s">
        <v>670</v>
      </c>
      <c r="L532" s="10" t="s">
        <v>669</v>
      </c>
      <c r="M532" s="10" t="s">
        <v>18</v>
      </c>
      <c r="N532">
        <v>0</v>
      </c>
    </row>
    <row r="533" spans="1:14" x14ac:dyDescent="0.25">
      <c r="A533" s="10" t="s">
        <v>666</v>
      </c>
      <c r="B533" s="10" t="s">
        <v>88</v>
      </c>
      <c r="C533">
        <v>23166.9</v>
      </c>
      <c r="D533" s="10" t="s">
        <v>26</v>
      </c>
      <c r="E533">
        <v>38121.769999999997</v>
      </c>
      <c r="F533">
        <v>39695.519999999997</v>
      </c>
      <c r="G533">
        <v>24740.65</v>
      </c>
      <c r="H533" s="10" t="s">
        <v>26</v>
      </c>
      <c r="I533" s="10" t="s">
        <v>674</v>
      </c>
      <c r="J533" s="10" t="s">
        <v>310</v>
      </c>
      <c r="K533" s="10" t="s">
        <v>672</v>
      </c>
      <c r="L533" s="10" t="s">
        <v>673</v>
      </c>
      <c r="M533" s="10" t="s">
        <v>18</v>
      </c>
      <c r="N533">
        <v>0</v>
      </c>
    </row>
    <row r="534" spans="1:14" x14ac:dyDescent="0.25">
      <c r="A534" s="10" t="s">
        <v>671</v>
      </c>
      <c r="B534" s="10" t="s">
        <v>153</v>
      </c>
      <c r="C534">
        <v>97902.74</v>
      </c>
      <c r="D534" s="10" t="s">
        <v>26</v>
      </c>
      <c r="E534">
        <v>97902.74</v>
      </c>
      <c r="F534">
        <v>100662.45</v>
      </c>
      <c r="G534">
        <v>100662.45</v>
      </c>
      <c r="H534" s="10" t="s">
        <v>26</v>
      </c>
      <c r="I534" s="10" t="s">
        <v>684</v>
      </c>
      <c r="J534" s="10" t="s">
        <v>688</v>
      </c>
      <c r="K534" s="10" t="s">
        <v>687</v>
      </c>
      <c r="L534" s="10" t="s">
        <v>685</v>
      </c>
      <c r="M534" s="10" t="s">
        <v>18</v>
      </c>
      <c r="N534">
        <v>0</v>
      </c>
    </row>
    <row r="535" spans="1:14" x14ac:dyDescent="0.25">
      <c r="A535" s="10" t="s">
        <v>392</v>
      </c>
      <c r="B535" s="10" t="s">
        <v>88</v>
      </c>
      <c r="C535">
        <v>332.5</v>
      </c>
      <c r="D535" s="10" t="s">
        <v>26</v>
      </c>
      <c r="E535">
        <v>21636.5</v>
      </c>
      <c r="F535">
        <v>21304</v>
      </c>
      <c r="G535">
        <v>0</v>
      </c>
      <c r="H535" s="10" t="s">
        <v>16</v>
      </c>
      <c r="I535" s="10" t="s">
        <v>693</v>
      </c>
      <c r="J535" s="10" t="s">
        <v>696</v>
      </c>
      <c r="K535" s="10" t="s">
        <v>694</v>
      </c>
      <c r="L535" s="10" t="s">
        <v>17</v>
      </c>
      <c r="M535" s="10" t="s">
        <v>18</v>
      </c>
      <c r="N535">
        <v>0</v>
      </c>
    </row>
    <row r="536" spans="1:14" x14ac:dyDescent="0.25">
      <c r="A536" s="10" t="s">
        <v>679</v>
      </c>
      <c r="B536" s="10" t="s">
        <v>126</v>
      </c>
      <c r="C536">
        <v>760795.56</v>
      </c>
      <c r="D536" s="10" t="s">
        <v>26</v>
      </c>
      <c r="E536">
        <v>126763.04</v>
      </c>
      <c r="F536">
        <v>0</v>
      </c>
      <c r="G536">
        <v>634032.52</v>
      </c>
      <c r="H536" s="10" t="s">
        <v>26</v>
      </c>
      <c r="I536" s="10" t="s">
        <v>705</v>
      </c>
      <c r="J536" s="10" t="s">
        <v>708</v>
      </c>
      <c r="K536" s="10" t="s">
        <v>17</v>
      </c>
      <c r="L536" s="10" t="s">
        <v>706</v>
      </c>
      <c r="M536" s="10" t="s">
        <v>18</v>
      </c>
      <c r="N536">
        <v>0</v>
      </c>
    </row>
    <row r="537" spans="1:14" x14ac:dyDescent="0.25">
      <c r="A537" s="10" t="s">
        <v>680</v>
      </c>
      <c r="B537" s="10" t="s">
        <v>126</v>
      </c>
      <c r="C537">
        <v>2039650.72</v>
      </c>
      <c r="D537" s="10" t="s">
        <v>26</v>
      </c>
      <c r="E537">
        <v>0</v>
      </c>
      <c r="F537">
        <v>0</v>
      </c>
      <c r="G537">
        <v>2039650.72</v>
      </c>
      <c r="H537" s="10" t="s">
        <v>26</v>
      </c>
      <c r="I537" s="10" t="s">
        <v>709</v>
      </c>
      <c r="J537" s="10" t="s">
        <v>17</v>
      </c>
      <c r="K537" s="10" t="s">
        <v>17</v>
      </c>
      <c r="L537" s="10" t="s">
        <v>711</v>
      </c>
      <c r="M537" s="10" t="s">
        <v>18</v>
      </c>
      <c r="N537">
        <v>0</v>
      </c>
    </row>
    <row r="538" spans="1:14" x14ac:dyDescent="0.25">
      <c r="A538" s="10" t="s">
        <v>683</v>
      </c>
      <c r="B538" s="10" t="s">
        <v>126</v>
      </c>
      <c r="C538">
        <v>2026515.57</v>
      </c>
      <c r="D538" s="10" t="s">
        <v>26</v>
      </c>
      <c r="E538">
        <v>0</v>
      </c>
      <c r="F538">
        <v>0</v>
      </c>
      <c r="G538">
        <v>2026515.57</v>
      </c>
      <c r="H538" s="10" t="s">
        <v>26</v>
      </c>
      <c r="I538" s="10" t="s">
        <v>712</v>
      </c>
      <c r="J538" s="10" t="s">
        <v>17</v>
      </c>
      <c r="K538" s="10" t="s">
        <v>17</v>
      </c>
      <c r="L538" s="10" t="s">
        <v>714</v>
      </c>
      <c r="M538" s="10" t="s">
        <v>18</v>
      </c>
      <c r="N538">
        <v>0</v>
      </c>
    </row>
    <row r="539" spans="1:14" x14ac:dyDescent="0.25">
      <c r="A539" s="10" t="s">
        <v>686</v>
      </c>
      <c r="B539" s="10" t="s">
        <v>486</v>
      </c>
      <c r="C539">
        <v>32641460.539999999</v>
      </c>
      <c r="D539" s="10" t="s">
        <v>26</v>
      </c>
      <c r="E539">
        <v>0</v>
      </c>
      <c r="F539">
        <v>0</v>
      </c>
      <c r="G539">
        <v>32641460.539999999</v>
      </c>
      <c r="H539" s="10" t="s">
        <v>26</v>
      </c>
      <c r="I539" s="10" t="s">
        <v>715</v>
      </c>
      <c r="J539" s="10" t="s">
        <v>17</v>
      </c>
      <c r="K539" s="10" t="s">
        <v>17</v>
      </c>
      <c r="L539" s="10" t="s">
        <v>716</v>
      </c>
      <c r="M539" s="10" t="s">
        <v>18</v>
      </c>
      <c r="N539">
        <v>0</v>
      </c>
    </row>
    <row r="540" spans="1:14" x14ac:dyDescent="0.25">
      <c r="A540" s="10" t="s">
        <v>689</v>
      </c>
      <c r="B540" s="10" t="s">
        <v>486</v>
      </c>
      <c r="C540">
        <v>321492.88</v>
      </c>
      <c r="D540" s="10" t="s">
        <v>16</v>
      </c>
      <c r="E540">
        <v>0</v>
      </c>
      <c r="F540">
        <v>0</v>
      </c>
      <c r="G540">
        <v>321492.88</v>
      </c>
      <c r="H540" s="10" t="s">
        <v>16</v>
      </c>
      <c r="I540" s="10" t="s">
        <v>717</v>
      </c>
      <c r="J540" s="10" t="s">
        <v>17</v>
      </c>
      <c r="K540" s="10" t="s">
        <v>17</v>
      </c>
      <c r="L540" s="10" t="s">
        <v>718</v>
      </c>
      <c r="M540" s="10" t="s">
        <v>18</v>
      </c>
      <c r="N540">
        <v>0</v>
      </c>
    </row>
    <row r="541" spans="1:14" x14ac:dyDescent="0.25">
      <c r="A541" s="10" t="s">
        <v>692</v>
      </c>
      <c r="B541" s="10" t="s">
        <v>486</v>
      </c>
      <c r="C541">
        <v>2611316.84</v>
      </c>
      <c r="D541" s="10" t="s">
        <v>16</v>
      </c>
      <c r="E541">
        <v>0</v>
      </c>
      <c r="F541">
        <v>0</v>
      </c>
      <c r="G541">
        <v>2611316.84</v>
      </c>
      <c r="H541" s="10" t="s">
        <v>16</v>
      </c>
      <c r="I541" s="10" t="s">
        <v>719</v>
      </c>
      <c r="J541" s="10" t="s">
        <v>17</v>
      </c>
      <c r="K541" s="10" t="s">
        <v>17</v>
      </c>
      <c r="L541" s="10" t="s">
        <v>721</v>
      </c>
      <c r="M541" s="10" t="s">
        <v>18</v>
      </c>
      <c r="N541">
        <v>0</v>
      </c>
    </row>
    <row r="542" spans="1:14" x14ac:dyDescent="0.25">
      <c r="A542" s="10" t="s">
        <v>695</v>
      </c>
      <c r="B542" s="10" t="s">
        <v>486</v>
      </c>
      <c r="C542">
        <v>57996431.030000001</v>
      </c>
      <c r="D542" s="10" t="s">
        <v>26</v>
      </c>
      <c r="E542">
        <v>0</v>
      </c>
      <c r="F542">
        <v>0</v>
      </c>
      <c r="G542">
        <v>57996431.030000001</v>
      </c>
      <c r="H542" s="10" t="s">
        <v>26</v>
      </c>
      <c r="I542" s="10" t="s">
        <v>722</v>
      </c>
      <c r="J542" s="10" t="s">
        <v>17</v>
      </c>
      <c r="K542" s="10" t="s">
        <v>17</v>
      </c>
      <c r="L542" s="10" t="s">
        <v>724</v>
      </c>
      <c r="M542" s="10" t="s">
        <v>18</v>
      </c>
      <c r="N542">
        <v>0</v>
      </c>
    </row>
    <row r="543" spans="1:14" x14ac:dyDescent="0.25">
      <c r="A543" s="10" t="s">
        <v>698</v>
      </c>
      <c r="B543" s="10" t="s">
        <v>486</v>
      </c>
      <c r="C543">
        <v>10271567.99</v>
      </c>
      <c r="D543" s="10" t="s">
        <v>16</v>
      </c>
      <c r="E543">
        <v>0</v>
      </c>
      <c r="F543">
        <v>0</v>
      </c>
      <c r="G543">
        <v>10271567.99</v>
      </c>
      <c r="H543" s="10" t="s">
        <v>16</v>
      </c>
      <c r="I543" s="10" t="s">
        <v>725</v>
      </c>
      <c r="J543" s="10" t="s">
        <v>17</v>
      </c>
      <c r="K543" s="10" t="s">
        <v>17</v>
      </c>
      <c r="L543" s="10" t="s">
        <v>726</v>
      </c>
      <c r="M543" s="10" t="s">
        <v>18</v>
      </c>
      <c r="N543">
        <v>0</v>
      </c>
    </row>
    <row r="544" spans="1:14" x14ac:dyDescent="0.25">
      <c r="A544" s="10" t="s">
        <v>701</v>
      </c>
      <c r="B544" s="10" t="s">
        <v>486</v>
      </c>
      <c r="C544">
        <v>10271567.99</v>
      </c>
      <c r="D544" s="10" t="s">
        <v>16</v>
      </c>
      <c r="E544">
        <v>0</v>
      </c>
      <c r="F544">
        <v>0</v>
      </c>
      <c r="G544">
        <v>10271567.99</v>
      </c>
      <c r="H544" s="10" t="s">
        <v>16</v>
      </c>
      <c r="I544" s="10" t="s">
        <v>727</v>
      </c>
      <c r="J544" s="10" t="s">
        <v>17</v>
      </c>
      <c r="K544" s="10" t="s">
        <v>17</v>
      </c>
      <c r="L544" s="10" t="s">
        <v>728</v>
      </c>
      <c r="M544" s="10" t="s">
        <v>18</v>
      </c>
      <c r="N544">
        <v>0</v>
      </c>
    </row>
    <row r="545" spans="1:14" x14ac:dyDescent="0.25">
      <c r="A545" s="10" t="s">
        <v>704</v>
      </c>
      <c r="B545" s="10" t="s">
        <v>486</v>
      </c>
      <c r="C545">
        <v>4639714.4800000004</v>
      </c>
      <c r="D545" s="10" t="s">
        <v>16</v>
      </c>
      <c r="E545">
        <v>0</v>
      </c>
      <c r="F545">
        <v>0</v>
      </c>
      <c r="G545">
        <v>4639714.4800000004</v>
      </c>
      <c r="H545" s="10" t="s">
        <v>16</v>
      </c>
      <c r="I545" s="10" t="s">
        <v>729</v>
      </c>
      <c r="J545" s="10" t="s">
        <v>17</v>
      </c>
      <c r="K545" s="10" t="s">
        <v>17</v>
      </c>
      <c r="L545" s="10" t="s">
        <v>731</v>
      </c>
      <c r="M545" s="10" t="s">
        <v>18</v>
      </c>
      <c r="N545">
        <v>0</v>
      </c>
    </row>
    <row r="546" spans="1:14" x14ac:dyDescent="0.25">
      <c r="A546" s="10" t="s">
        <v>707</v>
      </c>
      <c r="B546" s="10" t="s">
        <v>486</v>
      </c>
      <c r="C546">
        <v>32948145.379999999</v>
      </c>
      <c r="D546" s="10" t="s">
        <v>16</v>
      </c>
      <c r="E546">
        <v>0</v>
      </c>
      <c r="F546">
        <v>0</v>
      </c>
      <c r="G546">
        <v>32948145.379999999</v>
      </c>
      <c r="H546" s="10" t="s">
        <v>16</v>
      </c>
      <c r="I546" s="10" t="s">
        <v>732</v>
      </c>
      <c r="J546" s="10" t="s">
        <v>17</v>
      </c>
      <c r="K546" s="10" t="s">
        <v>17</v>
      </c>
      <c r="L546" s="10" t="s">
        <v>733</v>
      </c>
      <c r="M546" s="10" t="s">
        <v>18</v>
      </c>
      <c r="N546">
        <v>0</v>
      </c>
    </row>
    <row r="547" spans="1:14" x14ac:dyDescent="0.25">
      <c r="A547" s="10" t="s">
        <v>710</v>
      </c>
      <c r="B547" s="10" t="s">
        <v>486</v>
      </c>
      <c r="C547">
        <v>711267.95</v>
      </c>
      <c r="D547" s="10" t="s">
        <v>26</v>
      </c>
      <c r="E547">
        <v>0</v>
      </c>
      <c r="F547">
        <v>0</v>
      </c>
      <c r="G547">
        <v>711267.95</v>
      </c>
      <c r="H547" s="10" t="s">
        <v>26</v>
      </c>
      <c r="I547" s="10" t="s">
        <v>734</v>
      </c>
      <c r="J547" s="10" t="s">
        <v>17</v>
      </c>
      <c r="K547" s="10" t="s">
        <v>17</v>
      </c>
      <c r="L547" s="10" t="s">
        <v>736</v>
      </c>
      <c r="M547" s="10" t="s">
        <v>18</v>
      </c>
      <c r="N547">
        <v>0</v>
      </c>
    </row>
    <row r="548" spans="1:14" x14ac:dyDescent="0.25">
      <c r="A548" s="10" t="s">
        <v>713</v>
      </c>
      <c r="B548" s="10" t="s">
        <v>53</v>
      </c>
      <c r="C548">
        <v>61742081.060000002</v>
      </c>
      <c r="D548" s="10" t="s">
        <v>16</v>
      </c>
      <c r="E548">
        <v>0</v>
      </c>
      <c r="F548">
        <v>0</v>
      </c>
      <c r="G548">
        <v>61742081.060000002</v>
      </c>
      <c r="H548" s="10" t="s">
        <v>16</v>
      </c>
      <c r="I548" s="10" t="s">
        <v>737</v>
      </c>
      <c r="J548" s="10" t="s">
        <v>17</v>
      </c>
      <c r="K548" s="10" t="s">
        <v>17</v>
      </c>
      <c r="L548" s="10" t="s">
        <v>739</v>
      </c>
      <c r="M548" s="10" t="s">
        <v>18</v>
      </c>
      <c r="N548">
        <v>0</v>
      </c>
    </row>
    <row r="549" spans="1:14" x14ac:dyDescent="0.25">
      <c r="A549" s="10" t="s">
        <v>713</v>
      </c>
      <c r="B549" s="10" t="s">
        <v>170</v>
      </c>
      <c r="C549">
        <v>2754061.6</v>
      </c>
      <c r="D549" s="10" t="s">
        <v>16</v>
      </c>
      <c r="E549">
        <v>0</v>
      </c>
      <c r="F549">
        <v>0</v>
      </c>
      <c r="G549">
        <v>2754061.6</v>
      </c>
      <c r="H549" s="10" t="s">
        <v>16</v>
      </c>
      <c r="I549" s="10" t="s">
        <v>741</v>
      </c>
      <c r="J549" s="10" t="s">
        <v>17</v>
      </c>
      <c r="K549" s="10" t="s">
        <v>17</v>
      </c>
      <c r="L549" s="10" t="s">
        <v>740</v>
      </c>
      <c r="M549" s="10" t="s">
        <v>18</v>
      </c>
      <c r="N549">
        <v>0</v>
      </c>
    </row>
    <row r="550" spans="1:14" x14ac:dyDescent="0.25">
      <c r="A550" s="10" t="s">
        <v>713</v>
      </c>
      <c r="B550" s="10" t="s">
        <v>29</v>
      </c>
      <c r="C550">
        <v>408686.4</v>
      </c>
      <c r="D550" s="10" t="s">
        <v>16</v>
      </c>
      <c r="E550">
        <v>0</v>
      </c>
      <c r="F550">
        <v>0</v>
      </c>
      <c r="G550">
        <v>408686.4</v>
      </c>
      <c r="H550" s="10" t="s">
        <v>16</v>
      </c>
      <c r="I550" s="10" t="s">
        <v>742</v>
      </c>
      <c r="J550" s="10" t="s">
        <v>17</v>
      </c>
      <c r="K550" s="10" t="s">
        <v>17</v>
      </c>
      <c r="L550" s="10" t="s">
        <v>743</v>
      </c>
      <c r="M550" s="10" t="s">
        <v>18</v>
      </c>
      <c r="N550">
        <v>0</v>
      </c>
    </row>
    <row r="551" spans="1:14" x14ac:dyDescent="0.25">
      <c r="A551" s="10" t="s">
        <v>720</v>
      </c>
      <c r="B551" s="10" t="s">
        <v>53</v>
      </c>
      <c r="C551">
        <v>58329.71</v>
      </c>
      <c r="D551" s="10" t="s">
        <v>16</v>
      </c>
      <c r="E551">
        <v>0</v>
      </c>
      <c r="F551">
        <v>0</v>
      </c>
      <c r="G551">
        <v>58329.71</v>
      </c>
      <c r="H551" s="10" t="s">
        <v>16</v>
      </c>
      <c r="I551" s="10" t="s">
        <v>745</v>
      </c>
      <c r="J551" s="10" t="s">
        <v>17</v>
      </c>
      <c r="K551" s="10" t="s">
        <v>17</v>
      </c>
      <c r="L551" s="10" t="s">
        <v>747</v>
      </c>
      <c r="M551" s="10" t="s">
        <v>18</v>
      </c>
      <c r="N551">
        <v>0</v>
      </c>
    </row>
    <row r="552" spans="1:14" x14ac:dyDescent="0.25">
      <c r="A552" s="10" t="s">
        <v>723</v>
      </c>
      <c r="B552" s="10" t="s">
        <v>53</v>
      </c>
      <c r="C552">
        <v>3734319.41</v>
      </c>
      <c r="D552" s="10" t="s">
        <v>16</v>
      </c>
      <c r="E552">
        <v>0</v>
      </c>
      <c r="F552">
        <v>0</v>
      </c>
      <c r="G552">
        <v>3734319.41</v>
      </c>
      <c r="H552" s="10" t="s">
        <v>16</v>
      </c>
      <c r="I552" s="10" t="s">
        <v>746</v>
      </c>
      <c r="J552" s="10" t="s">
        <v>17</v>
      </c>
      <c r="K552" s="10" t="s">
        <v>17</v>
      </c>
      <c r="L552" s="10" t="s">
        <v>749</v>
      </c>
      <c r="M552" s="10" t="s">
        <v>18</v>
      </c>
      <c r="N552">
        <v>0</v>
      </c>
    </row>
    <row r="553" spans="1:14" x14ac:dyDescent="0.25">
      <c r="A553" s="10" t="s">
        <v>723</v>
      </c>
      <c r="B553" s="10" t="s">
        <v>170</v>
      </c>
      <c r="C553">
        <v>2754061.6</v>
      </c>
      <c r="D553" s="10" t="s">
        <v>26</v>
      </c>
      <c r="E553">
        <v>0</v>
      </c>
      <c r="F553">
        <v>0</v>
      </c>
      <c r="G553">
        <v>2754061.6</v>
      </c>
      <c r="H553" s="10" t="s">
        <v>26</v>
      </c>
      <c r="I553" s="10" t="s">
        <v>750</v>
      </c>
      <c r="J553" s="10" t="s">
        <v>17</v>
      </c>
      <c r="K553" s="10" t="s">
        <v>17</v>
      </c>
      <c r="L553" s="10" t="s">
        <v>752</v>
      </c>
      <c r="M553" s="10" t="s">
        <v>18</v>
      </c>
      <c r="N553">
        <v>0</v>
      </c>
    </row>
    <row r="554" spans="1:14" x14ac:dyDescent="0.25">
      <c r="A554" s="10" t="s">
        <v>723</v>
      </c>
      <c r="B554" s="10" t="s">
        <v>29</v>
      </c>
      <c r="C554">
        <v>980257.81</v>
      </c>
      <c r="D554" s="10" t="s">
        <v>26</v>
      </c>
      <c r="E554">
        <v>0</v>
      </c>
      <c r="F554">
        <v>0</v>
      </c>
      <c r="G554">
        <v>980257.81</v>
      </c>
      <c r="H554" s="10" t="s">
        <v>26</v>
      </c>
      <c r="I554" s="10" t="s">
        <v>754</v>
      </c>
      <c r="J554" s="10" t="s">
        <v>17</v>
      </c>
      <c r="K554" s="10" t="s">
        <v>17</v>
      </c>
      <c r="L554" s="10" t="s">
        <v>753</v>
      </c>
      <c r="M554" s="10" t="s">
        <v>18</v>
      </c>
      <c r="N554">
        <v>0</v>
      </c>
    </row>
    <row r="555" spans="1:14" x14ac:dyDescent="0.25">
      <c r="A555" s="10" t="s">
        <v>730</v>
      </c>
      <c r="B555" s="10" t="s">
        <v>53</v>
      </c>
      <c r="C555">
        <v>45699175.729999997</v>
      </c>
      <c r="D555" s="10" t="s">
        <v>26</v>
      </c>
      <c r="E555">
        <v>0</v>
      </c>
      <c r="F555">
        <v>0</v>
      </c>
      <c r="G555">
        <v>45699175.729999997</v>
      </c>
      <c r="H555" s="10" t="s">
        <v>26</v>
      </c>
      <c r="I555" s="10" t="s">
        <v>756</v>
      </c>
      <c r="J555" s="10" t="s">
        <v>17</v>
      </c>
      <c r="K555" s="10" t="s">
        <v>17</v>
      </c>
      <c r="L555" s="10" t="s">
        <v>758</v>
      </c>
      <c r="M555" s="10" t="s">
        <v>18</v>
      </c>
      <c r="N555">
        <v>0</v>
      </c>
    </row>
    <row r="556" spans="1:14" x14ac:dyDescent="0.25">
      <c r="A556" s="10" t="s">
        <v>730</v>
      </c>
      <c r="B556" s="10" t="s">
        <v>29</v>
      </c>
      <c r="C556">
        <v>517651.06</v>
      </c>
      <c r="D556" s="10" t="s">
        <v>16</v>
      </c>
      <c r="E556">
        <v>0</v>
      </c>
      <c r="F556">
        <v>0</v>
      </c>
      <c r="G556">
        <v>517651.06</v>
      </c>
      <c r="H556" s="10" t="s">
        <v>16</v>
      </c>
      <c r="I556" s="10" t="s">
        <v>757</v>
      </c>
      <c r="J556" s="10" t="s">
        <v>17</v>
      </c>
      <c r="K556" s="10" t="s">
        <v>17</v>
      </c>
      <c r="L556" s="10" t="s">
        <v>760</v>
      </c>
      <c r="M556" s="10" t="s">
        <v>18</v>
      </c>
      <c r="N556">
        <v>0</v>
      </c>
    </row>
    <row r="557" spans="1:14" x14ac:dyDescent="0.25">
      <c r="A557" s="10" t="s">
        <v>735</v>
      </c>
      <c r="B557" s="10" t="s">
        <v>53</v>
      </c>
      <c r="C557">
        <v>44578143.43</v>
      </c>
      <c r="D557" s="10" t="s">
        <v>26</v>
      </c>
      <c r="E557">
        <v>0</v>
      </c>
      <c r="F557">
        <v>0</v>
      </c>
      <c r="G557">
        <v>44578143.43</v>
      </c>
      <c r="H557" s="10" t="s">
        <v>26</v>
      </c>
      <c r="I557" s="10" t="s">
        <v>762</v>
      </c>
      <c r="J557" s="10" t="s">
        <v>17</v>
      </c>
      <c r="K557" s="10" t="s">
        <v>17</v>
      </c>
      <c r="L557" s="10" t="s">
        <v>761</v>
      </c>
      <c r="M557" s="10" t="s">
        <v>18</v>
      </c>
      <c r="N557">
        <v>0</v>
      </c>
    </row>
    <row r="558" spans="1:14" x14ac:dyDescent="0.25">
      <c r="A558" s="10" t="s">
        <v>738</v>
      </c>
      <c r="B558" s="10" t="s">
        <v>53</v>
      </c>
      <c r="C558">
        <v>3848305.21</v>
      </c>
      <c r="D558" s="10" t="s">
        <v>16</v>
      </c>
      <c r="E558">
        <v>715804.85</v>
      </c>
      <c r="F558">
        <v>0</v>
      </c>
      <c r="G558">
        <v>4564110.0599999996</v>
      </c>
      <c r="H558" s="10" t="s">
        <v>16</v>
      </c>
      <c r="I558" s="10" t="s">
        <v>763</v>
      </c>
      <c r="J558" s="10" t="s">
        <v>766</v>
      </c>
      <c r="K558" s="10" t="s">
        <v>17</v>
      </c>
      <c r="L558" s="10" t="s">
        <v>764</v>
      </c>
      <c r="M558" s="10" t="s">
        <v>18</v>
      </c>
      <c r="N558">
        <v>0</v>
      </c>
    </row>
    <row r="559" spans="1:14" x14ac:dyDescent="0.25">
      <c r="A559" s="10" t="s">
        <v>738</v>
      </c>
      <c r="B559" s="10" t="s">
        <v>29</v>
      </c>
      <c r="C559">
        <v>20191.189999999999</v>
      </c>
      <c r="D559" s="10" t="s">
        <v>16</v>
      </c>
      <c r="E559">
        <v>0</v>
      </c>
      <c r="F559">
        <v>0</v>
      </c>
      <c r="G559">
        <v>20191.189999999999</v>
      </c>
      <c r="H559" s="10" t="s">
        <v>16</v>
      </c>
      <c r="I559" s="10" t="s">
        <v>768</v>
      </c>
      <c r="J559" s="10" t="s">
        <v>17</v>
      </c>
      <c r="K559" s="10" t="s">
        <v>17</v>
      </c>
      <c r="L559" s="10" t="s">
        <v>767</v>
      </c>
      <c r="M559" s="10" t="s">
        <v>18</v>
      </c>
      <c r="N559">
        <v>0</v>
      </c>
    </row>
    <row r="560" spans="1:14" x14ac:dyDescent="0.25">
      <c r="A560" s="10" t="s">
        <v>744</v>
      </c>
      <c r="B560" s="10" t="s">
        <v>53</v>
      </c>
      <c r="C560">
        <v>32458.12</v>
      </c>
      <c r="D560" s="10" t="s">
        <v>16</v>
      </c>
      <c r="E560">
        <v>5349.08</v>
      </c>
      <c r="F560">
        <v>0</v>
      </c>
      <c r="G560">
        <v>37807.199999999997</v>
      </c>
      <c r="H560" s="10" t="s">
        <v>16</v>
      </c>
      <c r="I560" s="10" t="s">
        <v>769</v>
      </c>
      <c r="J560" s="10" t="s">
        <v>772</v>
      </c>
      <c r="K560" s="10" t="s">
        <v>17</v>
      </c>
      <c r="L560" s="10" t="s">
        <v>770</v>
      </c>
      <c r="M560" s="10" t="s">
        <v>18</v>
      </c>
      <c r="N560">
        <v>0</v>
      </c>
    </row>
    <row r="561" spans="1:14" x14ac:dyDescent="0.25">
      <c r="A561" s="10" t="s">
        <v>748</v>
      </c>
      <c r="B561" s="10" t="s">
        <v>53</v>
      </c>
      <c r="C561">
        <v>131.02000000000001</v>
      </c>
      <c r="D561" s="10" t="s">
        <v>16</v>
      </c>
      <c r="E561">
        <v>0</v>
      </c>
      <c r="F561">
        <v>0</v>
      </c>
      <c r="G561">
        <v>131.02000000000001</v>
      </c>
      <c r="H561" s="10" t="s">
        <v>16</v>
      </c>
      <c r="I561" s="10" t="s">
        <v>773</v>
      </c>
      <c r="J561" s="10" t="s">
        <v>17</v>
      </c>
      <c r="K561" s="10" t="s">
        <v>17</v>
      </c>
      <c r="L561" s="10" t="s">
        <v>775</v>
      </c>
      <c r="M561" s="10" t="s">
        <v>18</v>
      </c>
      <c r="N561">
        <v>0</v>
      </c>
    </row>
    <row r="562" spans="1:14" x14ac:dyDescent="0.25">
      <c r="A562" s="10" t="s">
        <v>751</v>
      </c>
      <c r="B562" s="10" t="s">
        <v>53</v>
      </c>
      <c r="C562">
        <v>262189.55</v>
      </c>
      <c r="D562" s="10" t="s">
        <v>16</v>
      </c>
      <c r="E562">
        <v>47695.39</v>
      </c>
      <c r="F562">
        <v>0</v>
      </c>
      <c r="G562">
        <v>309884.94</v>
      </c>
      <c r="H562" s="10" t="s">
        <v>16</v>
      </c>
      <c r="I562" s="10" t="s">
        <v>776</v>
      </c>
      <c r="J562" s="10" t="s">
        <v>780</v>
      </c>
      <c r="K562" s="10" t="s">
        <v>17</v>
      </c>
      <c r="L562" s="10" t="s">
        <v>778</v>
      </c>
      <c r="M562" s="10" t="s">
        <v>18</v>
      </c>
      <c r="N562">
        <v>0</v>
      </c>
    </row>
    <row r="563" spans="1:14" x14ac:dyDescent="0.25">
      <c r="A563" s="10" t="s">
        <v>755</v>
      </c>
      <c r="B563" s="10" t="s">
        <v>53</v>
      </c>
      <c r="C563">
        <v>11718.75</v>
      </c>
      <c r="D563" s="10" t="s">
        <v>16</v>
      </c>
      <c r="E563">
        <v>5117.4399999999996</v>
      </c>
      <c r="F563">
        <v>0</v>
      </c>
      <c r="G563">
        <v>16836.189999999999</v>
      </c>
      <c r="H563" s="10" t="s">
        <v>16</v>
      </c>
      <c r="I563" s="10" t="s">
        <v>779</v>
      </c>
      <c r="J563" s="10" t="s">
        <v>783</v>
      </c>
      <c r="K563" s="10" t="s">
        <v>17</v>
      </c>
      <c r="L563" s="10" t="s">
        <v>781</v>
      </c>
      <c r="M563" s="10" t="s">
        <v>18</v>
      </c>
      <c r="N563">
        <v>0</v>
      </c>
    </row>
    <row r="564" spans="1:14" x14ac:dyDescent="0.25">
      <c r="A564" s="10" t="s">
        <v>759</v>
      </c>
      <c r="B564" s="10" t="s">
        <v>53</v>
      </c>
      <c r="C564">
        <v>273001.75</v>
      </c>
      <c r="D564" s="10" t="s">
        <v>16</v>
      </c>
      <c r="E564">
        <v>48661.05</v>
      </c>
      <c r="F564">
        <v>0</v>
      </c>
      <c r="G564">
        <v>321662.8</v>
      </c>
      <c r="H564" s="10" t="s">
        <v>16</v>
      </c>
      <c r="I564" s="10" t="s">
        <v>782</v>
      </c>
      <c r="J564" s="10" t="s">
        <v>786</v>
      </c>
      <c r="K564" s="10" t="s">
        <v>17</v>
      </c>
      <c r="L564" s="10" t="s">
        <v>784</v>
      </c>
      <c r="M564" s="10" t="s">
        <v>18</v>
      </c>
      <c r="N564">
        <v>0</v>
      </c>
    </row>
    <row r="565" spans="1:14" x14ac:dyDescent="0.25">
      <c r="A565" s="10" t="s">
        <v>759</v>
      </c>
      <c r="B565" s="10" t="s">
        <v>170</v>
      </c>
      <c r="C565">
        <v>200</v>
      </c>
      <c r="D565" s="10" t="s">
        <v>16</v>
      </c>
      <c r="E565">
        <v>0</v>
      </c>
      <c r="F565">
        <v>0</v>
      </c>
      <c r="G565">
        <v>200</v>
      </c>
      <c r="H565" s="10" t="s">
        <v>16</v>
      </c>
      <c r="I565" s="10" t="s">
        <v>785</v>
      </c>
      <c r="J565" s="10" t="s">
        <v>17</v>
      </c>
      <c r="K565" s="10" t="s">
        <v>17</v>
      </c>
      <c r="L565" s="10" t="s">
        <v>787</v>
      </c>
      <c r="M565" s="10" t="s">
        <v>18</v>
      </c>
      <c r="N565">
        <v>0</v>
      </c>
    </row>
    <row r="566" spans="1:14" x14ac:dyDescent="0.25">
      <c r="A566" s="10" t="s">
        <v>765</v>
      </c>
      <c r="B566" s="10" t="s">
        <v>53</v>
      </c>
      <c r="C566">
        <v>312093.83</v>
      </c>
      <c r="D566" s="10" t="s">
        <v>16</v>
      </c>
      <c r="E566">
        <v>56348.18</v>
      </c>
      <c r="F566">
        <v>0</v>
      </c>
      <c r="G566">
        <v>368442.01</v>
      </c>
      <c r="H566" s="10" t="s">
        <v>16</v>
      </c>
      <c r="I566" s="10" t="s">
        <v>789</v>
      </c>
      <c r="J566" s="10" t="s">
        <v>31</v>
      </c>
      <c r="K566" s="10" t="s">
        <v>17</v>
      </c>
      <c r="L566" s="10" t="s">
        <v>788</v>
      </c>
      <c r="M566" s="10" t="s">
        <v>18</v>
      </c>
      <c r="N566">
        <v>0</v>
      </c>
    </row>
    <row r="567" spans="1:14" x14ac:dyDescent="0.25">
      <c r="A567" s="10" t="s">
        <v>765</v>
      </c>
      <c r="B567" s="10" t="s">
        <v>29</v>
      </c>
      <c r="C567">
        <v>183.01</v>
      </c>
      <c r="D567" s="10" t="s">
        <v>16</v>
      </c>
      <c r="E567">
        <v>0</v>
      </c>
      <c r="F567">
        <v>0</v>
      </c>
      <c r="G567">
        <v>183.01</v>
      </c>
      <c r="H567" s="10" t="s">
        <v>16</v>
      </c>
      <c r="I567" s="10" t="s">
        <v>30</v>
      </c>
      <c r="J567" s="10" t="s">
        <v>17</v>
      </c>
      <c r="K567" s="10" t="s">
        <v>17</v>
      </c>
      <c r="L567" s="10" t="s">
        <v>241</v>
      </c>
      <c r="M567" s="10" t="s">
        <v>18</v>
      </c>
      <c r="N567">
        <v>0</v>
      </c>
    </row>
    <row r="568" spans="1:14" x14ac:dyDescent="0.25">
      <c r="A568" s="10" t="s">
        <v>771</v>
      </c>
      <c r="B568" s="10" t="s">
        <v>53</v>
      </c>
      <c r="C568">
        <v>22064.33</v>
      </c>
      <c r="D568" s="10" t="s">
        <v>16</v>
      </c>
      <c r="E568">
        <v>9842.61</v>
      </c>
      <c r="F568">
        <v>0</v>
      </c>
      <c r="G568">
        <v>31906.94</v>
      </c>
      <c r="H568" s="10" t="s">
        <v>16</v>
      </c>
      <c r="I568" s="10" t="s">
        <v>240</v>
      </c>
      <c r="J568" s="10" t="s">
        <v>793</v>
      </c>
      <c r="K568" s="10" t="s">
        <v>17</v>
      </c>
      <c r="L568" s="10" t="s">
        <v>791</v>
      </c>
      <c r="M568" s="10" t="s">
        <v>18</v>
      </c>
      <c r="N568">
        <v>0</v>
      </c>
    </row>
    <row r="569" spans="1:14" x14ac:dyDescent="0.25">
      <c r="A569" s="10" t="s">
        <v>774</v>
      </c>
      <c r="B569" s="10" t="s">
        <v>53</v>
      </c>
      <c r="C569">
        <v>56522.76</v>
      </c>
      <c r="D569" s="10" t="s">
        <v>16</v>
      </c>
      <c r="E569">
        <v>10066.120000000001</v>
      </c>
      <c r="F569">
        <v>0</v>
      </c>
      <c r="G569">
        <v>66588.88</v>
      </c>
      <c r="H569" s="10" t="s">
        <v>16</v>
      </c>
      <c r="I569" s="10" t="s">
        <v>792</v>
      </c>
      <c r="J569" s="10" t="s">
        <v>291</v>
      </c>
      <c r="K569" s="10" t="s">
        <v>17</v>
      </c>
      <c r="L569" s="10" t="s">
        <v>292</v>
      </c>
      <c r="M569" s="10" t="s">
        <v>18</v>
      </c>
      <c r="N569">
        <v>0</v>
      </c>
    </row>
    <row r="570" spans="1:14" x14ac:dyDescent="0.25">
      <c r="A570" s="10" t="s">
        <v>777</v>
      </c>
      <c r="B570" s="10" t="s">
        <v>53</v>
      </c>
      <c r="C570">
        <v>317825.53000000003</v>
      </c>
      <c r="D570" s="10" t="s">
        <v>16</v>
      </c>
      <c r="E570">
        <v>59687.93</v>
      </c>
      <c r="F570">
        <v>0</v>
      </c>
      <c r="G570">
        <v>377513.46</v>
      </c>
      <c r="H570" s="10" t="s">
        <v>16</v>
      </c>
      <c r="I570" s="10" t="s">
        <v>795</v>
      </c>
      <c r="J570" s="10" t="s">
        <v>796</v>
      </c>
      <c r="K570" s="10" t="s">
        <v>17</v>
      </c>
      <c r="L570" s="10" t="s">
        <v>797</v>
      </c>
      <c r="M570" s="10" t="s">
        <v>18</v>
      </c>
      <c r="N570">
        <v>0</v>
      </c>
    </row>
    <row r="571" spans="1:14" x14ac:dyDescent="0.25">
      <c r="A571" s="10" t="s">
        <v>777</v>
      </c>
      <c r="B571" s="10" t="s">
        <v>170</v>
      </c>
      <c r="C571">
        <v>102538.89</v>
      </c>
      <c r="D571" s="10" t="s">
        <v>16</v>
      </c>
      <c r="E571">
        <v>17595.41</v>
      </c>
      <c r="F571">
        <v>0</v>
      </c>
      <c r="G571">
        <v>120134.3</v>
      </c>
      <c r="H571" s="10" t="s">
        <v>16</v>
      </c>
      <c r="I571" s="10" t="s">
        <v>798</v>
      </c>
      <c r="J571" s="10" t="s">
        <v>799</v>
      </c>
      <c r="K571" s="10" t="s">
        <v>17</v>
      </c>
      <c r="L571" s="10" t="s">
        <v>800</v>
      </c>
      <c r="M571" s="10" t="s">
        <v>18</v>
      </c>
      <c r="N571">
        <v>0</v>
      </c>
    </row>
    <row r="572" spans="1:14" x14ac:dyDescent="0.25">
      <c r="A572" s="10" t="s">
        <v>777</v>
      </c>
      <c r="B572" s="10" t="s">
        <v>29</v>
      </c>
      <c r="C572">
        <v>3697.71</v>
      </c>
      <c r="D572" s="10" t="s">
        <v>16</v>
      </c>
      <c r="E572">
        <v>638.99</v>
      </c>
      <c r="F572">
        <v>0</v>
      </c>
      <c r="G572">
        <v>4336.7</v>
      </c>
      <c r="H572" s="10" t="s">
        <v>16</v>
      </c>
      <c r="I572" s="10" t="s">
        <v>372</v>
      </c>
      <c r="J572" s="10" t="s">
        <v>801</v>
      </c>
      <c r="K572" s="10" t="s">
        <v>17</v>
      </c>
      <c r="L572" s="10" t="s">
        <v>371</v>
      </c>
      <c r="M572" s="10" t="s">
        <v>18</v>
      </c>
      <c r="N572">
        <v>0</v>
      </c>
    </row>
    <row r="573" spans="1:14" x14ac:dyDescent="0.25">
      <c r="A573" s="10" t="s">
        <v>28</v>
      </c>
      <c r="B573" s="10" t="s">
        <v>53</v>
      </c>
      <c r="C573">
        <v>151507.35</v>
      </c>
      <c r="D573" s="10" t="s">
        <v>16</v>
      </c>
      <c r="E573">
        <v>10659.91</v>
      </c>
      <c r="F573">
        <v>0</v>
      </c>
      <c r="G573">
        <v>162167.26</v>
      </c>
      <c r="H573" s="10" t="s">
        <v>16</v>
      </c>
      <c r="I573" s="10" t="s">
        <v>803</v>
      </c>
      <c r="J573" s="10" t="s">
        <v>289</v>
      </c>
      <c r="K573" s="10" t="s">
        <v>17</v>
      </c>
      <c r="L573" s="10" t="s">
        <v>802</v>
      </c>
      <c r="M573" s="10" t="s">
        <v>18</v>
      </c>
      <c r="N573">
        <v>0</v>
      </c>
    </row>
    <row r="574" spans="1:14" x14ac:dyDescent="0.25">
      <c r="A574" s="10" t="s">
        <v>28</v>
      </c>
      <c r="B574" s="10" t="s">
        <v>29</v>
      </c>
      <c r="C574">
        <v>1320.01</v>
      </c>
      <c r="D574" s="10" t="s">
        <v>16</v>
      </c>
      <c r="E574">
        <v>954.58</v>
      </c>
      <c r="F574">
        <v>0</v>
      </c>
      <c r="G574">
        <v>2274.59</v>
      </c>
      <c r="H574" s="10" t="s">
        <v>16</v>
      </c>
      <c r="I574" s="10" t="s">
        <v>288</v>
      </c>
      <c r="J574" s="10" t="s">
        <v>352</v>
      </c>
      <c r="K574" s="10" t="s">
        <v>17</v>
      </c>
      <c r="L574" s="10" t="s">
        <v>353</v>
      </c>
      <c r="M574" s="10" t="s">
        <v>18</v>
      </c>
      <c r="N574">
        <v>0</v>
      </c>
    </row>
    <row r="575" spans="1:14" x14ac:dyDescent="0.25">
      <c r="A575" s="10" t="s">
        <v>5610</v>
      </c>
      <c r="B575" s="10" t="s">
        <v>53</v>
      </c>
      <c r="C575">
        <v>25379.3</v>
      </c>
      <c r="D575" s="10" t="s">
        <v>16</v>
      </c>
      <c r="E575">
        <v>0</v>
      </c>
      <c r="F575">
        <v>0</v>
      </c>
      <c r="G575">
        <v>25379.3</v>
      </c>
      <c r="H575" s="10" t="s">
        <v>16</v>
      </c>
      <c r="I575" s="10" t="s">
        <v>804</v>
      </c>
      <c r="J575" s="10" t="s">
        <v>17</v>
      </c>
      <c r="K575" s="10" t="s">
        <v>17</v>
      </c>
      <c r="L575" s="10" t="s">
        <v>806</v>
      </c>
      <c r="M575" s="10" t="s">
        <v>18</v>
      </c>
      <c r="N575">
        <v>0</v>
      </c>
    </row>
    <row r="576" spans="1:14" x14ac:dyDescent="0.25">
      <c r="A576" s="10" t="s">
        <v>239</v>
      </c>
      <c r="B576" s="10" t="s">
        <v>53</v>
      </c>
      <c r="C576">
        <v>13479</v>
      </c>
      <c r="D576" s="10" t="s">
        <v>16</v>
      </c>
      <c r="E576">
        <v>0</v>
      </c>
      <c r="F576">
        <v>0</v>
      </c>
      <c r="G576">
        <v>13479</v>
      </c>
      <c r="H576" s="10" t="s">
        <v>16</v>
      </c>
      <c r="I576" s="10" t="s">
        <v>805</v>
      </c>
      <c r="J576" s="10" t="s">
        <v>17</v>
      </c>
      <c r="K576" s="10" t="s">
        <v>17</v>
      </c>
      <c r="L576" s="10" t="s">
        <v>808</v>
      </c>
      <c r="M576" s="10" t="s">
        <v>18</v>
      </c>
      <c r="N576">
        <v>0</v>
      </c>
    </row>
    <row r="577" spans="1:14" x14ac:dyDescent="0.25">
      <c r="A577" s="10" t="s">
        <v>790</v>
      </c>
      <c r="B577" s="10" t="s">
        <v>53</v>
      </c>
      <c r="C577">
        <v>134416.07999999999</v>
      </c>
      <c r="D577" s="10" t="s">
        <v>16</v>
      </c>
      <c r="E577">
        <v>31335.71</v>
      </c>
      <c r="F577">
        <v>0</v>
      </c>
      <c r="G577">
        <v>165751.79</v>
      </c>
      <c r="H577" s="10" t="s">
        <v>16</v>
      </c>
      <c r="I577" s="10" t="s">
        <v>810</v>
      </c>
      <c r="J577" s="10" t="s">
        <v>811</v>
      </c>
      <c r="K577" s="10" t="s">
        <v>17</v>
      </c>
      <c r="L577" s="10" t="s">
        <v>809</v>
      </c>
      <c r="M577" s="10" t="s">
        <v>18</v>
      </c>
      <c r="N577">
        <v>0</v>
      </c>
    </row>
    <row r="578" spans="1:14" x14ac:dyDescent="0.25">
      <c r="A578" s="10" t="s">
        <v>290</v>
      </c>
      <c r="B578" s="10" t="s">
        <v>53</v>
      </c>
      <c r="C578">
        <v>200596.85</v>
      </c>
      <c r="D578" s="10" t="s">
        <v>16</v>
      </c>
      <c r="E578">
        <v>0</v>
      </c>
      <c r="F578">
        <v>0</v>
      </c>
      <c r="G578">
        <v>200596.85</v>
      </c>
      <c r="H578" s="10" t="s">
        <v>16</v>
      </c>
      <c r="I578" s="10" t="s">
        <v>813</v>
      </c>
      <c r="J578" s="10" t="s">
        <v>17</v>
      </c>
      <c r="K578" s="10" t="s">
        <v>17</v>
      </c>
      <c r="L578" s="10" t="s">
        <v>812</v>
      </c>
      <c r="M578" s="10" t="s">
        <v>18</v>
      </c>
      <c r="N578">
        <v>0</v>
      </c>
    </row>
    <row r="579" spans="1:14" x14ac:dyDescent="0.25">
      <c r="A579" s="10" t="s">
        <v>794</v>
      </c>
      <c r="B579" s="10" t="s">
        <v>53</v>
      </c>
      <c r="C579">
        <v>152782.37</v>
      </c>
      <c r="D579" s="10" t="s">
        <v>16</v>
      </c>
      <c r="E579">
        <v>0</v>
      </c>
      <c r="F579">
        <v>0</v>
      </c>
      <c r="G579">
        <v>152782.37</v>
      </c>
      <c r="H579" s="10" t="s">
        <v>16</v>
      </c>
      <c r="I579" s="10" t="s">
        <v>815</v>
      </c>
      <c r="J579" s="10" t="s">
        <v>17</v>
      </c>
      <c r="K579" s="10" t="s">
        <v>17</v>
      </c>
      <c r="L579" s="10" t="s">
        <v>817</v>
      </c>
      <c r="M579" s="10" t="s">
        <v>18</v>
      </c>
      <c r="N579">
        <v>0</v>
      </c>
    </row>
    <row r="580" spans="1:14" x14ac:dyDescent="0.25">
      <c r="A580" s="10" t="s">
        <v>794</v>
      </c>
      <c r="B580" s="10" t="s">
        <v>29</v>
      </c>
      <c r="C580">
        <v>59940.99</v>
      </c>
      <c r="D580" s="10" t="s">
        <v>16</v>
      </c>
      <c r="E580">
        <v>13385.72</v>
      </c>
      <c r="F580">
        <v>0</v>
      </c>
      <c r="G580">
        <v>73326.710000000006</v>
      </c>
      <c r="H580" s="10" t="s">
        <v>16</v>
      </c>
      <c r="I580" s="10" t="s">
        <v>816</v>
      </c>
      <c r="J580" s="10" t="s">
        <v>819</v>
      </c>
      <c r="K580" s="10" t="s">
        <v>17</v>
      </c>
      <c r="L580" s="10" t="s">
        <v>818</v>
      </c>
      <c r="M580" s="10" t="s">
        <v>18</v>
      </c>
      <c r="N580">
        <v>0</v>
      </c>
    </row>
    <row r="581" spans="1:14" x14ac:dyDescent="0.25">
      <c r="A581" s="10" t="s">
        <v>370</v>
      </c>
      <c r="B581" s="10" t="s">
        <v>53</v>
      </c>
      <c r="C581">
        <v>8447.42</v>
      </c>
      <c r="D581" s="10" t="s">
        <v>16</v>
      </c>
      <c r="E581">
        <v>0</v>
      </c>
      <c r="F581">
        <v>0</v>
      </c>
      <c r="G581">
        <v>8447.42</v>
      </c>
      <c r="H581" s="10" t="s">
        <v>16</v>
      </c>
      <c r="I581" s="10" t="s">
        <v>821</v>
      </c>
      <c r="J581" s="10" t="s">
        <v>17</v>
      </c>
      <c r="K581" s="10" t="s">
        <v>17</v>
      </c>
      <c r="L581" s="10" t="s">
        <v>823</v>
      </c>
      <c r="M581" s="10" t="s">
        <v>18</v>
      </c>
      <c r="N581">
        <v>0</v>
      </c>
    </row>
    <row r="582" spans="1:14" x14ac:dyDescent="0.25">
      <c r="A582" s="10" t="s">
        <v>370</v>
      </c>
      <c r="B582" s="10" t="s">
        <v>29</v>
      </c>
      <c r="C582">
        <v>3234.9</v>
      </c>
      <c r="D582" s="10" t="s">
        <v>16</v>
      </c>
      <c r="E582">
        <v>556.83000000000004</v>
      </c>
      <c r="F582">
        <v>0</v>
      </c>
      <c r="G582">
        <v>3791.73</v>
      </c>
      <c r="H582" s="10" t="s">
        <v>16</v>
      </c>
      <c r="I582" s="10" t="s">
        <v>822</v>
      </c>
      <c r="J582" s="10" t="s">
        <v>827</v>
      </c>
      <c r="K582" s="10" t="s">
        <v>17</v>
      </c>
      <c r="L582" s="10" t="s">
        <v>825</v>
      </c>
      <c r="M582" s="10" t="s">
        <v>18</v>
      </c>
      <c r="N582">
        <v>0</v>
      </c>
    </row>
    <row r="583" spans="1:14" x14ac:dyDescent="0.25">
      <c r="A583" s="10" t="s">
        <v>287</v>
      </c>
      <c r="B583" s="10" t="s">
        <v>53</v>
      </c>
      <c r="C583">
        <v>2300</v>
      </c>
      <c r="D583" s="10" t="s">
        <v>16</v>
      </c>
      <c r="E583">
        <v>0</v>
      </c>
      <c r="F583">
        <v>0</v>
      </c>
      <c r="G583">
        <v>2300</v>
      </c>
      <c r="H583" s="10" t="s">
        <v>16</v>
      </c>
      <c r="I583" s="10" t="s">
        <v>826</v>
      </c>
      <c r="J583" s="10" t="s">
        <v>17</v>
      </c>
      <c r="K583" s="10" t="s">
        <v>17</v>
      </c>
      <c r="L583" s="10" t="s">
        <v>828</v>
      </c>
      <c r="M583" s="10" t="s">
        <v>18</v>
      </c>
      <c r="N583">
        <v>0</v>
      </c>
    </row>
    <row r="584" spans="1:14" x14ac:dyDescent="0.25">
      <c r="A584" s="10" t="s">
        <v>351</v>
      </c>
      <c r="B584" s="10" t="s">
        <v>53</v>
      </c>
      <c r="C584">
        <v>1649.72</v>
      </c>
      <c r="D584" s="10" t="s">
        <v>16</v>
      </c>
      <c r="E584">
        <v>0</v>
      </c>
      <c r="F584">
        <v>0</v>
      </c>
      <c r="G584">
        <v>1649.72</v>
      </c>
      <c r="H584" s="10" t="s">
        <v>16</v>
      </c>
      <c r="I584" s="10" t="s">
        <v>830</v>
      </c>
      <c r="J584" s="10" t="s">
        <v>17</v>
      </c>
      <c r="K584" s="10" t="s">
        <v>17</v>
      </c>
      <c r="L584" s="10" t="s">
        <v>829</v>
      </c>
      <c r="M584" s="10" t="s">
        <v>18</v>
      </c>
      <c r="N584">
        <v>0</v>
      </c>
    </row>
    <row r="585" spans="1:14" x14ac:dyDescent="0.25">
      <c r="A585" s="10" t="s">
        <v>351</v>
      </c>
      <c r="B585" s="10" t="s">
        <v>29</v>
      </c>
      <c r="C585">
        <v>2517.88</v>
      </c>
      <c r="D585" s="10" t="s">
        <v>16</v>
      </c>
      <c r="E585">
        <v>192.16</v>
      </c>
      <c r="F585">
        <v>0</v>
      </c>
      <c r="G585">
        <v>2710.04</v>
      </c>
      <c r="H585" s="10" t="s">
        <v>16</v>
      </c>
      <c r="I585" s="10" t="s">
        <v>832</v>
      </c>
      <c r="J585" s="10" t="s">
        <v>833</v>
      </c>
      <c r="K585" s="10" t="s">
        <v>17</v>
      </c>
      <c r="L585" s="10" t="s">
        <v>834</v>
      </c>
      <c r="M585" s="10" t="s">
        <v>18</v>
      </c>
      <c r="N585">
        <v>0</v>
      </c>
    </row>
    <row r="586" spans="1:14" x14ac:dyDescent="0.25">
      <c r="A586" s="10" t="s">
        <v>807</v>
      </c>
      <c r="B586" s="10" t="s">
        <v>53</v>
      </c>
      <c r="C586">
        <v>93441.57</v>
      </c>
      <c r="D586" s="10" t="s">
        <v>16</v>
      </c>
      <c r="E586">
        <v>17185.21</v>
      </c>
      <c r="F586">
        <v>0</v>
      </c>
      <c r="G586">
        <v>110626.78</v>
      </c>
      <c r="H586" s="10" t="s">
        <v>16</v>
      </c>
      <c r="I586" s="10" t="s">
        <v>215</v>
      </c>
      <c r="J586" s="10" t="s">
        <v>835</v>
      </c>
      <c r="K586" s="10" t="s">
        <v>17</v>
      </c>
      <c r="L586" s="10" t="s">
        <v>214</v>
      </c>
      <c r="M586" s="10" t="s">
        <v>18</v>
      </c>
      <c r="N586">
        <v>0</v>
      </c>
    </row>
    <row r="587" spans="1:14" x14ac:dyDescent="0.25">
      <c r="A587" s="10" t="s">
        <v>807</v>
      </c>
      <c r="B587" s="10" t="s">
        <v>29</v>
      </c>
      <c r="C587">
        <v>25086.58</v>
      </c>
      <c r="D587" s="10" t="s">
        <v>16</v>
      </c>
      <c r="E587">
        <v>4257.5600000000004</v>
      </c>
      <c r="F587">
        <v>0</v>
      </c>
      <c r="G587">
        <v>29344.14</v>
      </c>
      <c r="H587" s="10" t="s">
        <v>16</v>
      </c>
      <c r="I587" s="10" t="s">
        <v>836</v>
      </c>
      <c r="J587" s="10" t="s">
        <v>839</v>
      </c>
      <c r="K587" s="10" t="s">
        <v>17</v>
      </c>
      <c r="L587" s="10" t="s">
        <v>838</v>
      </c>
      <c r="M587" s="10" t="s">
        <v>18</v>
      </c>
      <c r="N587">
        <v>0</v>
      </c>
    </row>
    <row r="588" spans="1:14" x14ac:dyDescent="0.25">
      <c r="A588" s="10" t="s">
        <v>814</v>
      </c>
      <c r="B588" s="10" t="s">
        <v>53</v>
      </c>
      <c r="C588">
        <v>26268.09</v>
      </c>
      <c r="D588" s="10" t="s">
        <v>16</v>
      </c>
      <c r="E588">
        <v>487.07</v>
      </c>
      <c r="F588">
        <v>0</v>
      </c>
      <c r="G588">
        <v>26755.16</v>
      </c>
      <c r="H588" s="10" t="s">
        <v>16</v>
      </c>
      <c r="I588" s="10" t="s">
        <v>841</v>
      </c>
      <c r="J588" s="10" t="s">
        <v>842</v>
      </c>
      <c r="K588" s="10" t="s">
        <v>17</v>
      </c>
      <c r="L588" s="10" t="s">
        <v>843</v>
      </c>
      <c r="M588" s="10" t="s">
        <v>18</v>
      </c>
      <c r="N588">
        <v>0</v>
      </c>
    </row>
    <row r="589" spans="1:14" x14ac:dyDescent="0.25">
      <c r="A589" s="10" t="s">
        <v>814</v>
      </c>
      <c r="B589" s="10" t="s">
        <v>29</v>
      </c>
      <c r="C589">
        <v>14816.25</v>
      </c>
      <c r="D589" s="10" t="s">
        <v>16</v>
      </c>
      <c r="E589">
        <v>0</v>
      </c>
      <c r="F589">
        <v>0</v>
      </c>
      <c r="G589">
        <v>14816.25</v>
      </c>
      <c r="H589" s="10" t="s">
        <v>16</v>
      </c>
      <c r="I589" s="10" t="s">
        <v>845</v>
      </c>
      <c r="J589" s="10" t="s">
        <v>17</v>
      </c>
      <c r="K589" s="10" t="s">
        <v>17</v>
      </c>
      <c r="L589" s="10" t="s">
        <v>847</v>
      </c>
      <c r="M589" s="10" t="s">
        <v>18</v>
      </c>
      <c r="N589">
        <v>0</v>
      </c>
    </row>
    <row r="590" spans="1:14" x14ac:dyDescent="0.25">
      <c r="A590" s="10" t="s">
        <v>820</v>
      </c>
      <c r="B590" s="10" t="s">
        <v>29</v>
      </c>
      <c r="C590">
        <v>6627</v>
      </c>
      <c r="D590" s="10" t="s">
        <v>16</v>
      </c>
      <c r="E590">
        <v>1325.4</v>
      </c>
      <c r="F590">
        <v>0</v>
      </c>
      <c r="G590">
        <v>7952.4</v>
      </c>
      <c r="H590" s="10" t="s">
        <v>16</v>
      </c>
      <c r="I590" s="10" t="s">
        <v>846</v>
      </c>
      <c r="J590" s="10" t="s">
        <v>850</v>
      </c>
      <c r="K590" s="10" t="s">
        <v>17</v>
      </c>
      <c r="L590" s="10" t="s">
        <v>848</v>
      </c>
      <c r="M590" s="10" t="s">
        <v>18</v>
      </c>
      <c r="N590">
        <v>0</v>
      </c>
    </row>
    <row r="591" spans="1:14" x14ac:dyDescent="0.25">
      <c r="A591" s="10" t="s">
        <v>824</v>
      </c>
      <c r="B591" s="10" t="s">
        <v>53</v>
      </c>
      <c r="C591">
        <v>324616.77</v>
      </c>
      <c r="D591" s="10" t="s">
        <v>16</v>
      </c>
      <c r="E591">
        <v>60658</v>
      </c>
      <c r="F591">
        <v>0</v>
      </c>
      <c r="G591">
        <v>385274.77</v>
      </c>
      <c r="H591" s="10" t="s">
        <v>16</v>
      </c>
      <c r="I591" s="10" t="s">
        <v>849</v>
      </c>
      <c r="J591" s="10" t="s">
        <v>853</v>
      </c>
      <c r="K591" s="10" t="s">
        <v>17</v>
      </c>
      <c r="L591" s="10" t="s">
        <v>851</v>
      </c>
      <c r="M591" s="10" t="s">
        <v>18</v>
      </c>
      <c r="N591">
        <v>0</v>
      </c>
    </row>
    <row r="592" spans="1:14" x14ac:dyDescent="0.25">
      <c r="A592" s="10" t="s">
        <v>824</v>
      </c>
      <c r="B592" s="10" t="s">
        <v>29</v>
      </c>
      <c r="C592">
        <v>238572</v>
      </c>
      <c r="D592" s="10" t="s">
        <v>16</v>
      </c>
      <c r="E592">
        <v>39762</v>
      </c>
      <c r="F592">
        <v>0</v>
      </c>
      <c r="G592">
        <v>278334</v>
      </c>
      <c r="H592" s="10" t="s">
        <v>16</v>
      </c>
      <c r="I592" s="10" t="s">
        <v>852</v>
      </c>
      <c r="J592" s="10" t="s">
        <v>856</v>
      </c>
      <c r="K592" s="10" t="s">
        <v>17</v>
      </c>
      <c r="L592" s="10" t="s">
        <v>855</v>
      </c>
      <c r="M592" s="10" t="s">
        <v>18</v>
      </c>
      <c r="N592">
        <v>0</v>
      </c>
    </row>
    <row r="593" spans="1:14" x14ac:dyDescent="0.25">
      <c r="A593" s="10" t="s">
        <v>831</v>
      </c>
      <c r="B593" s="10" t="s">
        <v>53</v>
      </c>
      <c r="C593">
        <v>56617.32</v>
      </c>
      <c r="D593" s="10" t="s">
        <v>16</v>
      </c>
      <c r="E593">
        <v>5000</v>
      </c>
      <c r="F593">
        <v>0</v>
      </c>
      <c r="G593">
        <v>61617.32</v>
      </c>
      <c r="H593" s="10" t="s">
        <v>16</v>
      </c>
      <c r="I593" s="10" t="s">
        <v>858</v>
      </c>
      <c r="J593" s="10" t="s">
        <v>859</v>
      </c>
      <c r="K593" s="10" t="s">
        <v>17</v>
      </c>
      <c r="L593" s="10" t="s">
        <v>860</v>
      </c>
      <c r="M593" s="10" t="s">
        <v>18</v>
      </c>
      <c r="N593">
        <v>0</v>
      </c>
    </row>
    <row r="594" spans="1:14" x14ac:dyDescent="0.25">
      <c r="A594" s="10" t="s">
        <v>213</v>
      </c>
      <c r="B594" s="10" t="s">
        <v>53</v>
      </c>
      <c r="C594">
        <v>432.42</v>
      </c>
      <c r="D594" s="10" t="s">
        <v>16</v>
      </c>
      <c r="E594">
        <v>0</v>
      </c>
      <c r="F594">
        <v>0</v>
      </c>
      <c r="G594">
        <v>432.42</v>
      </c>
      <c r="H594" s="10" t="s">
        <v>16</v>
      </c>
      <c r="I594" s="10" t="s">
        <v>861</v>
      </c>
      <c r="J594" s="10" t="s">
        <v>17</v>
      </c>
      <c r="K594" s="10" t="s">
        <v>17</v>
      </c>
      <c r="L594" s="10" t="s">
        <v>863</v>
      </c>
      <c r="M594" s="10" t="s">
        <v>18</v>
      </c>
      <c r="N594">
        <v>0</v>
      </c>
    </row>
    <row r="595" spans="1:14" x14ac:dyDescent="0.25">
      <c r="A595" s="10" t="s">
        <v>213</v>
      </c>
      <c r="B595" s="10" t="s">
        <v>29</v>
      </c>
      <c r="C595">
        <v>100.33</v>
      </c>
      <c r="D595" s="10" t="s">
        <v>16</v>
      </c>
      <c r="E595">
        <v>0</v>
      </c>
      <c r="F595">
        <v>0</v>
      </c>
      <c r="G595">
        <v>100.33</v>
      </c>
      <c r="H595" s="10" t="s">
        <v>16</v>
      </c>
      <c r="I595" s="10" t="s">
        <v>862</v>
      </c>
      <c r="J595" s="10" t="s">
        <v>17</v>
      </c>
      <c r="K595" s="10" t="s">
        <v>17</v>
      </c>
      <c r="L595" s="10" t="s">
        <v>865</v>
      </c>
      <c r="M595" s="10" t="s">
        <v>18</v>
      </c>
      <c r="N595">
        <v>0</v>
      </c>
    </row>
    <row r="596" spans="1:14" x14ac:dyDescent="0.25">
      <c r="A596" s="10" t="s">
        <v>837</v>
      </c>
      <c r="B596" s="10" t="s">
        <v>53</v>
      </c>
      <c r="C596">
        <v>15352.94</v>
      </c>
      <c r="D596" s="10" t="s">
        <v>16</v>
      </c>
      <c r="E596">
        <v>0</v>
      </c>
      <c r="F596">
        <v>0</v>
      </c>
      <c r="G596">
        <v>15352.94</v>
      </c>
      <c r="H596" s="10" t="s">
        <v>16</v>
      </c>
      <c r="I596" s="10" t="s">
        <v>867</v>
      </c>
      <c r="J596" s="10" t="s">
        <v>17</v>
      </c>
      <c r="K596" s="10" t="s">
        <v>17</v>
      </c>
      <c r="L596" s="10" t="s">
        <v>866</v>
      </c>
      <c r="M596" s="10" t="s">
        <v>18</v>
      </c>
      <c r="N596">
        <v>0</v>
      </c>
    </row>
    <row r="597" spans="1:14" x14ac:dyDescent="0.25">
      <c r="A597" s="10" t="s">
        <v>840</v>
      </c>
      <c r="B597" s="10" t="s">
        <v>53</v>
      </c>
      <c r="C597">
        <v>146015.95000000001</v>
      </c>
      <c r="D597" s="10" t="s">
        <v>16</v>
      </c>
      <c r="E597">
        <v>40450.199999999997</v>
      </c>
      <c r="F597">
        <v>0</v>
      </c>
      <c r="G597">
        <v>186466.15</v>
      </c>
      <c r="H597" s="10" t="s">
        <v>16</v>
      </c>
      <c r="I597" s="10" t="s">
        <v>870</v>
      </c>
      <c r="J597" s="10" t="s">
        <v>875</v>
      </c>
      <c r="K597" s="10" t="s">
        <v>17</v>
      </c>
      <c r="L597" s="10" t="s">
        <v>873</v>
      </c>
      <c r="M597" s="10" t="s">
        <v>18</v>
      </c>
      <c r="N597">
        <v>0</v>
      </c>
    </row>
    <row r="598" spans="1:14" x14ac:dyDescent="0.25">
      <c r="A598" s="10" t="s">
        <v>844</v>
      </c>
      <c r="B598" s="10" t="s">
        <v>53</v>
      </c>
      <c r="C598">
        <v>1445986.99</v>
      </c>
      <c r="D598" s="10" t="s">
        <v>16</v>
      </c>
      <c r="E598">
        <v>262408.45</v>
      </c>
      <c r="F598">
        <v>0</v>
      </c>
      <c r="G598">
        <v>1708395.44</v>
      </c>
      <c r="H598" s="10" t="s">
        <v>16</v>
      </c>
      <c r="I598" s="10" t="s">
        <v>874</v>
      </c>
      <c r="J598" s="10" t="s">
        <v>878</v>
      </c>
      <c r="K598" s="10" t="s">
        <v>17</v>
      </c>
      <c r="L598" s="10" t="s">
        <v>877</v>
      </c>
      <c r="M598" s="10" t="s">
        <v>18</v>
      </c>
      <c r="N598">
        <v>0</v>
      </c>
    </row>
    <row r="599" spans="1:14" x14ac:dyDescent="0.25">
      <c r="A599" s="10" t="s">
        <v>844</v>
      </c>
      <c r="B599" s="10" t="s">
        <v>170</v>
      </c>
      <c r="C599">
        <v>10302</v>
      </c>
      <c r="D599" s="10" t="s">
        <v>16</v>
      </c>
      <c r="E599">
        <v>1717</v>
      </c>
      <c r="F599">
        <v>0</v>
      </c>
      <c r="G599">
        <v>12019</v>
      </c>
      <c r="H599" s="10" t="s">
        <v>16</v>
      </c>
      <c r="I599" s="10" t="s">
        <v>880</v>
      </c>
      <c r="J599" s="10" t="s">
        <v>881</v>
      </c>
      <c r="K599" s="10" t="s">
        <v>17</v>
      </c>
      <c r="L599" s="10" t="s">
        <v>882</v>
      </c>
      <c r="M599" s="10" t="s">
        <v>18</v>
      </c>
      <c r="N599">
        <v>0</v>
      </c>
    </row>
    <row r="600" spans="1:14" x14ac:dyDescent="0.25">
      <c r="A600" s="10" t="s">
        <v>844</v>
      </c>
      <c r="B600" s="10" t="s">
        <v>29</v>
      </c>
      <c r="C600">
        <v>6263.89</v>
      </c>
      <c r="D600" s="10" t="s">
        <v>16</v>
      </c>
      <c r="E600">
        <v>1048.67</v>
      </c>
      <c r="F600">
        <v>0</v>
      </c>
      <c r="G600">
        <v>7312.56</v>
      </c>
      <c r="H600" s="10" t="s">
        <v>16</v>
      </c>
      <c r="I600" s="10" t="s">
        <v>884</v>
      </c>
      <c r="J600" s="10" t="s">
        <v>885</v>
      </c>
      <c r="K600" s="10" t="s">
        <v>17</v>
      </c>
      <c r="L600" s="10" t="s">
        <v>886</v>
      </c>
      <c r="M600" s="10" t="s">
        <v>18</v>
      </c>
      <c r="N600">
        <v>0</v>
      </c>
    </row>
    <row r="601" spans="1:14" x14ac:dyDescent="0.25">
      <c r="A601" s="10" t="s">
        <v>854</v>
      </c>
      <c r="B601" s="10" t="s">
        <v>53</v>
      </c>
      <c r="C601">
        <v>45059.49</v>
      </c>
      <c r="D601" s="10" t="s">
        <v>16</v>
      </c>
      <c r="E601">
        <v>0</v>
      </c>
      <c r="F601">
        <v>0</v>
      </c>
      <c r="G601">
        <v>45059.49</v>
      </c>
      <c r="H601" s="10" t="s">
        <v>16</v>
      </c>
      <c r="I601" s="10" t="s">
        <v>888</v>
      </c>
      <c r="J601" s="10" t="s">
        <v>17</v>
      </c>
      <c r="K601" s="10" t="s">
        <v>17</v>
      </c>
      <c r="L601" s="10" t="s">
        <v>890</v>
      </c>
      <c r="M601" s="10" t="s">
        <v>18</v>
      </c>
      <c r="N601">
        <v>0</v>
      </c>
    </row>
    <row r="602" spans="1:14" x14ac:dyDescent="0.25">
      <c r="A602" s="10" t="s">
        <v>857</v>
      </c>
      <c r="B602" s="10" t="s">
        <v>53</v>
      </c>
      <c r="C602">
        <v>245433.87</v>
      </c>
      <c r="D602" s="10" t="s">
        <v>16</v>
      </c>
      <c r="E602">
        <v>47051.03</v>
      </c>
      <c r="F602">
        <v>0</v>
      </c>
      <c r="G602">
        <v>292484.90000000002</v>
      </c>
      <c r="H602" s="10" t="s">
        <v>16</v>
      </c>
      <c r="I602" s="10" t="s">
        <v>889</v>
      </c>
      <c r="J602" s="10" t="s">
        <v>893</v>
      </c>
      <c r="K602" s="10" t="s">
        <v>17</v>
      </c>
      <c r="L602" s="10" t="s">
        <v>891</v>
      </c>
      <c r="M602" s="10" t="s">
        <v>18</v>
      </c>
      <c r="N602">
        <v>0</v>
      </c>
    </row>
    <row r="603" spans="1:14" x14ac:dyDescent="0.25">
      <c r="A603" s="10" t="s">
        <v>857</v>
      </c>
      <c r="B603" s="10" t="s">
        <v>29</v>
      </c>
      <c r="C603">
        <v>66845.23</v>
      </c>
      <c r="D603" s="10" t="s">
        <v>16</v>
      </c>
      <c r="E603">
        <v>10934.93</v>
      </c>
      <c r="F603">
        <v>0</v>
      </c>
      <c r="G603">
        <v>77780.160000000003</v>
      </c>
      <c r="H603" s="10" t="s">
        <v>16</v>
      </c>
      <c r="I603" s="10" t="s">
        <v>892</v>
      </c>
      <c r="J603" s="10" t="s">
        <v>897</v>
      </c>
      <c r="K603" s="10" t="s">
        <v>17</v>
      </c>
      <c r="L603" s="10" t="s">
        <v>895</v>
      </c>
      <c r="M603" s="10" t="s">
        <v>18</v>
      </c>
      <c r="N603">
        <v>0</v>
      </c>
    </row>
    <row r="604" spans="1:14" x14ac:dyDescent="0.25">
      <c r="A604" s="10" t="s">
        <v>864</v>
      </c>
      <c r="B604" s="10" t="s">
        <v>53</v>
      </c>
      <c r="C604">
        <v>18850.66</v>
      </c>
      <c r="D604" s="10" t="s">
        <v>16</v>
      </c>
      <c r="E604">
        <v>3143.79</v>
      </c>
      <c r="F604">
        <v>0</v>
      </c>
      <c r="G604">
        <v>21994.45</v>
      </c>
      <c r="H604" s="10" t="s">
        <v>16</v>
      </c>
      <c r="I604" s="10" t="s">
        <v>896</v>
      </c>
      <c r="J604" s="10" t="s">
        <v>901</v>
      </c>
      <c r="K604" s="10" t="s">
        <v>17</v>
      </c>
      <c r="L604" s="10" t="s">
        <v>899</v>
      </c>
      <c r="M604" s="10" t="s">
        <v>18</v>
      </c>
      <c r="N604">
        <v>0</v>
      </c>
    </row>
    <row r="605" spans="1:14" x14ac:dyDescent="0.25">
      <c r="A605" s="10" t="s">
        <v>868</v>
      </c>
      <c r="B605" s="10" t="s">
        <v>170</v>
      </c>
      <c r="C605">
        <v>630762.34</v>
      </c>
      <c r="D605" s="10" t="s">
        <v>16</v>
      </c>
      <c r="E605">
        <v>60370.85</v>
      </c>
      <c r="F605">
        <v>0</v>
      </c>
      <c r="G605">
        <v>691133.19</v>
      </c>
      <c r="H605" s="10" t="s">
        <v>16</v>
      </c>
      <c r="I605" s="10" t="s">
        <v>900</v>
      </c>
      <c r="J605" s="10" t="s">
        <v>906</v>
      </c>
      <c r="K605" s="10" t="s">
        <v>17</v>
      </c>
      <c r="L605" s="10" t="s">
        <v>903</v>
      </c>
      <c r="M605" s="10" t="s">
        <v>18</v>
      </c>
      <c r="N605">
        <v>0</v>
      </c>
    </row>
    <row r="606" spans="1:14" x14ac:dyDescent="0.25">
      <c r="A606" s="10" t="s">
        <v>872</v>
      </c>
      <c r="B606" s="10" t="s">
        <v>170</v>
      </c>
      <c r="C606">
        <v>233968.34</v>
      </c>
      <c r="D606" s="10" t="s">
        <v>16</v>
      </c>
      <c r="E606">
        <v>42322.74</v>
      </c>
      <c r="F606">
        <v>0</v>
      </c>
      <c r="G606">
        <v>276291.08</v>
      </c>
      <c r="H606" s="10" t="s">
        <v>16</v>
      </c>
      <c r="I606" s="10" t="s">
        <v>905</v>
      </c>
      <c r="J606" s="10" t="s">
        <v>908</v>
      </c>
      <c r="K606" s="10" t="s">
        <v>17</v>
      </c>
      <c r="L606" s="10" t="s">
        <v>904</v>
      </c>
      <c r="M606" s="10" t="s">
        <v>18</v>
      </c>
      <c r="N606">
        <v>0</v>
      </c>
    </row>
    <row r="607" spans="1:14" x14ac:dyDescent="0.25">
      <c r="A607" s="10" t="s">
        <v>876</v>
      </c>
      <c r="B607" s="10" t="s">
        <v>170</v>
      </c>
      <c r="C607">
        <v>293725.01</v>
      </c>
      <c r="D607" s="10" t="s">
        <v>16</v>
      </c>
      <c r="E607">
        <v>100191.77</v>
      </c>
      <c r="F607">
        <v>0</v>
      </c>
      <c r="G607">
        <v>393916.78</v>
      </c>
      <c r="H607" s="10" t="s">
        <v>16</v>
      </c>
      <c r="I607" s="10" t="s">
        <v>910</v>
      </c>
      <c r="J607" s="10" t="s">
        <v>912</v>
      </c>
      <c r="K607" s="10" t="s">
        <v>17</v>
      </c>
      <c r="L607" s="10" t="s">
        <v>909</v>
      </c>
      <c r="M607" s="10" t="s">
        <v>18</v>
      </c>
      <c r="N607">
        <v>0</v>
      </c>
    </row>
    <row r="608" spans="1:14" x14ac:dyDescent="0.25">
      <c r="A608" s="10" t="s">
        <v>879</v>
      </c>
      <c r="B608" s="10" t="s">
        <v>170</v>
      </c>
      <c r="C608">
        <v>101520.48</v>
      </c>
      <c r="D608" s="10" t="s">
        <v>16</v>
      </c>
      <c r="E608">
        <v>16920.080000000002</v>
      </c>
      <c r="F608">
        <v>0</v>
      </c>
      <c r="G608">
        <v>118440.56</v>
      </c>
      <c r="H608" s="10" t="s">
        <v>16</v>
      </c>
      <c r="I608" s="10" t="s">
        <v>915</v>
      </c>
      <c r="J608" s="10" t="s">
        <v>913</v>
      </c>
      <c r="K608" s="10" t="s">
        <v>17</v>
      </c>
      <c r="L608" s="10" t="s">
        <v>914</v>
      </c>
      <c r="M608" s="10" t="s">
        <v>18</v>
      </c>
      <c r="N608">
        <v>0</v>
      </c>
    </row>
    <row r="609" spans="1:14" x14ac:dyDescent="0.25">
      <c r="A609" s="10" t="s">
        <v>883</v>
      </c>
      <c r="B609" s="10" t="s">
        <v>170</v>
      </c>
      <c r="C609">
        <v>336108.3</v>
      </c>
      <c r="D609" s="10" t="s">
        <v>16</v>
      </c>
      <c r="E609">
        <v>56383.43</v>
      </c>
      <c r="F609">
        <v>0</v>
      </c>
      <c r="G609">
        <v>392491.73</v>
      </c>
      <c r="H609" s="10" t="s">
        <v>16</v>
      </c>
      <c r="I609" s="10" t="s">
        <v>916</v>
      </c>
      <c r="J609" s="10" t="s">
        <v>917</v>
      </c>
      <c r="K609" s="10" t="s">
        <v>17</v>
      </c>
      <c r="L609" s="10" t="s">
        <v>918</v>
      </c>
      <c r="M609" s="10" t="s">
        <v>18</v>
      </c>
      <c r="N609">
        <v>0</v>
      </c>
    </row>
    <row r="610" spans="1:14" x14ac:dyDescent="0.25">
      <c r="A610" s="10" t="s">
        <v>887</v>
      </c>
      <c r="B610" s="10" t="s">
        <v>53</v>
      </c>
      <c r="C610">
        <v>91381.64</v>
      </c>
      <c r="D610" s="10" t="s">
        <v>16</v>
      </c>
      <c r="E610">
        <v>22991.85</v>
      </c>
      <c r="F610">
        <v>0</v>
      </c>
      <c r="G610">
        <v>114373.49</v>
      </c>
      <c r="H610" s="10" t="s">
        <v>16</v>
      </c>
      <c r="I610" s="10" t="s">
        <v>920</v>
      </c>
      <c r="J610" s="10" t="s">
        <v>921</v>
      </c>
      <c r="K610" s="10" t="s">
        <v>17</v>
      </c>
      <c r="L610" s="10" t="s">
        <v>922</v>
      </c>
      <c r="M610" s="10" t="s">
        <v>18</v>
      </c>
      <c r="N610">
        <v>0</v>
      </c>
    </row>
    <row r="611" spans="1:14" x14ac:dyDescent="0.25">
      <c r="A611" s="10" t="s">
        <v>887</v>
      </c>
      <c r="B611" s="10" t="s">
        <v>29</v>
      </c>
      <c r="C611">
        <v>11945.06</v>
      </c>
      <c r="D611" s="10" t="s">
        <v>16</v>
      </c>
      <c r="E611">
        <v>3960.03</v>
      </c>
      <c r="F611">
        <v>0</v>
      </c>
      <c r="G611">
        <v>15905.09</v>
      </c>
      <c r="H611" s="10" t="s">
        <v>16</v>
      </c>
      <c r="I611" s="10" t="s">
        <v>924</v>
      </c>
      <c r="J611" s="10" t="s">
        <v>927</v>
      </c>
      <c r="K611" s="10" t="s">
        <v>17</v>
      </c>
      <c r="L611" s="10" t="s">
        <v>925</v>
      </c>
      <c r="M611" s="10" t="s">
        <v>18</v>
      </c>
      <c r="N611">
        <v>0</v>
      </c>
    </row>
    <row r="612" spans="1:14" x14ac:dyDescent="0.25">
      <c r="A612" s="10" t="s">
        <v>894</v>
      </c>
      <c r="B612" s="10" t="s">
        <v>53</v>
      </c>
      <c r="C612">
        <v>31901.5</v>
      </c>
      <c r="D612" s="10" t="s">
        <v>16</v>
      </c>
      <c r="E612">
        <v>5402.3</v>
      </c>
      <c r="F612">
        <v>0</v>
      </c>
      <c r="G612">
        <v>37303.800000000003</v>
      </c>
      <c r="H612" s="10" t="s">
        <v>16</v>
      </c>
      <c r="I612" s="10" t="s">
        <v>928</v>
      </c>
      <c r="J612" s="10" t="s">
        <v>931</v>
      </c>
      <c r="K612" s="10" t="s">
        <v>17</v>
      </c>
      <c r="L612" s="10" t="s">
        <v>930</v>
      </c>
      <c r="M612" s="10" t="s">
        <v>18</v>
      </c>
      <c r="N612">
        <v>0</v>
      </c>
    </row>
    <row r="613" spans="1:14" x14ac:dyDescent="0.25">
      <c r="A613" s="10" t="s">
        <v>898</v>
      </c>
      <c r="B613" s="10" t="s">
        <v>53</v>
      </c>
      <c r="C613">
        <v>1860.41</v>
      </c>
      <c r="D613" s="10" t="s">
        <v>16</v>
      </c>
      <c r="E613">
        <v>225.88</v>
      </c>
      <c r="F613">
        <v>0</v>
      </c>
      <c r="G613">
        <v>2086.29</v>
      </c>
      <c r="H613" s="10" t="s">
        <v>16</v>
      </c>
      <c r="I613" s="10" t="s">
        <v>933</v>
      </c>
      <c r="J613" s="10" t="s">
        <v>936</v>
      </c>
      <c r="K613" s="10" t="s">
        <v>17</v>
      </c>
      <c r="L613" s="10" t="s">
        <v>934</v>
      </c>
      <c r="M613" s="10" t="s">
        <v>18</v>
      </c>
      <c r="N613">
        <v>0</v>
      </c>
    </row>
    <row r="614" spans="1:14" x14ac:dyDescent="0.25">
      <c r="A614" s="10" t="s">
        <v>902</v>
      </c>
      <c r="B614" s="10" t="s">
        <v>53</v>
      </c>
      <c r="C614">
        <v>592247.37</v>
      </c>
      <c r="D614" s="10" t="s">
        <v>16</v>
      </c>
      <c r="E614">
        <v>167669.92000000001</v>
      </c>
      <c r="F614">
        <v>0</v>
      </c>
      <c r="G614">
        <v>759917.29</v>
      </c>
      <c r="H614" s="10" t="s">
        <v>16</v>
      </c>
      <c r="I614" s="10" t="s">
        <v>938</v>
      </c>
      <c r="J614" s="10" t="s">
        <v>939</v>
      </c>
      <c r="K614" s="10" t="s">
        <v>17</v>
      </c>
      <c r="L614" s="10" t="s">
        <v>937</v>
      </c>
      <c r="M614" s="10" t="s">
        <v>18</v>
      </c>
      <c r="N614">
        <v>0</v>
      </c>
    </row>
    <row r="615" spans="1:14" x14ac:dyDescent="0.25">
      <c r="A615" s="10" t="s">
        <v>907</v>
      </c>
      <c r="B615" s="10" t="s">
        <v>53</v>
      </c>
      <c r="C615">
        <v>7331.06</v>
      </c>
      <c r="D615" s="10" t="s">
        <v>16</v>
      </c>
      <c r="E615">
        <v>1309.08</v>
      </c>
      <c r="F615">
        <v>0</v>
      </c>
      <c r="G615">
        <v>8640.14</v>
      </c>
      <c r="H615" s="10" t="s">
        <v>16</v>
      </c>
      <c r="I615" s="10" t="s">
        <v>940</v>
      </c>
      <c r="J615" s="10" t="s">
        <v>943</v>
      </c>
      <c r="K615" s="10" t="s">
        <v>17</v>
      </c>
      <c r="L615" s="10" t="s">
        <v>942</v>
      </c>
      <c r="M615" s="10" t="s">
        <v>18</v>
      </c>
      <c r="N615">
        <v>0</v>
      </c>
    </row>
    <row r="616" spans="1:14" x14ac:dyDescent="0.25">
      <c r="A616" s="10" t="s">
        <v>911</v>
      </c>
      <c r="B616" s="10" t="s">
        <v>53</v>
      </c>
      <c r="C616">
        <v>734571.66</v>
      </c>
      <c r="D616" s="10" t="s">
        <v>16</v>
      </c>
      <c r="E616">
        <v>175952.99</v>
      </c>
      <c r="F616">
        <v>0</v>
      </c>
      <c r="G616">
        <v>910524.65</v>
      </c>
      <c r="H616" s="10" t="s">
        <v>16</v>
      </c>
      <c r="I616" s="10" t="s">
        <v>947</v>
      </c>
      <c r="J616" s="10" t="s">
        <v>948</v>
      </c>
      <c r="K616" s="10" t="s">
        <v>17</v>
      </c>
      <c r="L616" s="10" t="s">
        <v>949</v>
      </c>
      <c r="M616" s="10" t="s">
        <v>18</v>
      </c>
      <c r="N616">
        <v>0</v>
      </c>
    </row>
    <row r="617" spans="1:14" x14ac:dyDescent="0.25">
      <c r="A617" s="10" t="s">
        <v>911</v>
      </c>
      <c r="B617" s="10" t="s">
        <v>29</v>
      </c>
      <c r="C617">
        <v>11568.2</v>
      </c>
      <c r="D617" s="10" t="s">
        <v>16</v>
      </c>
      <c r="E617">
        <v>2027.06</v>
      </c>
      <c r="F617">
        <v>0</v>
      </c>
      <c r="G617">
        <v>13595.26</v>
      </c>
      <c r="H617" s="10" t="s">
        <v>16</v>
      </c>
      <c r="I617" s="10" t="s">
        <v>61</v>
      </c>
      <c r="J617" s="10" t="s">
        <v>951</v>
      </c>
      <c r="K617" s="10" t="s">
        <v>17</v>
      </c>
      <c r="L617" s="10" t="s">
        <v>60</v>
      </c>
      <c r="M617" s="10" t="s">
        <v>18</v>
      </c>
      <c r="N617">
        <v>0</v>
      </c>
    </row>
    <row r="618" spans="1:14" x14ac:dyDescent="0.25">
      <c r="A618" s="10" t="s">
        <v>919</v>
      </c>
      <c r="B618" s="10" t="s">
        <v>53</v>
      </c>
      <c r="C618">
        <v>194550.17</v>
      </c>
      <c r="D618" s="10" t="s">
        <v>16</v>
      </c>
      <c r="E618">
        <v>20688.95</v>
      </c>
      <c r="F618">
        <v>0</v>
      </c>
      <c r="G618">
        <v>215239.12</v>
      </c>
      <c r="H618" s="10" t="s">
        <v>16</v>
      </c>
      <c r="I618" s="10" t="s">
        <v>953</v>
      </c>
      <c r="J618" s="10" t="s">
        <v>954</v>
      </c>
      <c r="K618" s="10" t="s">
        <v>17</v>
      </c>
      <c r="L618" s="10" t="s">
        <v>952</v>
      </c>
      <c r="M618" s="10" t="s">
        <v>18</v>
      </c>
      <c r="N618">
        <v>0</v>
      </c>
    </row>
    <row r="619" spans="1:14" x14ac:dyDescent="0.25">
      <c r="A619" s="10" t="s">
        <v>923</v>
      </c>
      <c r="B619" s="10" t="s">
        <v>53</v>
      </c>
      <c r="C619">
        <v>3508.54</v>
      </c>
      <c r="D619" s="10" t="s">
        <v>16</v>
      </c>
      <c r="E619">
        <v>7742</v>
      </c>
      <c r="F619">
        <v>0</v>
      </c>
      <c r="G619">
        <v>11250.54</v>
      </c>
      <c r="H619" s="10" t="s">
        <v>16</v>
      </c>
      <c r="I619" s="10" t="s">
        <v>955</v>
      </c>
      <c r="J619" s="10" t="s">
        <v>959</v>
      </c>
      <c r="K619" s="10" t="s">
        <v>17</v>
      </c>
      <c r="L619" s="10" t="s">
        <v>957</v>
      </c>
      <c r="M619" s="10" t="s">
        <v>18</v>
      </c>
      <c r="N619">
        <v>0</v>
      </c>
    </row>
    <row r="620" spans="1:14" x14ac:dyDescent="0.25">
      <c r="A620" s="10" t="s">
        <v>926</v>
      </c>
      <c r="B620" s="10" t="s">
        <v>53</v>
      </c>
      <c r="C620">
        <v>6215.1</v>
      </c>
      <c r="D620" s="10" t="s">
        <v>16</v>
      </c>
      <c r="E620">
        <v>0</v>
      </c>
      <c r="F620">
        <v>0</v>
      </c>
      <c r="G620">
        <v>6215.1</v>
      </c>
      <c r="H620" s="10" t="s">
        <v>16</v>
      </c>
      <c r="I620" s="10" t="s">
        <v>958</v>
      </c>
      <c r="J620" s="10" t="s">
        <v>17</v>
      </c>
      <c r="K620" s="10" t="s">
        <v>17</v>
      </c>
      <c r="L620" s="10" t="s">
        <v>960</v>
      </c>
      <c r="M620" s="10" t="s">
        <v>18</v>
      </c>
      <c r="N620">
        <v>0</v>
      </c>
    </row>
    <row r="621" spans="1:14" x14ac:dyDescent="0.25">
      <c r="A621" s="10" t="s">
        <v>929</v>
      </c>
      <c r="B621" s="10" t="s">
        <v>53</v>
      </c>
      <c r="C621">
        <v>18577.5</v>
      </c>
      <c r="D621" s="10" t="s">
        <v>16</v>
      </c>
      <c r="E621">
        <v>0</v>
      </c>
      <c r="F621">
        <v>0</v>
      </c>
      <c r="G621">
        <v>18577.5</v>
      </c>
      <c r="H621" s="10" t="s">
        <v>16</v>
      </c>
      <c r="I621" s="10" t="s">
        <v>961</v>
      </c>
      <c r="J621" s="10" t="s">
        <v>17</v>
      </c>
      <c r="K621" s="10" t="s">
        <v>17</v>
      </c>
      <c r="L621" s="10" t="s">
        <v>963</v>
      </c>
      <c r="M621" s="10" t="s">
        <v>18</v>
      </c>
      <c r="N621">
        <v>0</v>
      </c>
    </row>
    <row r="622" spans="1:14" x14ac:dyDescent="0.25">
      <c r="A622" s="10" t="s">
        <v>932</v>
      </c>
      <c r="B622" s="10" t="s">
        <v>53</v>
      </c>
      <c r="C622">
        <v>4574</v>
      </c>
      <c r="D622" s="10" t="s">
        <v>16</v>
      </c>
      <c r="E622">
        <v>0</v>
      </c>
      <c r="F622">
        <v>0</v>
      </c>
      <c r="G622">
        <v>4574</v>
      </c>
      <c r="H622" s="10" t="s">
        <v>16</v>
      </c>
      <c r="I622" s="10" t="s">
        <v>964</v>
      </c>
      <c r="J622" s="10" t="s">
        <v>17</v>
      </c>
      <c r="K622" s="10" t="s">
        <v>17</v>
      </c>
      <c r="L622" s="10" t="s">
        <v>966</v>
      </c>
      <c r="M622" s="10" t="s">
        <v>18</v>
      </c>
      <c r="N622">
        <v>0</v>
      </c>
    </row>
    <row r="623" spans="1:14" x14ac:dyDescent="0.25">
      <c r="A623" s="10" t="s">
        <v>935</v>
      </c>
      <c r="B623" s="10" t="s">
        <v>53</v>
      </c>
      <c r="C623">
        <v>43076.19</v>
      </c>
      <c r="D623" s="10" t="s">
        <v>16</v>
      </c>
      <c r="E623">
        <v>6140.03</v>
      </c>
      <c r="F623">
        <v>0</v>
      </c>
      <c r="G623">
        <v>49216.22</v>
      </c>
      <c r="H623" s="10" t="s">
        <v>16</v>
      </c>
      <c r="I623" s="10" t="s">
        <v>969</v>
      </c>
      <c r="J623" s="10" t="s">
        <v>972</v>
      </c>
      <c r="K623" s="10" t="s">
        <v>17</v>
      </c>
      <c r="L623" s="10" t="s">
        <v>970</v>
      </c>
      <c r="M623" s="10" t="s">
        <v>18</v>
      </c>
      <c r="N623">
        <v>0</v>
      </c>
    </row>
    <row r="624" spans="1:14" x14ac:dyDescent="0.25">
      <c r="A624" s="10" t="s">
        <v>935</v>
      </c>
      <c r="B624" s="10" t="s">
        <v>29</v>
      </c>
      <c r="C624">
        <v>2409.9</v>
      </c>
      <c r="D624" s="10" t="s">
        <v>16</v>
      </c>
      <c r="E624">
        <v>0</v>
      </c>
      <c r="F624">
        <v>0</v>
      </c>
      <c r="G624">
        <v>2409.9</v>
      </c>
      <c r="H624" s="10" t="s">
        <v>16</v>
      </c>
      <c r="I624" s="10" t="s">
        <v>973</v>
      </c>
      <c r="J624" s="10" t="s">
        <v>17</v>
      </c>
      <c r="K624" s="10" t="s">
        <v>17</v>
      </c>
      <c r="L624" s="10" t="s">
        <v>975</v>
      </c>
      <c r="M624" s="10" t="s">
        <v>18</v>
      </c>
      <c r="N624">
        <v>0</v>
      </c>
    </row>
    <row r="625" spans="1:14" x14ac:dyDescent="0.25">
      <c r="A625" s="10" t="s">
        <v>941</v>
      </c>
      <c r="B625" s="10" t="s">
        <v>53</v>
      </c>
      <c r="C625">
        <v>7853.5</v>
      </c>
      <c r="D625" s="10" t="s">
        <v>16</v>
      </c>
      <c r="E625">
        <v>945</v>
      </c>
      <c r="F625">
        <v>0</v>
      </c>
      <c r="G625">
        <v>8798.5</v>
      </c>
      <c r="H625" s="10" t="s">
        <v>16</v>
      </c>
      <c r="I625" s="10" t="s">
        <v>977</v>
      </c>
      <c r="J625" s="10" t="s">
        <v>978</v>
      </c>
      <c r="K625" s="10" t="s">
        <v>17</v>
      </c>
      <c r="L625" s="10" t="s">
        <v>976</v>
      </c>
      <c r="M625" s="10" t="s">
        <v>18</v>
      </c>
      <c r="N625">
        <v>0</v>
      </c>
    </row>
    <row r="626" spans="1:14" x14ac:dyDescent="0.25">
      <c r="A626" s="10" t="s">
        <v>941</v>
      </c>
      <c r="B626" s="10" t="s">
        <v>29</v>
      </c>
      <c r="C626">
        <v>889.9</v>
      </c>
      <c r="D626" s="10" t="s">
        <v>16</v>
      </c>
      <c r="E626">
        <v>0</v>
      </c>
      <c r="F626">
        <v>0</v>
      </c>
      <c r="G626">
        <v>889.9</v>
      </c>
      <c r="H626" s="10" t="s">
        <v>16</v>
      </c>
      <c r="I626" s="10" t="s">
        <v>980</v>
      </c>
      <c r="J626" s="10" t="s">
        <v>17</v>
      </c>
      <c r="K626" s="10" t="s">
        <v>17</v>
      </c>
      <c r="L626" s="10" t="s">
        <v>979</v>
      </c>
      <c r="M626" s="10" t="s">
        <v>18</v>
      </c>
      <c r="N626">
        <v>0</v>
      </c>
    </row>
    <row r="627" spans="1:14" x14ac:dyDescent="0.25">
      <c r="A627" s="10" t="s">
        <v>946</v>
      </c>
      <c r="B627" s="10" t="s">
        <v>53</v>
      </c>
      <c r="C627">
        <v>914.54</v>
      </c>
      <c r="D627" s="10" t="s">
        <v>16</v>
      </c>
      <c r="E627">
        <v>0</v>
      </c>
      <c r="F627">
        <v>0</v>
      </c>
      <c r="G627">
        <v>914.54</v>
      </c>
      <c r="H627" s="10" t="s">
        <v>16</v>
      </c>
      <c r="I627" s="10" t="s">
        <v>337</v>
      </c>
      <c r="J627" s="10" t="s">
        <v>17</v>
      </c>
      <c r="K627" s="10" t="s">
        <v>17</v>
      </c>
      <c r="L627" s="10" t="s">
        <v>336</v>
      </c>
      <c r="M627" s="10" t="s">
        <v>18</v>
      </c>
      <c r="N627">
        <v>0</v>
      </c>
    </row>
    <row r="628" spans="1:14" x14ac:dyDescent="0.25">
      <c r="A628" s="10" t="s">
        <v>59</v>
      </c>
      <c r="B628" s="10" t="s">
        <v>53</v>
      </c>
      <c r="C628">
        <v>44.96</v>
      </c>
      <c r="D628" s="10" t="s">
        <v>16</v>
      </c>
      <c r="E628">
        <v>0</v>
      </c>
      <c r="F628">
        <v>0</v>
      </c>
      <c r="G628">
        <v>44.96</v>
      </c>
      <c r="H628" s="10" t="s">
        <v>16</v>
      </c>
      <c r="I628" s="10" t="s">
        <v>982</v>
      </c>
      <c r="J628" s="10" t="s">
        <v>17</v>
      </c>
      <c r="K628" s="10" t="s">
        <v>17</v>
      </c>
      <c r="L628" s="10" t="s">
        <v>983</v>
      </c>
      <c r="M628" s="10" t="s">
        <v>18</v>
      </c>
      <c r="N628">
        <v>0</v>
      </c>
    </row>
    <row r="629" spans="1:14" x14ac:dyDescent="0.25">
      <c r="A629" s="10" t="s">
        <v>950</v>
      </c>
      <c r="B629" s="10" t="s">
        <v>53</v>
      </c>
      <c r="C629">
        <v>1669.42</v>
      </c>
      <c r="D629" s="10" t="s">
        <v>16</v>
      </c>
      <c r="E629">
        <v>362.5</v>
      </c>
      <c r="F629">
        <v>0</v>
      </c>
      <c r="G629">
        <v>2031.92</v>
      </c>
      <c r="H629" s="10" t="s">
        <v>16</v>
      </c>
      <c r="I629" s="10" t="s">
        <v>985</v>
      </c>
      <c r="J629" s="10" t="s">
        <v>988</v>
      </c>
      <c r="K629" s="10" t="s">
        <v>17</v>
      </c>
      <c r="L629" s="10" t="s">
        <v>986</v>
      </c>
      <c r="M629" s="10" t="s">
        <v>18</v>
      </c>
      <c r="N629">
        <v>0</v>
      </c>
    </row>
    <row r="630" spans="1:14" x14ac:dyDescent="0.25">
      <c r="A630" s="10" t="s">
        <v>950</v>
      </c>
      <c r="B630" s="10" t="s">
        <v>29</v>
      </c>
      <c r="C630">
        <v>1386.27</v>
      </c>
      <c r="D630" s="10" t="s">
        <v>16</v>
      </c>
      <c r="E630">
        <v>0</v>
      </c>
      <c r="F630">
        <v>0</v>
      </c>
      <c r="G630">
        <v>1386.27</v>
      </c>
      <c r="H630" s="10" t="s">
        <v>16</v>
      </c>
      <c r="I630" s="10" t="s">
        <v>990</v>
      </c>
      <c r="J630" s="10" t="s">
        <v>17</v>
      </c>
      <c r="K630" s="10" t="s">
        <v>17</v>
      </c>
      <c r="L630" s="10" t="s">
        <v>989</v>
      </c>
      <c r="M630" s="10" t="s">
        <v>18</v>
      </c>
      <c r="N630">
        <v>0</v>
      </c>
    </row>
    <row r="631" spans="1:14" x14ac:dyDescent="0.25">
      <c r="A631" s="10" t="s">
        <v>956</v>
      </c>
      <c r="B631" s="10" t="s">
        <v>53</v>
      </c>
      <c r="C631">
        <v>22902.86</v>
      </c>
      <c r="D631" s="10" t="s">
        <v>16</v>
      </c>
      <c r="E631">
        <v>2130.1999999999998</v>
      </c>
      <c r="F631">
        <v>0</v>
      </c>
      <c r="G631">
        <v>25033.06</v>
      </c>
      <c r="H631" s="10" t="s">
        <v>16</v>
      </c>
      <c r="I631" s="10" t="s">
        <v>992</v>
      </c>
      <c r="J631" s="10" t="s">
        <v>994</v>
      </c>
      <c r="K631" s="10" t="s">
        <v>17</v>
      </c>
      <c r="L631" s="10" t="s">
        <v>995</v>
      </c>
      <c r="M631" s="10" t="s">
        <v>18</v>
      </c>
      <c r="N631">
        <v>0</v>
      </c>
    </row>
    <row r="632" spans="1:14" x14ac:dyDescent="0.25">
      <c r="A632" s="10" t="s">
        <v>956</v>
      </c>
      <c r="B632" s="10" t="s">
        <v>29</v>
      </c>
      <c r="C632">
        <v>2674.24</v>
      </c>
      <c r="D632" s="10" t="s">
        <v>16</v>
      </c>
      <c r="E632">
        <v>0</v>
      </c>
      <c r="F632">
        <v>0</v>
      </c>
      <c r="G632">
        <v>2674.24</v>
      </c>
      <c r="H632" s="10" t="s">
        <v>16</v>
      </c>
      <c r="I632" s="10" t="s">
        <v>993</v>
      </c>
      <c r="J632" s="10" t="s">
        <v>17</v>
      </c>
      <c r="K632" s="10" t="s">
        <v>17</v>
      </c>
      <c r="L632" s="10" t="s">
        <v>997</v>
      </c>
      <c r="M632" s="10" t="s">
        <v>18</v>
      </c>
      <c r="N632">
        <v>0</v>
      </c>
    </row>
    <row r="633" spans="1:14" x14ac:dyDescent="0.25">
      <c r="A633" s="10" t="s">
        <v>962</v>
      </c>
      <c r="B633" s="10" t="s">
        <v>53</v>
      </c>
      <c r="C633">
        <v>4310</v>
      </c>
      <c r="D633" s="10" t="s">
        <v>16</v>
      </c>
      <c r="E633">
        <v>3465</v>
      </c>
      <c r="F633">
        <v>0</v>
      </c>
      <c r="G633">
        <v>7775</v>
      </c>
      <c r="H633" s="10" t="s">
        <v>16</v>
      </c>
      <c r="I633" s="10" t="s">
        <v>998</v>
      </c>
      <c r="J633" s="10" t="s">
        <v>1002</v>
      </c>
      <c r="K633" s="10" t="s">
        <v>17</v>
      </c>
      <c r="L633" s="10" t="s">
        <v>1000</v>
      </c>
      <c r="M633" s="10" t="s">
        <v>18</v>
      </c>
      <c r="N633">
        <v>0</v>
      </c>
    </row>
    <row r="634" spans="1:14" x14ac:dyDescent="0.25">
      <c r="A634" s="10" t="s">
        <v>965</v>
      </c>
      <c r="B634" s="10" t="s">
        <v>53</v>
      </c>
      <c r="C634">
        <v>147404.10999999999</v>
      </c>
      <c r="D634" s="10" t="s">
        <v>16</v>
      </c>
      <c r="E634">
        <v>18756.77</v>
      </c>
      <c r="F634">
        <v>0</v>
      </c>
      <c r="G634">
        <v>166160.88</v>
      </c>
      <c r="H634" s="10" t="s">
        <v>16</v>
      </c>
      <c r="I634" s="10" t="s">
        <v>1001</v>
      </c>
      <c r="J634" s="10" t="s">
        <v>1006</v>
      </c>
      <c r="K634" s="10" t="s">
        <v>17</v>
      </c>
      <c r="L634" s="10" t="s">
        <v>1004</v>
      </c>
      <c r="M634" s="10" t="s">
        <v>18</v>
      </c>
      <c r="N634">
        <v>0</v>
      </c>
    </row>
    <row r="635" spans="1:14" x14ac:dyDescent="0.25">
      <c r="A635" s="10" t="s">
        <v>965</v>
      </c>
      <c r="B635" s="10" t="s">
        <v>29</v>
      </c>
      <c r="C635">
        <v>140</v>
      </c>
      <c r="D635" s="10" t="s">
        <v>16</v>
      </c>
      <c r="E635">
        <v>0</v>
      </c>
      <c r="F635">
        <v>0</v>
      </c>
      <c r="G635">
        <v>140</v>
      </c>
      <c r="H635" s="10" t="s">
        <v>16</v>
      </c>
      <c r="I635" s="10" t="s">
        <v>1005</v>
      </c>
      <c r="J635" s="10" t="s">
        <v>17</v>
      </c>
      <c r="K635" s="10" t="s">
        <v>17</v>
      </c>
      <c r="L635" s="10" t="s">
        <v>384</v>
      </c>
      <c r="M635" s="10" t="s">
        <v>18</v>
      </c>
      <c r="N635">
        <v>0</v>
      </c>
    </row>
    <row r="636" spans="1:14" x14ac:dyDescent="0.25">
      <c r="A636" s="10" t="s">
        <v>971</v>
      </c>
      <c r="B636" s="10" t="s">
        <v>53</v>
      </c>
      <c r="C636">
        <v>3231.13</v>
      </c>
      <c r="D636" s="10" t="s">
        <v>16</v>
      </c>
      <c r="E636">
        <v>516</v>
      </c>
      <c r="F636">
        <v>0</v>
      </c>
      <c r="G636">
        <v>3747.13</v>
      </c>
      <c r="H636" s="10" t="s">
        <v>16</v>
      </c>
      <c r="I636" s="10" t="s">
        <v>383</v>
      </c>
      <c r="J636" s="10" t="s">
        <v>1010</v>
      </c>
      <c r="K636" s="10" t="s">
        <v>17</v>
      </c>
      <c r="L636" s="10" t="s">
        <v>1008</v>
      </c>
      <c r="M636" s="10" t="s">
        <v>18</v>
      </c>
      <c r="N636">
        <v>0</v>
      </c>
    </row>
    <row r="637" spans="1:14" x14ac:dyDescent="0.25">
      <c r="A637" s="10" t="s">
        <v>974</v>
      </c>
      <c r="B637" s="10" t="s">
        <v>53</v>
      </c>
      <c r="C637">
        <v>221748.34</v>
      </c>
      <c r="D637" s="10" t="s">
        <v>16</v>
      </c>
      <c r="E637">
        <v>9111.2000000000007</v>
      </c>
      <c r="F637">
        <v>0</v>
      </c>
      <c r="G637">
        <v>230859.54</v>
      </c>
      <c r="H637" s="10" t="s">
        <v>16</v>
      </c>
      <c r="I637" s="10" t="s">
        <v>1013</v>
      </c>
      <c r="J637" s="10" t="s">
        <v>1016</v>
      </c>
      <c r="K637" s="10" t="s">
        <v>17</v>
      </c>
      <c r="L637" s="10" t="s">
        <v>1015</v>
      </c>
      <c r="M637" s="10" t="s">
        <v>18</v>
      </c>
      <c r="N637">
        <v>0</v>
      </c>
    </row>
    <row r="638" spans="1:14" x14ac:dyDescent="0.25">
      <c r="A638" s="10" t="s">
        <v>335</v>
      </c>
      <c r="B638" s="10" t="s">
        <v>53</v>
      </c>
      <c r="C638">
        <v>34062.1</v>
      </c>
      <c r="D638" s="10" t="s">
        <v>16</v>
      </c>
      <c r="E638">
        <v>940.8</v>
      </c>
      <c r="F638">
        <v>0</v>
      </c>
      <c r="G638">
        <v>35002.9</v>
      </c>
      <c r="H638" s="10" t="s">
        <v>16</v>
      </c>
      <c r="I638" s="10" t="s">
        <v>1018</v>
      </c>
      <c r="J638" s="10" t="s">
        <v>1021</v>
      </c>
      <c r="K638" s="10" t="s">
        <v>17</v>
      </c>
      <c r="L638" s="10" t="s">
        <v>1019</v>
      </c>
      <c r="M638" s="10" t="s">
        <v>18</v>
      </c>
      <c r="N638">
        <v>0</v>
      </c>
    </row>
    <row r="639" spans="1:14" x14ac:dyDescent="0.25">
      <c r="A639" s="10" t="s">
        <v>335</v>
      </c>
      <c r="B639" s="10" t="s">
        <v>29</v>
      </c>
      <c r="C639">
        <v>240</v>
      </c>
      <c r="D639" s="10" t="s">
        <v>16</v>
      </c>
      <c r="E639">
        <v>0</v>
      </c>
      <c r="F639">
        <v>0</v>
      </c>
      <c r="G639">
        <v>240</v>
      </c>
      <c r="H639" s="10" t="s">
        <v>16</v>
      </c>
      <c r="I639" s="10" t="s">
        <v>1023</v>
      </c>
      <c r="J639" s="10" t="s">
        <v>17</v>
      </c>
      <c r="K639" s="10" t="s">
        <v>17</v>
      </c>
      <c r="L639" s="10" t="s">
        <v>1022</v>
      </c>
      <c r="M639" s="10" t="s">
        <v>18</v>
      </c>
      <c r="N639">
        <v>0</v>
      </c>
    </row>
    <row r="640" spans="1:14" x14ac:dyDescent="0.25">
      <c r="A640" s="10" t="s">
        <v>981</v>
      </c>
      <c r="B640" s="10" t="s">
        <v>53</v>
      </c>
      <c r="C640">
        <v>136</v>
      </c>
      <c r="D640" s="10" t="s">
        <v>16</v>
      </c>
      <c r="E640">
        <v>7769.83</v>
      </c>
      <c r="F640">
        <v>0</v>
      </c>
      <c r="G640">
        <v>7905.83</v>
      </c>
      <c r="H640" s="10" t="s">
        <v>16</v>
      </c>
      <c r="I640" s="10" t="s">
        <v>1024</v>
      </c>
      <c r="J640" s="10" t="s">
        <v>1026</v>
      </c>
      <c r="K640" s="10" t="s">
        <v>17</v>
      </c>
      <c r="L640" s="10" t="s">
        <v>1025</v>
      </c>
      <c r="M640" s="10" t="s">
        <v>18</v>
      </c>
      <c r="N640">
        <v>0</v>
      </c>
    </row>
    <row r="641" spans="1:14" x14ac:dyDescent="0.25">
      <c r="A641" s="10" t="s">
        <v>984</v>
      </c>
      <c r="B641" s="10" t="s">
        <v>53</v>
      </c>
      <c r="C641">
        <v>2478</v>
      </c>
      <c r="D641" s="10" t="s">
        <v>16</v>
      </c>
      <c r="E641">
        <v>1500</v>
      </c>
      <c r="F641">
        <v>0</v>
      </c>
      <c r="G641">
        <v>3978</v>
      </c>
      <c r="H641" s="10" t="s">
        <v>16</v>
      </c>
      <c r="I641" s="10" t="s">
        <v>1029</v>
      </c>
      <c r="J641" s="10" t="s">
        <v>1027</v>
      </c>
      <c r="K641" s="10" t="s">
        <v>17</v>
      </c>
      <c r="L641" s="10" t="s">
        <v>1028</v>
      </c>
      <c r="M641" s="10" t="s">
        <v>18</v>
      </c>
      <c r="N641">
        <v>0</v>
      </c>
    </row>
    <row r="642" spans="1:14" x14ac:dyDescent="0.25">
      <c r="A642" s="10" t="s">
        <v>987</v>
      </c>
      <c r="B642" s="10" t="s">
        <v>53</v>
      </c>
      <c r="C642">
        <v>47982.86</v>
      </c>
      <c r="D642" s="10" t="s">
        <v>16</v>
      </c>
      <c r="E642">
        <v>629</v>
      </c>
      <c r="F642">
        <v>0</v>
      </c>
      <c r="G642">
        <v>48611.86</v>
      </c>
      <c r="H642" s="10" t="s">
        <v>16</v>
      </c>
      <c r="I642" s="10" t="s">
        <v>1031</v>
      </c>
      <c r="J642" s="10" t="s">
        <v>1032</v>
      </c>
      <c r="K642" s="10" t="s">
        <v>17</v>
      </c>
      <c r="L642" s="10" t="s">
        <v>1033</v>
      </c>
      <c r="M642" s="10" t="s">
        <v>18</v>
      </c>
      <c r="N642">
        <v>0</v>
      </c>
    </row>
    <row r="643" spans="1:14" x14ac:dyDescent="0.25">
      <c r="A643" s="10" t="s">
        <v>991</v>
      </c>
      <c r="B643" s="10" t="s">
        <v>53</v>
      </c>
      <c r="C643">
        <v>492054.37</v>
      </c>
      <c r="D643" s="10" t="s">
        <v>16</v>
      </c>
      <c r="E643">
        <v>78395.75</v>
      </c>
      <c r="F643">
        <v>0</v>
      </c>
      <c r="G643">
        <v>570450.12</v>
      </c>
      <c r="H643" s="10" t="s">
        <v>16</v>
      </c>
      <c r="I643" s="10" t="s">
        <v>1034</v>
      </c>
      <c r="J643" s="10" t="s">
        <v>1035</v>
      </c>
      <c r="K643" s="10" t="s">
        <v>17</v>
      </c>
      <c r="L643" s="10" t="s">
        <v>1036</v>
      </c>
      <c r="M643" s="10" t="s">
        <v>18</v>
      </c>
      <c r="N643">
        <v>0</v>
      </c>
    </row>
    <row r="644" spans="1:14" x14ac:dyDescent="0.25">
      <c r="A644" s="10" t="s">
        <v>996</v>
      </c>
      <c r="B644" s="10" t="s">
        <v>53</v>
      </c>
      <c r="C644">
        <v>336.8</v>
      </c>
      <c r="D644" s="10" t="s">
        <v>16</v>
      </c>
      <c r="E644">
        <v>0</v>
      </c>
      <c r="F644">
        <v>0</v>
      </c>
      <c r="G644">
        <v>336.8</v>
      </c>
      <c r="H644" s="10" t="s">
        <v>16</v>
      </c>
      <c r="I644" s="10" t="s">
        <v>1037</v>
      </c>
      <c r="J644" s="10" t="s">
        <v>17</v>
      </c>
      <c r="K644" s="10" t="s">
        <v>17</v>
      </c>
      <c r="L644" s="10" t="s">
        <v>1038</v>
      </c>
      <c r="M644" s="10" t="s">
        <v>18</v>
      </c>
      <c r="N644">
        <v>0</v>
      </c>
    </row>
    <row r="645" spans="1:14" x14ac:dyDescent="0.25">
      <c r="A645" s="10" t="s">
        <v>999</v>
      </c>
      <c r="B645" s="10" t="s">
        <v>53</v>
      </c>
      <c r="C645">
        <v>16953.04</v>
      </c>
      <c r="D645" s="10" t="s">
        <v>16</v>
      </c>
      <c r="E645">
        <v>56</v>
      </c>
      <c r="F645">
        <v>0</v>
      </c>
      <c r="G645">
        <v>17009.04</v>
      </c>
      <c r="H645" s="10" t="s">
        <v>16</v>
      </c>
      <c r="I645" s="10" t="s">
        <v>1040</v>
      </c>
      <c r="J645" s="10" t="s">
        <v>1041</v>
      </c>
      <c r="K645" s="10" t="s">
        <v>17</v>
      </c>
      <c r="L645" s="10" t="s">
        <v>1042</v>
      </c>
      <c r="M645" s="10" t="s">
        <v>18</v>
      </c>
      <c r="N645">
        <v>0</v>
      </c>
    </row>
    <row r="646" spans="1:14" x14ac:dyDescent="0.25">
      <c r="A646" s="10" t="s">
        <v>1003</v>
      </c>
      <c r="B646" s="10" t="s">
        <v>53</v>
      </c>
      <c r="C646">
        <v>264669.86</v>
      </c>
      <c r="D646" s="10" t="s">
        <v>16</v>
      </c>
      <c r="E646">
        <v>458</v>
      </c>
      <c r="F646">
        <v>0</v>
      </c>
      <c r="G646">
        <v>265127.86</v>
      </c>
      <c r="H646" s="10" t="s">
        <v>16</v>
      </c>
      <c r="I646" s="10" t="s">
        <v>1044</v>
      </c>
      <c r="J646" s="10" t="s">
        <v>1045</v>
      </c>
      <c r="K646" s="10" t="s">
        <v>17</v>
      </c>
      <c r="L646" s="10" t="s">
        <v>1046</v>
      </c>
      <c r="M646" s="10" t="s">
        <v>18</v>
      </c>
      <c r="N646">
        <v>0</v>
      </c>
    </row>
    <row r="647" spans="1:14" x14ac:dyDescent="0.25">
      <c r="A647" s="10" t="s">
        <v>382</v>
      </c>
      <c r="B647" s="10" t="s">
        <v>53</v>
      </c>
      <c r="C647">
        <v>3446.4</v>
      </c>
      <c r="D647" s="10" t="s">
        <v>16</v>
      </c>
      <c r="E647">
        <v>0</v>
      </c>
      <c r="F647">
        <v>0</v>
      </c>
      <c r="G647">
        <v>3446.4</v>
      </c>
      <c r="H647" s="10" t="s">
        <v>16</v>
      </c>
      <c r="I647" s="10" t="s">
        <v>1048</v>
      </c>
      <c r="J647" s="10" t="s">
        <v>17</v>
      </c>
      <c r="K647" s="10" t="s">
        <v>17</v>
      </c>
      <c r="L647" s="10" t="s">
        <v>1050</v>
      </c>
      <c r="M647" s="10" t="s">
        <v>18</v>
      </c>
      <c r="N647">
        <v>0</v>
      </c>
    </row>
    <row r="648" spans="1:14" x14ac:dyDescent="0.25">
      <c r="A648" s="10" t="s">
        <v>1007</v>
      </c>
      <c r="B648" s="10" t="s">
        <v>53</v>
      </c>
      <c r="C648">
        <v>287757.83</v>
      </c>
      <c r="D648" s="10" t="s">
        <v>16</v>
      </c>
      <c r="E648">
        <v>57315.3</v>
      </c>
      <c r="F648">
        <v>0</v>
      </c>
      <c r="G648">
        <v>345073.13</v>
      </c>
      <c r="H648" s="10" t="s">
        <v>16</v>
      </c>
      <c r="I648" s="10" t="s">
        <v>1049</v>
      </c>
      <c r="J648" s="10" t="s">
        <v>1052</v>
      </c>
      <c r="K648" s="10" t="s">
        <v>17</v>
      </c>
      <c r="L648" s="10" t="s">
        <v>1051</v>
      </c>
      <c r="M648" s="10" t="s">
        <v>18</v>
      </c>
      <c r="N648">
        <v>0</v>
      </c>
    </row>
    <row r="649" spans="1:14" x14ac:dyDescent="0.25">
      <c r="A649" s="10" t="s">
        <v>1011</v>
      </c>
      <c r="B649" s="10" t="s">
        <v>53</v>
      </c>
      <c r="C649">
        <v>576</v>
      </c>
      <c r="D649" s="10" t="s">
        <v>16</v>
      </c>
      <c r="E649">
        <v>0</v>
      </c>
      <c r="F649">
        <v>0</v>
      </c>
      <c r="G649">
        <v>576</v>
      </c>
      <c r="H649" s="10" t="s">
        <v>16</v>
      </c>
      <c r="I649" s="10" t="s">
        <v>380</v>
      </c>
      <c r="J649" s="10" t="s">
        <v>17</v>
      </c>
      <c r="K649" s="10" t="s">
        <v>17</v>
      </c>
      <c r="L649" s="10" t="s">
        <v>379</v>
      </c>
      <c r="M649" s="10" t="s">
        <v>18</v>
      </c>
      <c r="N649">
        <v>0</v>
      </c>
    </row>
    <row r="650" spans="1:14" x14ac:dyDescent="0.25">
      <c r="A650" s="10" t="s">
        <v>1014</v>
      </c>
      <c r="B650" s="10" t="s">
        <v>53</v>
      </c>
      <c r="C650">
        <v>10680</v>
      </c>
      <c r="D650" s="10" t="s">
        <v>16</v>
      </c>
      <c r="E650">
        <v>0</v>
      </c>
      <c r="F650">
        <v>0</v>
      </c>
      <c r="G650">
        <v>10680</v>
      </c>
      <c r="H650" s="10" t="s">
        <v>16</v>
      </c>
      <c r="I650" s="10" t="s">
        <v>1053</v>
      </c>
      <c r="J650" s="10" t="s">
        <v>17</v>
      </c>
      <c r="K650" s="10" t="s">
        <v>17</v>
      </c>
      <c r="L650" s="10" t="s">
        <v>1055</v>
      </c>
      <c r="M650" s="10" t="s">
        <v>18</v>
      </c>
      <c r="N650">
        <v>0</v>
      </c>
    </row>
    <row r="651" spans="1:14" x14ac:dyDescent="0.25">
      <c r="A651" s="10" t="s">
        <v>1017</v>
      </c>
      <c r="B651" s="10" t="s">
        <v>53</v>
      </c>
      <c r="C651">
        <v>320</v>
      </c>
      <c r="D651" s="10" t="s">
        <v>16</v>
      </c>
      <c r="E651">
        <v>0</v>
      </c>
      <c r="F651">
        <v>0</v>
      </c>
      <c r="G651">
        <v>320</v>
      </c>
      <c r="H651" s="10" t="s">
        <v>16</v>
      </c>
      <c r="I651" s="10" t="s">
        <v>1054</v>
      </c>
      <c r="J651" s="10" t="s">
        <v>17</v>
      </c>
      <c r="K651" s="10" t="s">
        <v>17</v>
      </c>
      <c r="L651" s="10" t="s">
        <v>1057</v>
      </c>
      <c r="M651" s="10" t="s">
        <v>18</v>
      </c>
      <c r="N651">
        <v>0</v>
      </c>
    </row>
    <row r="652" spans="1:14" x14ac:dyDescent="0.25">
      <c r="A652" s="10" t="s">
        <v>1020</v>
      </c>
      <c r="B652" s="10" t="s">
        <v>53</v>
      </c>
      <c r="C652">
        <v>98989.27</v>
      </c>
      <c r="D652" s="10" t="s">
        <v>16</v>
      </c>
      <c r="E652">
        <v>18656.5</v>
      </c>
      <c r="F652">
        <v>3100</v>
      </c>
      <c r="G652">
        <v>114545.77</v>
      </c>
      <c r="H652" s="10" t="s">
        <v>16</v>
      </c>
      <c r="I652" s="10" t="s">
        <v>1059</v>
      </c>
      <c r="J652" s="10" t="s">
        <v>1062</v>
      </c>
      <c r="K652" s="10" t="s">
        <v>1060</v>
      </c>
      <c r="L652" s="10" t="s">
        <v>1058</v>
      </c>
      <c r="M652" s="10" t="s">
        <v>18</v>
      </c>
      <c r="N652">
        <v>0</v>
      </c>
    </row>
    <row r="653" spans="1:14" x14ac:dyDescent="0.25">
      <c r="A653" s="10" t="s">
        <v>1020</v>
      </c>
      <c r="B653" s="10" t="s">
        <v>170</v>
      </c>
      <c r="C653">
        <v>465</v>
      </c>
      <c r="D653" s="10" t="s">
        <v>16</v>
      </c>
      <c r="E653">
        <v>0</v>
      </c>
      <c r="F653">
        <v>0</v>
      </c>
      <c r="G653">
        <v>465</v>
      </c>
      <c r="H653" s="10" t="s">
        <v>16</v>
      </c>
      <c r="I653" s="10" t="s">
        <v>1061</v>
      </c>
      <c r="J653" s="10" t="s">
        <v>17</v>
      </c>
      <c r="K653" s="10" t="s">
        <v>17</v>
      </c>
      <c r="L653" s="10" t="s">
        <v>1064</v>
      </c>
      <c r="M653" s="10" t="s">
        <v>18</v>
      </c>
      <c r="N653">
        <v>0</v>
      </c>
    </row>
    <row r="654" spans="1:14" x14ac:dyDescent="0.25">
      <c r="A654" s="10" t="s">
        <v>1020</v>
      </c>
      <c r="B654" s="10" t="s">
        <v>29</v>
      </c>
      <c r="C654">
        <v>67075.740000000005</v>
      </c>
      <c r="D654" s="10" t="s">
        <v>16</v>
      </c>
      <c r="E654">
        <v>18923.55</v>
      </c>
      <c r="F654">
        <v>1603.52</v>
      </c>
      <c r="G654">
        <v>84395.77</v>
      </c>
      <c r="H654" s="10" t="s">
        <v>16</v>
      </c>
      <c r="I654" s="10" t="s">
        <v>1066</v>
      </c>
      <c r="J654" s="10" t="s">
        <v>1068</v>
      </c>
      <c r="K654" s="10" t="s">
        <v>1067</v>
      </c>
      <c r="L654" s="10" t="s">
        <v>1065</v>
      </c>
      <c r="M654" s="10" t="s">
        <v>18</v>
      </c>
      <c r="N654">
        <v>0</v>
      </c>
    </row>
    <row r="655" spans="1:14" x14ac:dyDescent="0.25">
      <c r="A655" s="10" t="s">
        <v>1030</v>
      </c>
      <c r="B655" s="10" t="s">
        <v>53</v>
      </c>
      <c r="C655">
        <v>31477.89</v>
      </c>
      <c r="D655" s="10" t="s">
        <v>16</v>
      </c>
      <c r="E655">
        <v>6301.04</v>
      </c>
      <c r="F655">
        <v>0</v>
      </c>
      <c r="G655">
        <v>37778.93</v>
      </c>
      <c r="H655" s="10" t="s">
        <v>16</v>
      </c>
      <c r="I655" s="10" t="s">
        <v>1070</v>
      </c>
      <c r="J655" s="10" t="s">
        <v>1071</v>
      </c>
      <c r="K655" s="10" t="s">
        <v>17</v>
      </c>
      <c r="L655" s="10" t="s">
        <v>1072</v>
      </c>
      <c r="M655" s="10" t="s">
        <v>18</v>
      </c>
      <c r="N655">
        <v>0</v>
      </c>
    </row>
    <row r="656" spans="1:14" x14ac:dyDescent="0.25">
      <c r="A656" s="10" t="s">
        <v>1030</v>
      </c>
      <c r="B656" s="10" t="s">
        <v>170</v>
      </c>
      <c r="C656">
        <v>2920</v>
      </c>
      <c r="D656" s="10" t="s">
        <v>16</v>
      </c>
      <c r="E656">
        <v>730</v>
      </c>
      <c r="F656">
        <v>0</v>
      </c>
      <c r="G656">
        <v>3650</v>
      </c>
      <c r="H656" s="10" t="s">
        <v>16</v>
      </c>
      <c r="I656" s="10" t="s">
        <v>1073</v>
      </c>
      <c r="J656" s="10" t="s">
        <v>1076</v>
      </c>
      <c r="K656" s="10" t="s">
        <v>17</v>
      </c>
      <c r="L656" s="10" t="s">
        <v>1074</v>
      </c>
      <c r="M656" s="10" t="s">
        <v>18</v>
      </c>
      <c r="N656">
        <v>0</v>
      </c>
    </row>
    <row r="657" spans="1:14" x14ac:dyDescent="0.25">
      <c r="A657" s="10" t="s">
        <v>1030</v>
      </c>
      <c r="B657" s="10" t="s">
        <v>29</v>
      </c>
      <c r="C657">
        <v>1567.8</v>
      </c>
      <c r="D657" s="10" t="s">
        <v>16</v>
      </c>
      <c r="E657">
        <v>0</v>
      </c>
      <c r="F657">
        <v>0</v>
      </c>
      <c r="G657">
        <v>1567.8</v>
      </c>
      <c r="H657" s="10" t="s">
        <v>16</v>
      </c>
      <c r="I657" s="10" t="s">
        <v>1078</v>
      </c>
      <c r="J657" s="10" t="s">
        <v>17</v>
      </c>
      <c r="K657" s="10" t="s">
        <v>17</v>
      </c>
      <c r="L657" s="10" t="s">
        <v>1077</v>
      </c>
      <c r="M657" s="10" t="s">
        <v>18</v>
      </c>
      <c r="N657">
        <v>0</v>
      </c>
    </row>
    <row r="658" spans="1:14" x14ac:dyDescent="0.25">
      <c r="A658" s="10" t="s">
        <v>5695</v>
      </c>
      <c r="B658" s="10" t="s">
        <v>53</v>
      </c>
      <c r="C658">
        <v>5397.63</v>
      </c>
      <c r="D658" s="10" t="s">
        <v>16</v>
      </c>
      <c r="E658">
        <v>0</v>
      </c>
      <c r="F658">
        <v>0</v>
      </c>
      <c r="G658">
        <v>5397.63</v>
      </c>
      <c r="H658" s="10" t="s">
        <v>16</v>
      </c>
      <c r="I658" s="10" t="s">
        <v>1079</v>
      </c>
      <c r="J658" s="10" t="s">
        <v>17</v>
      </c>
      <c r="K658" s="10" t="s">
        <v>17</v>
      </c>
      <c r="L658" s="10" t="s">
        <v>1080</v>
      </c>
      <c r="M658" s="10" t="s">
        <v>18</v>
      </c>
      <c r="N658">
        <v>0</v>
      </c>
    </row>
    <row r="659" spans="1:14" x14ac:dyDescent="0.25">
      <c r="A659" s="10" t="s">
        <v>1039</v>
      </c>
      <c r="B659" s="10" t="s">
        <v>53</v>
      </c>
      <c r="C659">
        <v>26310</v>
      </c>
      <c r="D659" s="10" t="s">
        <v>16</v>
      </c>
      <c r="E659">
        <v>8577.7199999999993</v>
      </c>
      <c r="F659">
        <v>0</v>
      </c>
      <c r="G659">
        <v>34887.72</v>
      </c>
      <c r="H659" s="10" t="s">
        <v>16</v>
      </c>
      <c r="I659" s="10" t="s">
        <v>1082</v>
      </c>
      <c r="J659" s="10" t="s">
        <v>1084</v>
      </c>
      <c r="K659" s="10" t="s">
        <v>17</v>
      </c>
      <c r="L659" s="10" t="s">
        <v>1085</v>
      </c>
      <c r="M659" s="10" t="s">
        <v>18</v>
      </c>
      <c r="N659">
        <v>0</v>
      </c>
    </row>
    <row r="660" spans="1:14" x14ac:dyDescent="0.25">
      <c r="A660" s="10" t="s">
        <v>1043</v>
      </c>
      <c r="B660" s="10" t="s">
        <v>170</v>
      </c>
      <c r="C660">
        <v>6060.82</v>
      </c>
      <c r="D660" s="10" t="s">
        <v>16</v>
      </c>
      <c r="E660">
        <v>857.85</v>
      </c>
      <c r="F660">
        <v>0</v>
      </c>
      <c r="G660">
        <v>6918.67</v>
      </c>
      <c r="H660" s="10" t="s">
        <v>16</v>
      </c>
      <c r="I660" s="10" t="s">
        <v>1088</v>
      </c>
      <c r="J660" s="10" t="s">
        <v>1090</v>
      </c>
      <c r="K660" s="10" t="s">
        <v>17</v>
      </c>
      <c r="L660" s="10" t="s">
        <v>1089</v>
      </c>
      <c r="M660" s="10" t="s">
        <v>18</v>
      </c>
      <c r="N660">
        <v>0</v>
      </c>
    </row>
    <row r="661" spans="1:14" x14ac:dyDescent="0.25">
      <c r="A661" s="10" t="s">
        <v>1047</v>
      </c>
      <c r="B661" s="10" t="s">
        <v>53</v>
      </c>
      <c r="C661">
        <v>5319.9</v>
      </c>
      <c r="D661" s="10" t="s">
        <v>16</v>
      </c>
      <c r="E661">
        <v>97.4</v>
      </c>
      <c r="F661">
        <v>0</v>
      </c>
      <c r="G661">
        <v>5417.3</v>
      </c>
      <c r="H661" s="10" t="s">
        <v>16</v>
      </c>
      <c r="I661" s="10" t="s">
        <v>1092</v>
      </c>
      <c r="J661" s="10" t="s">
        <v>1093</v>
      </c>
      <c r="K661" s="10" t="s">
        <v>17</v>
      </c>
      <c r="L661" s="10" t="s">
        <v>1094</v>
      </c>
      <c r="M661" s="10" t="s">
        <v>18</v>
      </c>
      <c r="N661">
        <v>0</v>
      </c>
    </row>
    <row r="662" spans="1:14" x14ac:dyDescent="0.25">
      <c r="A662" s="10" t="s">
        <v>1047</v>
      </c>
      <c r="B662" s="10" t="s">
        <v>29</v>
      </c>
      <c r="C662">
        <v>6</v>
      </c>
      <c r="D662" s="10" t="s">
        <v>16</v>
      </c>
      <c r="E662">
        <v>0</v>
      </c>
      <c r="F662">
        <v>0</v>
      </c>
      <c r="G662">
        <v>6</v>
      </c>
      <c r="H662" s="10" t="s">
        <v>16</v>
      </c>
      <c r="I662" s="10" t="s">
        <v>1095</v>
      </c>
      <c r="J662" s="10" t="s">
        <v>17</v>
      </c>
      <c r="K662" s="10" t="s">
        <v>17</v>
      </c>
      <c r="L662" s="10" t="s">
        <v>1097</v>
      </c>
      <c r="M662" s="10" t="s">
        <v>18</v>
      </c>
      <c r="N662">
        <v>0</v>
      </c>
    </row>
    <row r="663" spans="1:14" x14ac:dyDescent="0.25">
      <c r="A663" s="10" t="s">
        <v>378</v>
      </c>
      <c r="B663" s="10" t="s">
        <v>53</v>
      </c>
      <c r="C663">
        <v>4800</v>
      </c>
      <c r="D663" s="10" t="s">
        <v>16</v>
      </c>
      <c r="E663">
        <v>2400</v>
      </c>
      <c r="F663">
        <v>0</v>
      </c>
      <c r="G663">
        <v>7200</v>
      </c>
      <c r="H663" s="10" t="s">
        <v>16</v>
      </c>
      <c r="I663" s="10" t="s">
        <v>1096</v>
      </c>
      <c r="J663" s="10" t="s">
        <v>1101</v>
      </c>
      <c r="K663" s="10" t="s">
        <v>17</v>
      </c>
      <c r="L663" s="10" t="s">
        <v>1099</v>
      </c>
      <c r="M663" s="10" t="s">
        <v>18</v>
      </c>
      <c r="N663">
        <v>0</v>
      </c>
    </row>
    <row r="664" spans="1:14" x14ac:dyDescent="0.25">
      <c r="A664" s="10" t="s">
        <v>378</v>
      </c>
      <c r="B664" s="10" t="s">
        <v>170</v>
      </c>
      <c r="C664">
        <v>10230</v>
      </c>
      <c r="D664" s="10" t="s">
        <v>16</v>
      </c>
      <c r="E664">
        <v>0</v>
      </c>
      <c r="F664">
        <v>0</v>
      </c>
      <c r="G664">
        <v>10230</v>
      </c>
      <c r="H664" s="10" t="s">
        <v>16</v>
      </c>
      <c r="I664" s="10" t="s">
        <v>1100</v>
      </c>
      <c r="J664" s="10" t="s">
        <v>17</v>
      </c>
      <c r="K664" s="10" t="s">
        <v>17</v>
      </c>
      <c r="L664" s="10" t="s">
        <v>1102</v>
      </c>
      <c r="M664" s="10" t="s">
        <v>18</v>
      </c>
      <c r="N664">
        <v>0</v>
      </c>
    </row>
    <row r="665" spans="1:14" x14ac:dyDescent="0.25">
      <c r="A665" s="10" t="s">
        <v>1056</v>
      </c>
      <c r="B665" s="10" t="s">
        <v>53</v>
      </c>
      <c r="C665">
        <v>19726.43</v>
      </c>
      <c r="D665" s="10" t="s">
        <v>16</v>
      </c>
      <c r="E665">
        <v>4862.6000000000004</v>
      </c>
      <c r="F665">
        <v>0</v>
      </c>
      <c r="G665">
        <v>24589.03</v>
      </c>
      <c r="H665" s="10" t="s">
        <v>16</v>
      </c>
      <c r="I665" s="10" t="s">
        <v>1103</v>
      </c>
      <c r="J665" s="10" t="s">
        <v>1107</v>
      </c>
      <c r="K665" s="10" t="s">
        <v>17</v>
      </c>
      <c r="L665" s="10" t="s">
        <v>1105</v>
      </c>
      <c r="M665" s="10" t="s">
        <v>18</v>
      </c>
      <c r="N665">
        <v>0</v>
      </c>
    </row>
    <row r="666" spans="1:14" x14ac:dyDescent="0.25">
      <c r="A666" s="10" t="s">
        <v>1056</v>
      </c>
      <c r="B666" s="10" t="s">
        <v>29</v>
      </c>
      <c r="C666">
        <v>2116.8200000000002</v>
      </c>
      <c r="D666" s="10" t="s">
        <v>16</v>
      </c>
      <c r="E666">
        <v>99.9</v>
      </c>
      <c r="F666">
        <v>0</v>
      </c>
      <c r="G666">
        <v>2216.7199999999998</v>
      </c>
      <c r="H666" s="10" t="s">
        <v>16</v>
      </c>
      <c r="I666" s="10" t="s">
        <v>1106</v>
      </c>
      <c r="J666" s="10" t="s">
        <v>1109</v>
      </c>
      <c r="K666" s="10" t="s">
        <v>17</v>
      </c>
      <c r="L666" s="10" t="s">
        <v>1108</v>
      </c>
      <c r="M666" s="10" t="s">
        <v>18</v>
      </c>
      <c r="N666">
        <v>0</v>
      </c>
    </row>
    <row r="667" spans="1:14" x14ac:dyDescent="0.25">
      <c r="A667" s="10" t="s">
        <v>1063</v>
      </c>
      <c r="B667" s="10" t="s">
        <v>53</v>
      </c>
      <c r="C667">
        <v>7995.13</v>
      </c>
      <c r="D667" s="10" t="s">
        <v>16</v>
      </c>
      <c r="E667">
        <v>1640.58</v>
      </c>
      <c r="F667">
        <v>0</v>
      </c>
      <c r="G667">
        <v>9635.7099999999991</v>
      </c>
      <c r="H667" s="10" t="s">
        <v>16</v>
      </c>
      <c r="I667" s="10" t="s">
        <v>1111</v>
      </c>
      <c r="J667" s="10" t="s">
        <v>1114</v>
      </c>
      <c r="K667" s="10" t="s">
        <v>17</v>
      </c>
      <c r="L667" s="10" t="s">
        <v>1112</v>
      </c>
      <c r="M667" s="10" t="s">
        <v>18</v>
      </c>
      <c r="N667">
        <v>0</v>
      </c>
    </row>
    <row r="668" spans="1:14" x14ac:dyDescent="0.25">
      <c r="A668" s="10" t="s">
        <v>1063</v>
      </c>
      <c r="B668" s="10" t="s">
        <v>29</v>
      </c>
      <c r="C668">
        <v>102</v>
      </c>
      <c r="D668" s="10" t="s">
        <v>16</v>
      </c>
      <c r="E668">
        <v>0</v>
      </c>
      <c r="F668">
        <v>0</v>
      </c>
      <c r="G668">
        <v>102</v>
      </c>
      <c r="H668" s="10" t="s">
        <v>16</v>
      </c>
      <c r="I668" s="10" t="s">
        <v>1115</v>
      </c>
      <c r="J668" s="10" t="s">
        <v>17</v>
      </c>
      <c r="K668" s="10" t="s">
        <v>17</v>
      </c>
      <c r="L668" s="10" t="s">
        <v>1117</v>
      </c>
      <c r="M668" s="10" t="s">
        <v>18</v>
      </c>
      <c r="N668">
        <v>0</v>
      </c>
    </row>
    <row r="669" spans="1:14" x14ac:dyDescent="0.25">
      <c r="A669" s="10" t="s">
        <v>1069</v>
      </c>
      <c r="B669" s="10" t="s">
        <v>53</v>
      </c>
      <c r="C669">
        <v>1054704.4099999999</v>
      </c>
      <c r="D669" s="10" t="s">
        <v>16</v>
      </c>
      <c r="E669">
        <v>107598.64</v>
      </c>
      <c r="F669">
        <v>0</v>
      </c>
      <c r="G669">
        <v>1162303.05</v>
      </c>
      <c r="H669" s="10" t="s">
        <v>16</v>
      </c>
      <c r="I669" s="10" t="s">
        <v>1118</v>
      </c>
      <c r="J669" s="10" t="s">
        <v>1122</v>
      </c>
      <c r="K669" s="10" t="s">
        <v>17</v>
      </c>
      <c r="L669" s="10" t="s">
        <v>1120</v>
      </c>
      <c r="M669" s="10" t="s">
        <v>18</v>
      </c>
      <c r="N669">
        <v>0</v>
      </c>
    </row>
    <row r="670" spans="1:14" x14ac:dyDescent="0.25">
      <c r="A670" s="10" t="s">
        <v>1069</v>
      </c>
      <c r="B670" s="10" t="s">
        <v>29</v>
      </c>
      <c r="C670">
        <v>320</v>
      </c>
      <c r="D670" s="10" t="s">
        <v>16</v>
      </c>
      <c r="E670">
        <v>0</v>
      </c>
      <c r="F670">
        <v>0</v>
      </c>
      <c r="G670">
        <v>320</v>
      </c>
      <c r="H670" s="10" t="s">
        <v>16</v>
      </c>
      <c r="I670" s="10" t="s">
        <v>1121</v>
      </c>
      <c r="J670" s="10" t="s">
        <v>17</v>
      </c>
      <c r="K670" s="10" t="s">
        <v>17</v>
      </c>
      <c r="L670" s="10" t="s">
        <v>1124</v>
      </c>
      <c r="M670" s="10" t="s">
        <v>18</v>
      </c>
      <c r="N670">
        <v>0</v>
      </c>
    </row>
    <row r="671" spans="1:14" x14ac:dyDescent="0.25">
      <c r="A671" s="10" t="s">
        <v>1075</v>
      </c>
      <c r="B671" s="10" t="s">
        <v>53</v>
      </c>
      <c r="C671">
        <v>32250.44</v>
      </c>
      <c r="D671" s="10" t="s">
        <v>16</v>
      </c>
      <c r="E671">
        <v>6824.35</v>
      </c>
      <c r="F671">
        <v>0</v>
      </c>
      <c r="G671">
        <v>39074.79</v>
      </c>
      <c r="H671" s="10" t="s">
        <v>16</v>
      </c>
      <c r="I671" s="10" t="s">
        <v>1126</v>
      </c>
      <c r="J671" s="10" t="s">
        <v>1128</v>
      </c>
      <c r="K671" s="10" t="s">
        <v>17</v>
      </c>
      <c r="L671" s="10" t="s">
        <v>1125</v>
      </c>
      <c r="M671" s="10" t="s">
        <v>18</v>
      </c>
      <c r="N671">
        <v>0</v>
      </c>
    </row>
    <row r="672" spans="1:14" x14ac:dyDescent="0.25">
      <c r="A672" s="10" t="s">
        <v>1075</v>
      </c>
      <c r="B672" s="10" t="s">
        <v>170</v>
      </c>
      <c r="C672">
        <v>17010</v>
      </c>
      <c r="D672" s="10" t="s">
        <v>16</v>
      </c>
      <c r="E672">
        <v>0</v>
      </c>
      <c r="F672">
        <v>0</v>
      </c>
      <c r="G672">
        <v>17010</v>
      </c>
      <c r="H672" s="10" t="s">
        <v>16</v>
      </c>
      <c r="I672" s="10" t="s">
        <v>1130</v>
      </c>
      <c r="J672" s="10" t="s">
        <v>17</v>
      </c>
      <c r="K672" s="10" t="s">
        <v>17</v>
      </c>
      <c r="L672" s="10" t="s">
        <v>1129</v>
      </c>
      <c r="M672" s="10" t="s">
        <v>18</v>
      </c>
      <c r="N672">
        <v>0</v>
      </c>
    </row>
    <row r="673" spans="1:14" x14ac:dyDescent="0.25">
      <c r="A673" s="10" t="s">
        <v>1081</v>
      </c>
      <c r="B673" s="10" t="s">
        <v>53</v>
      </c>
      <c r="C673">
        <v>349082.58</v>
      </c>
      <c r="D673" s="10" t="s">
        <v>16</v>
      </c>
      <c r="E673">
        <v>36871.96</v>
      </c>
      <c r="F673">
        <v>0</v>
      </c>
      <c r="G673">
        <v>385954.54</v>
      </c>
      <c r="H673" s="10" t="s">
        <v>16</v>
      </c>
      <c r="I673" s="10" t="s">
        <v>1131</v>
      </c>
      <c r="J673" s="10" t="s">
        <v>1132</v>
      </c>
      <c r="K673" s="10" t="s">
        <v>17</v>
      </c>
      <c r="L673" s="10" t="s">
        <v>1133</v>
      </c>
      <c r="M673" s="10" t="s">
        <v>18</v>
      </c>
      <c r="N673">
        <v>0</v>
      </c>
    </row>
    <row r="674" spans="1:14" x14ac:dyDescent="0.25">
      <c r="A674" s="10" t="s">
        <v>1086</v>
      </c>
      <c r="B674" s="10" t="s">
        <v>53</v>
      </c>
      <c r="C674">
        <v>6150</v>
      </c>
      <c r="D674" s="10" t="s">
        <v>16</v>
      </c>
      <c r="E674">
        <v>2000</v>
      </c>
      <c r="F674">
        <v>0</v>
      </c>
      <c r="G674">
        <v>8150</v>
      </c>
      <c r="H674" s="10" t="s">
        <v>16</v>
      </c>
      <c r="I674" s="10" t="s">
        <v>1134</v>
      </c>
      <c r="J674" s="10" t="s">
        <v>1136</v>
      </c>
      <c r="K674" s="10" t="s">
        <v>17</v>
      </c>
      <c r="L674" s="10" t="s">
        <v>1137</v>
      </c>
      <c r="M674" s="10" t="s">
        <v>18</v>
      </c>
      <c r="N674">
        <v>0</v>
      </c>
    </row>
    <row r="675" spans="1:14" x14ac:dyDescent="0.25">
      <c r="A675" s="10" t="s">
        <v>1086</v>
      </c>
      <c r="B675" s="10" t="s">
        <v>29</v>
      </c>
      <c r="C675">
        <v>14900</v>
      </c>
      <c r="D675" s="10" t="s">
        <v>16</v>
      </c>
      <c r="E675">
        <v>5400</v>
      </c>
      <c r="F675">
        <v>0</v>
      </c>
      <c r="G675">
        <v>20300</v>
      </c>
      <c r="H675" s="10" t="s">
        <v>16</v>
      </c>
      <c r="I675" s="10" t="s">
        <v>1135</v>
      </c>
      <c r="J675" s="10" t="s">
        <v>1141</v>
      </c>
      <c r="K675" s="10" t="s">
        <v>17</v>
      </c>
      <c r="L675" s="10" t="s">
        <v>1139</v>
      </c>
      <c r="M675" s="10" t="s">
        <v>18</v>
      </c>
      <c r="N675">
        <v>0</v>
      </c>
    </row>
    <row r="676" spans="1:14" x14ac:dyDescent="0.25">
      <c r="A676" s="10" t="s">
        <v>1091</v>
      </c>
      <c r="B676" s="10" t="s">
        <v>53</v>
      </c>
      <c r="C676">
        <v>100706.27</v>
      </c>
      <c r="D676" s="10" t="s">
        <v>16</v>
      </c>
      <c r="E676">
        <v>24128.14</v>
      </c>
      <c r="F676">
        <v>0</v>
      </c>
      <c r="G676">
        <v>124834.41</v>
      </c>
      <c r="H676" s="10" t="s">
        <v>16</v>
      </c>
      <c r="I676" s="10" t="s">
        <v>1140</v>
      </c>
      <c r="J676" s="10" t="s">
        <v>1145</v>
      </c>
      <c r="K676" s="10" t="s">
        <v>17</v>
      </c>
      <c r="L676" s="10" t="s">
        <v>1143</v>
      </c>
      <c r="M676" s="10" t="s">
        <v>18</v>
      </c>
      <c r="N676">
        <v>0</v>
      </c>
    </row>
    <row r="677" spans="1:14" x14ac:dyDescent="0.25">
      <c r="A677" s="10" t="s">
        <v>1091</v>
      </c>
      <c r="B677" s="10" t="s">
        <v>29</v>
      </c>
      <c r="C677">
        <v>5967.4</v>
      </c>
      <c r="D677" s="10" t="s">
        <v>16</v>
      </c>
      <c r="E677">
        <v>613.67999999999995</v>
      </c>
      <c r="F677">
        <v>0</v>
      </c>
      <c r="G677">
        <v>6581.08</v>
      </c>
      <c r="H677" s="10" t="s">
        <v>16</v>
      </c>
      <c r="I677" s="10" t="s">
        <v>1144</v>
      </c>
      <c r="J677" s="10" t="s">
        <v>280</v>
      </c>
      <c r="K677" s="10" t="s">
        <v>17</v>
      </c>
      <c r="L677" s="10" t="s">
        <v>281</v>
      </c>
      <c r="M677" s="10" t="s">
        <v>18</v>
      </c>
      <c r="N677">
        <v>0</v>
      </c>
    </row>
    <row r="678" spans="1:14" x14ac:dyDescent="0.25">
      <c r="A678" s="10" t="s">
        <v>1098</v>
      </c>
      <c r="B678" s="10" t="s">
        <v>53</v>
      </c>
      <c r="C678">
        <v>201688.18</v>
      </c>
      <c r="D678" s="10" t="s">
        <v>16</v>
      </c>
      <c r="E678">
        <v>62656.36</v>
      </c>
      <c r="F678">
        <v>0</v>
      </c>
      <c r="G678">
        <v>264344.53999999998</v>
      </c>
      <c r="H678" s="10" t="s">
        <v>16</v>
      </c>
      <c r="I678" s="10" t="s">
        <v>1147</v>
      </c>
      <c r="J678" s="10" t="s">
        <v>1150</v>
      </c>
      <c r="K678" s="10" t="s">
        <v>17</v>
      </c>
      <c r="L678" s="10" t="s">
        <v>1148</v>
      </c>
      <c r="M678" s="10" t="s">
        <v>18</v>
      </c>
      <c r="N678">
        <v>0</v>
      </c>
    </row>
    <row r="679" spans="1:14" x14ac:dyDescent="0.25">
      <c r="A679" s="10" t="s">
        <v>1098</v>
      </c>
      <c r="B679" s="10" t="s">
        <v>29</v>
      </c>
      <c r="C679">
        <v>6711.44</v>
      </c>
      <c r="D679" s="10" t="s">
        <v>16</v>
      </c>
      <c r="E679">
        <v>6556.83</v>
      </c>
      <c r="F679">
        <v>0</v>
      </c>
      <c r="G679">
        <v>13268.27</v>
      </c>
      <c r="H679" s="10" t="s">
        <v>16</v>
      </c>
      <c r="I679" s="10" t="s">
        <v>1152</v>
      </c>
      <c r="J679" s="10" t="s">
        <v>1154</v>
      </c>
      <c r="K679" s="10" t="s">
        <v>17</v>
      </c>
      <c r="L679" s="10" t="s">
        <v>1151</v>
      </c>
      <c r="M679" s="10" t="s">
        <v>18</v>
      </c>
      <c r="N679">
        <v>0</v>
      </c>
    </row>
    <row r="680" spans="1:14" x14ac:dyDescent="0.25">
      <c r="A680" s="10" t="s">
        <v>1104</v>
      </c>
      <c r="B680" s="10" t="s">
        <v>53</v>
      </c>
      <c r="C680">
        <v>1581.03</v>
      </c>
      <c r="D680" s="10" t="s">
        <v>16</v>
      </c>
      <c r="E680">
        <v>190.82</v>
      </c>
      <c r="F680">
        <v>0</v>
      </c>
      <c r="G680">
        <v>1771.85</v>
      </c>
      <c r="H680" s="10" t="s">
        <v>16</v>
      </c>
      <c r="I680" s="10" t="s">
        <v>1155</v>
      </c>
      <c r="J680" s="10" t="s">
        <v>443</v>
      </c>
      <c r="K680" s="10" t="s">
        <v>17</v>
      </c>
      <c r="L680" s="10" t="s">
        <v>444</v>
      </c>
      <c r="M680" s="10" t="s">
        <v>18</v>
      </c>
      <c r="N680">
        <v>0</v>
      </c>
    </row>
    <row r="681" spans="1:14" x14ac:dyDescent="0.25">
      <c r="A681" s="10" t="s">
        <v>1104</v>
      </c>
      <c r="B681" s="10" t="s">
        <v>29</v>
      </c>
      <c r="C681">
        <v>140</v>
      </c>
      <c r="D681" s="10" t="s">
        <v>16</v>
      </c>
      <c r="E681">
        <v>0</v>
      </c>
      <c r="F681">
        <v>0</v>
      </c>
      <c r="G681">
        <v>140</v>
      </c>
      <c r="H681" s="10" t="s">
        <v>16</v>
      </c>
      <c r="I681" s="10" t="s">
        <v>1157</v>
      </c>
      <c r="J681" s="10" t="s">
        <v>17</v>
      </c>
      <c r="K681" s="10" t="s">
        <v>17</v>
      </c>
      <c r="L681" s="10" t="s">
        <v>1158</v>
      </c>
      <c r="M681" s="10" t="s">
        <v>18</v>
      </c>
      <c r="N681">
        <v>0</v>
      </c>
    </row>
    <row r="682" spans="1:14" x14ac:dyDescent="0.25">
      <c r="A682" s="10" t="s">
        <v>1110</v>
      </c>
      <c r="B682" s="10" t="s">
        <v>53</v>
      </c>
      <c r="C682">
        <v>5200</v>
      </c>
      <c r="D682" s="10" t="s">
        <v>16</v>
      </c>
      <c r="E682">
        <v>0</v>
      </c>
      <c r="F682">
        <v>0</v>
      </c>
      <c r="G682">
        <v>5200</v>
      </c>
      <c r="H682" s="10" t="s">
        <v>16</v>
      </c>
      <c r="I682" s="10" t="s">
        <v>1160</v>
      </c>
      <c r="J682" s="10" t="s">
        <v>17</v>
      </c>
      <c r="K682" s="10" t="s">
        <v>17</v>
      </c>
      <c r="L682" s="10" t="s">
        <v>1161</v>
      </c>
      <c r="M682" s="10" t="s">
        <v>18</v>
      </c>
      <c r="N682">
        <v>0</v>
      </c>
    </row>
    <row r="683" spans="1:14" x14ac:dyDescent="0.25">
      <c r="A683" s="10" t="s">
        <v>1113</v>
      </c>
      <c r="B683" s="10" t="s">
        <v>53</v>
      </c>
      <c r="C683">
        <v>1500</v>
      </c>
      <c r="D683" s="10" t="s">
        <v>16</v>
      </c>
      <c r="E683">
        <v>0</v>
      </c>
      <c r="F683">
        <v>0</v>
      </c>
      <c r="G683">
        <v>1500</v>
      </c>
      <c r="H683" s="10" t="s">
        <v>16</v>
      </c>
      <c r="I683" s="10" t="s">
        <v>1162</v>
      </c>
      <c r="J683" s="10" t="s">
        <v>17</v>
      </c>
      <c r="K683" s="10" t="s">
        <v>17</v>
      </c>
      <c r="L683" s="10" t="s">
        <v>1164</v>
      </c>
      <c r="M683" s="10" t="s">
        <v>18</v>
      </c>
      <c r="N683">
        <v>0</v>
      </c>
    </row>
    <row r="684" spans="1:14" x14ac:dyDescent="0.25">
      <c r="A684" s="10" t="s">
        <v>1116</v>
      </c>
      <c r="B684" s="10" t="s">
        <v>53</v>
      </c>
      <c r="C684">
        <v>23508.31</v>
      </c>
      <c r="D684" s="10" t="s">
        <v>16</v>
      </c>
      <c r="E684">
        <v>0</v>
      </c>
      <c r="F684">
        <v>0</v>
      </c>
      <c r="G684">
        <v>23508.31</v>
      </c>
      <c r="H684" s="10" t="s">
        <v>16</v>
      </c>
      <c r="I684" s="10" t="s">
        <v>1163</v>
      </c>
      <c r="J684" s="10" t="s">
        <v>17</v>
      </c>
      <c r="K684" s="10" t="s">
        <v>17</v>
      </c>
      <c r="L684" s="10" t="s">
        <v>272</v>
      </c>
      <c r="M684" s="10" t="s">
        <v>18</v>
      </c>
      <c r="N684">
        <v>0</v>
      </c>
    </row>
    <row r="685" spans="1:14" x14ac:dyDescent="0.25">
      <c r="A685" s="10" t="s">
        <v>1119</v>
      </c>
      <c r="B685" s="10" t="s">
        <v>53</v>
      </c>
      <c r="C685">
        <v>4800</v>
      </c>
      <c r="D685" s="10" t="s">
        <v>16</v>
      </c>
      <c r="E685">
        <v>1200</v>
      </c>
      <c r="F685">
        <v>0</v>
      </c>
      <c r="G685">
        <v>6000</v>
      </c>
      <c r="H685" s="10" t="s">
        <v>16</v>
      </c>
      <c r="I685" s="10" t="s">
        <v>271</v>
      </c>
      <c r="J685" s="10" t="s">
        <v>1168</v>
      </c>
      <c r="K685" s="10" t="s">
        <v>17</v>
      </c>
      <c r="L685" s="10" t="s">
        <v>1166</v>
      </c>
      <c r="M685" s="10" t="s">
        <v>18</v>
      </c>
      <c r="N685">
        <v>0</v>
      </c>
    </row>
    <row r="686" spans="1:14" x14ac:dyDescent="0.25">
      <c r="A686" s="10" t="s">
        <v>1123</v>
      </c>
      <c r="B686" s="10" t="s">
        <v>53</v>
      </c>
      <c r="C686">
        <v>15104.44</v>
      </c>
      <c r="D686" s="10" t="s">
        <v>16</v>
      </c>
      <c r="E686">
        <v>1735.12</v>
      </c>
      <c r="F686">
        <v>0</v>
      </c>
      <c r="G686">
        <v>16839.560000000001</v>
      </c>
      <c r="H686" s="10" t="s">
        <v>16</v>
      </c>
      <c r="I686" s="10" t="s">
        <v>1167</v>
      </c>
      <c r="J686" s="10" t="s">
        <v>1172</v>
      </c>
      <c r="K686" s="10" t="s">
        <v>17</v>
      </c>
      <c r="L686" s="10" t="s">
        <v>1170</v>
      </c>
      <c r="M686" s="10" t="s">
        <v>18</v>
      </c>
      <c r="N686">
        <v>0</v>
      </c>
    </row>
    <row r="687" spans="1:14" x14ac:dyDescent="0.25">
      <c r="A687" s="10" t="s">
        <v>1127</v>
      </c>
      <c r="B687" s="10" t="s">
        <v>53</v>
      </c>
      <c r="C687">
        <v>30958</v>
      </c>
      <c r="D687" s="10" t="s">
        <v>16</v>
      </c>
      <c r="E687">
        <v>17126</v>
      </c>
      <c r="F687">
        <v>0</v>
      </c>
      <c r="G687">
        <v>48084</v>
      </c>
      <c r="H687" s="10" t="s">
        <v>16</v>
      </c>
      <c r="I687" s="10" t="s">
        <v>1171</v>
      </c>
      <c r="J687" s="10" t="s">
        <v>1175</v>
      </c>
      <c r="K687" s="10" t="s">
        <v>17</v>
      </c>
      <c r="L687" s="10" t="s">
        <v>1173</v>
      </c>
      <c r="M687" s="10" t="s">
        <v>18</v>
      </c>
      <c r="N687">
        <v>0</v>
      </c>
    </row>
    <row r="688" spans="1:14" x14ac:dyDescent="0.25">
      <c r="A688" s="10" t="s">
        <v>1127</v>
      </c>
      <c r="B688" s="10" t="s">
        <v>170</v>
      </c>
      <c r="C688">
        <v>9822</v>
      </c>
      <c r="D688" s="10" t="s">
        <v>16</v>
      </c>
      <c r="E688">
        <v>207</v>
      </c>
      <c r="F688">
        <v>0</v>
      </c>
      <c r="G688">
        <v>10029</v>
      </c>
      <c r="H688" s="10" t="s">
        <v>16</v>
      </c>
      <c r="I688" s="10" t="s">
        <v>1174</v>
      </c>
      <c r="J688" s="10" t="s">
        <v>1179</v>
      </c>
      <c r="K688" s="10" t="s">
        <v>17</v>
      </c>
      <c r="L688" s="10" t="s">
        <v>1177</v>
      </c>
      <c r="M688" s="10" t="s">
        <v>18</v>
      </c>
      <c r="N688">
        <v>0</v>
      </c>
    </row>
    <row r="689" spans="1:14" x14ac:dyDescent="0.25">
      <c r="A689" s="10" t="s">
        <v>1127</v>
      </c>
      <c r="B689" s="10" t="s">
        <v>29</v>
      </c>
      <c r="C689">
        <v>22200</v>
      </c>
      <c r="D689" s="10" t="s">
        <v>16</v>
      </c>
      <c r="E689">
        <v>2680</v>
      </c>
      <c r="F689">
        <v>670</v>
      </c>
      <c r="G689">
        <v>24210</v>
      </c>
      <c r="H689" s="10" t="s">
        <v>16</v>
      </c>
      <c r="I689" s="10" t="s">
        <v>1178</v>
      </c>
      <c r="J689" s="10" t="s">
        <v>1181</v>
      </c>
      <c r="K689" s="10" t="s">
        <v>1182</v>
      </c>
      <c r="L689" s="10" t="s">
        <v>1180</v>
      </c>
      <c r="M689" s="10" t="s">
        <v>18</v>
      </c>
      <c r="N689">
        <v>0</v>
      </c>
    </row>
    <row r="690" spans="1:14" x14ac:dyDescent="0.25">
      <c r="A690" s="10" t="s">
        <v>1138</v>
      </c>
      <c r="B690" s="10" t="s">
        <v>53</v>
      </c>
      <c r="C690">
        <v>653356.44999999995</v>
      </c>
      <c r="D690" s="10" t="s">
        <v>16</v>
      </c>
      <c r="E690">
        <v>151565.79</v>
      </c>
      <c r="F690">
        <v>179</v>
      </c>
      <c r="G690">
        <v>804743.24</v>
      </c>
      <c r="H690" s="10" t="s">
        <v>16</v>
      </c>
      <c r="I690" s="10" t="s">
        <v>1184</v>
      </c>
      <c r="J690" s="10" t="s">
        <v>1188</v>
      </c>
      <c r="K690" s="10" t="s">
        <v>1185</v>
      </c>
      <c r="L690" s="10" t="s">
        <v>1186</v>
      </c>
      <c r="M690" s="10" t="s">
        <v>18</v>
      </c>
      <c r="N690">
        <v>0</v>
      </c>
    </row>
    <row r="691" spans="1:14" x14ac:dyDescent="0.25">
      <c r="A691" s="10" t="s">
        <v>1142</v>
      </c>
      <c r="B691" s="10" t="s">
        <v>53</v>
      </c>
      <c r="C691">
        <v>6870.4</v>
      </c>
      <c r="D691" s="10" t="s">
        <v>16</v>
      </c>
      <c r="E691">
        <v>506.15</v>
      </c>
      <c r="F691">
        <v>0</v>
      </c>
      <c r="G691">
        <v>7376.55</v>
      </c>
      <c r="H691" s="10" t="s">
        <v>16</v>
      </c>
      <c r="I691" s="10" t="s">
        <v>1189</v>
      </c>
      <c r="J691" s="10" t="s">
        <v>1192</v>
      </c>
      <c r="K691" s="10" t="s">
        <v>17</v>
      </c>
      <c r="L691" s="10" t="s">
        <v>1191</v>
      </c>
      <c r="M691" s="10" t="s">
        <v>18</v>
      </c>
      <c r="N691">
        <v>0</v>
      </c>
    </row>
    <row r="692" spans="1:14" x14ac:dyDescent="0.25">
      <c r="A692" s="10" t="s">
        <v>279</v>
      </c>
      <c r="B692" s="10" t="s">
        <v>53</v>
      </c>
      <c r="C692">
        <v>1125</v>
      </c>
      <c r="D692" s="10" t="s">
        <v>16</v>
      </c>
      <c r="E692">
        <v>0</v>
      </c>
      <c r="F692">
        <v>0</v>
      </c>
      <c r="G692">
        <v>1125</v>
      </c>
      <c r="H692" s="10" t="s">
        <v>16</v>
      </c>
      <c r="I692" s="10" t="s">
        <v>234</v>
      </c>
      <c r="J692" s="10" t="s">
        <v>17</v>
      </c>
      <c r="K692" s="10" t="s">
        <v>17</v>
      </c>
      <c r="L692" s="10" t="s">
        <v>233</v>
      </c>
      <c r="M692" s="10" t="s">
        <v>18</v>
      </c>
      <c r="N692">
        <v>0</v>
      </c>
    </row>
    <row r="693" spans="1:14" x14ac:dyDescent="0.25">
      <c r="A693" s="10" t="s">
        <v>1146</v>
      </c>
      <c r="B693" s="10" t="s">
        <v>53</v>
      </c>
      <c r="C693">
        <v>3500</v>
      </c>
      <c r="D693" s="10" t="s">
        <v>16</v>
      </c>
      <c r="E693">
        <v>0</v>
      </c>
      <c r="F693">
        <v>0</v>
      </c>
      <c r="G693">
        <v>3500</v>
      </c>
      <c r="H693" s="10" t="s">
        <v>16</v>
      </c>
      <c r="I693" s="10" t="s">
        <v>1194</v>
      </c>
      <c r="J693" s="10" t="s">
        <v>17</v>
      </c>
      <c r="K693" s="10" t="s">
        <v>17</v>
      </c>
      <c r="L693" s="10" t="s">
        <v>1196</v>
      </c>
      <c r="M693" s="10" t="s">
        <v>18</v>
      </c>
      <c r="N693">
        <v>0</v>
      </c>
    </row>
    <row r="694" spans="1:14" x14ac:dyDescent="0.25">
      <c r="A694" s="10" t="s">
        <v>1149</v>
      </c>
      <c r="B694" s="10" t="s">
        <v>53</v>
      </c>
      <c r="C694">
        <v>71997.5</v>
      </c>
      <c r="D694" s="10" t="s">
        <v>16</v>
      </c>
      <c r="E694">
        <v>14367.44</v>
      </c>
      <c r="F694">
        <v>0</v>
      </c>
      <c r="G694">
        <v>86364.94</v>
      </c>
      <c r="H694" s="10" t="s">
        <v>16</v>
      </c>
      <c r="I694" s="10" t="s">
        <v>1195</v>
      </c>
      <c r="J694" s="10" t="s">
        <v>1199</v>
      </c>
      <c r="K694" s="10" t="s">
        <v>17</v>
      </c>
      <c r="L694" s="10" t="s">
        <v>1198</v>
      </c>
      <c r="M694" s="10" t="s">
        <v>18</v>
      </c>
      <c r="N694">
        <v>0</v>
      </c>
    </row>
    <row r="695" spans="1:14" x14ac:dyDescent="0.25">
      <c r="A695" s="10" t="s">
        <v>1153</v>
      </c>
      <c r="B695" s="10" t="s">
        <v>29</v>
      </c>
      <c r="C695">
        <v>185</v>
      </c>
      <c r="D695" s="10" t="s">
        <v>16</v>
      </c>
      <c r="E695">
        <v>0</v>
      </c>
      <c r="F695">
        <v>0</v>
      </c>
      <c r="G695">
        <v>185</v>
      </c>
      <c r="H695" s="10" t="s">
        <v>16</v>
      </c>
      <c r="I695" s="10" t="s">
        <v>1203</v>
      </c>
      <c r="J695" s="10" t="s">
        <v>17</v>
      </c>
      <c r="K695" s="10" t="s">
        <v>17</v>
      </c>
      <c r="L695" s="10" t="s">
        <v>1202</v>
      </c>
      <c r="M695" s="10" t="s">
        <v>18</v>
      </c>
      <c r="N695">
        <v>0</v>
      </c>
    </row>
    <row r="696" spans="1:14" x14ac:dyDescent="0.25">
      <c r="A696" s="10" t="s">
        <v>442</v>
      </c>
      <c r="B696" s="10" t="s">
        <v>53</v>
      </c>
      <c r="C696">
        <v>220</v>
      </c>
      <c r="D696" s="10" t="s">
        <v>16</v>
      </c>
      <c r="E696">
        <v>110</v>
      </c>
      <c r="F696">
        <v>0</v>
      </c>
      <c r="G696">
        <v>330</v>
      </c>
      <c r="H696" s="10" t="s">
        <v>16</v>
      </c>
      <c r="I696" s="10" t="s">
        <v>1206</v>
      </c>
      <c r="J696" s="10" t="s">
        <v>1207</v>
      </c>
      <c r="K696" s="10" t="s">
        <v>17</v>
      </c>
      <c r="L696" s="10" t="s">
        <v>1208</v>
      </c>
      <c r="M696" s="10" t="s">
        <v>18</v>
      </c>
      <c r="N696">
        <v>0</v>
      </c>
    </row>
    <row r="697" spans="1:14" x14ac:dyDescent="0.25">
      <c r="A697" s="10" t="s">
        <v>1156</v>
      </c>
      <c r="B697" s="10" t="s">
        <v>29</v>
      </c>
      <c r="C697">
        <v>168.43</v>
      </c>
      <c r="D697" s="10" t="s">
        <v>16</v>
      </c>
      <c r="E697">
        <v>0</v>
      </c>
      <c r="F697">
        <v>0</v>
      </c>
      <c r="G697">
        <v>168.43</v>
      </c>
      <c r="H697" s="10" t="s">
        <v>16</v>
      </c>
      <c r="I697" s="10" t="s">
        <v>1210</v>
      </c>
      <c r="J697" s="10" t="s">
        <v>17</v>
      </c>
      <c r="K697" s="10" t="s">
        <v>17</v>
      </c>
      <c r="L697" s="10" t="s">
        <v>1211</v>
      </c>
      <c r="M697" s="10" t="s">
        <v>18</v>
      </c>
      <c r="N697">
        <v>0</v>
      </c>
    </row>
    <row r="698" spans="1:14" x14ac:dyDescent="0.25">
      <c r="A698" s="10" t="s">
        <v>1159</v>
      </c>
      <c r="B698" s="10" t="s">
        <v>53</v>
      </c>
      <c r="C698">
        <v>490</v>
      </c>
      <c r="D698" s="10" t="s">
        <v>16</v>
      </c>
      <c r="E698">
        <v>0</v>
      </c>
      <c r="F698">
        <v>0</v>
      </c>
      <c r="G698">
        <v>490</v>
      </c>
      <c r="H698" s="10" t="s">
        <v>16</v>
      </c>
      <c r="I698" s="10" t="s">
        <v>1213</v>
      </c>
      <c r="J698" s="10" t="s">
        <v>17</v>
      </c>
      <c r="K698" s="10" t="s">
        <v>17</v>
      </c>
      <c r="L698" s="10" t="s">
        <v>1215</v>
      </c>
      <c r="M698" s="10" t="s">
        <v>18</v>
      </c>
      <c r="N698">
        <v>0</v>
      </c>
    </row>
    <row r="699" spans="1:14" x14ac:dyDescent="0.25">
      <c r="A699" s="10" t="s">
        <v>270</v>
      </c>
      <c r="B699" s="10" t="s">
        <v>53</v>
      </c>
      <c r="C699">
        <v>74582.570000000007</v>
      </c>
      <c r="D699" s="10" t="s">
        <v>16</v>
      </c>
      <c r="E699">
        <v>29803</v>
      </c>
      <c r="F699">
        <v>0</v>
      </c>
      <c r="G699">
        <v>104385.57</v>
      </c>
      <c r="H699" s="10" t="s">
        <v>16</v>
      </c>
      <c r="I699" s="10" t="s">
        <v>1214</v>
      </c>
      <c r="J699" s="10" t="s">
        <v>1218</v>
      </c>
      <c r="K699" s="10" t="s">
        <v>17</v>
      </c>
      <c r="L699" s="10" t="s">
        <v>1217</v>
      </c>
      <c r="M699" s="10" t="s">
        <v>18</v>
      </c>
      <c r="N699">
        <v>0</v>
      </c>
    </row>
    <row r="700" spans="1:14" x14ac:dyDescent="0.25">
      <c r="A700" s="10" t="s">
        <v>270</v>
      </c>
      <c r="B700" s="10" t="s">
        <v>29</v>
      </c>
      <c r="C700">
        <v>800</v>
      </c>
      <c r="D700" s="10" t="s">
        <v>16</v>
      </c>
      <c r="E700">
        <v>800</v>
      </c>
      <c r="F700">
        <v>0</v>
      </c>
      <c r="G700">
        <v>1600</v>
      </c>
      <c r="H700" s="10" t="s">
        <v>16</v>
      </c>
      <c r="I700" s="10" t="s">
        <v>1220</v>
      </c>
      <c r="J700" s="10" t="s">
        <v>1223</v>
      </c>
      <c r="K700" s="10" t="s">
        <v>17</v>
      </c>
      <c r="L700" s="10" t="s">
        <v>1221</v>
      </c>
      <c r="M700" s="10" t="s">
        <v>18</v>
      </c>
      <c r="N700">
        <v>0</v>
      </c>
    </row>
    <row r="701" spans="1:14" x14ac:dyDescent="0.25">
      <c r="A701" s="10" t="s">
        <v>1165</v>
      </c>
      <c r="B701" s="10" t="s">
        <v>53</v>
      </c>
      <c r="C701">
        <v>808.5</v>
      </c>
      <c r="D701" s="10" t="s">
        <v>16</v>
      </c>
      <c r="E701">
        <v>112.14</v>
      </c>
      <c r="F701">
        <v>0</v>
      </c>
      <c r="G701">
        <v>920.64</v>
      </c>
      <c r="H701" s="10" t="s">
        <v>16</v>
      </c>
      <c r="I701" s="10" t="s">
        <v>1224</v>
      </c>
      <c r="J701" s="10" t="s">
        <v>166</v>
      </c>
      <c r="K701" s="10" t="s">
        <v>17</v>
      </c>
      <c r="L701" s="10" t="s">
        <v>167</v>
      </c>
      <c r="M701" s="10" t="s">
        <v>18</v>
      </c>
      <c r="N701">
        <v>0</v>
      </c>
    </row>
    <row r="702" spans="1:14" x14ac:dyDescent="0.25">
      <c r="A702" s="10" t="s">
        <v>1169</v>
      </c>
      <c r="B702" s="10" t="s">
        <v>53</v>
      </c>
      <c r="C702">
        <v>14771.8</v>
      </c>
      <c r="D702" s="10" t="s">
        <v>16</v>
      </c>
      <c r="E702">
        <v>1123</v>
      </c>
      <c r="F702">
        <v>0</v>
      </c>
      <c r="G702">
        <v>15894.8</v>
      </c>
      <c r="H702" s="10" t="s">
        <v>16</v>
      </c>
      <c r="I702" s="10" t="s">
        <v>1226</v>
      </c>
      <c r="J702" s="10" t="s">
        <v>1227</v>
      </c>
      <c r="K702" s="10" t="s">
        <v>17</v>
      </c>
      <c r="L702" s="10" t="s">
        <v>1228</v>
      </c>
      <c r="M702" s="10" t="s">
        <v>18</v>
      </c>
      <c r="N702">
        <v>0</v>
      </c>
    </row>
    <row r="703" spans="1:14" x14ac:dyDescent="0.25">
      <c r="A703" s="10" t="s">
        <v>1169</v>
      </c>
      <c r="B703" s="10" t="s">
        <v>29</v>
      </c>
      <c r="C703">
        <v>4948.6000000000004</v>
      </c>
      <c r="D703" s="10" t="s">
        <v>16</v>
      </c>
      <c r="E703">
        <v>1237.1500000000001</v>
      </c>
      <c r="F703">
        <v>0</v>
      </c>
      <c r="G703">
        <v>6185.75</v>
      </c>
      <c r="H703" s="10" t="s">
        <v>16</v>
      </c>
      <c r="I703" s="10" t="s">
        <v>5764</v>
      </c>
      <c r="J703" s="10" t="s">
        <v>8006</v>
      </c>
      <c r="K703" s="10" t="s">
        <v>17</v>
      </c>
      <c r="L703" s="10" t="s">
        <v>8007</v>
      </c>
      <c r="M703" s="10" t="s">
        <v>18</v>
      </c>
      <c r="N703">
        <v>0</v>
      </c>
    </row>
    <row r="704" spans="1:14" x14ac:dyDescent="0.25">
      <c r="A704" s="10" t="s">
        <v>1176</v>
      </c>
      <c r="B704" s="10" t="s">
        <v>53</v>
      </c>
      <c r="C704">
        <v>686228.28</v>
      </c>
      <c r="D704" s="10" t="s">
        <v>16</v>
      </c>
      <c r="E704">
        <v>115961.4</v>
      </c>
      <c r="F704">
        <v>0</v>
      </c>
      <c r="G704">
        <v>802189.68</v>
      </c>
      <c r="H704" s="10" t="s">
        <v>16</v>
      </c>
      <c r="I704" s="10" t="s">
        <v>5765</v>
      </c>
      <c r="J704" s="10" t="s">
        <v>8008</v>
      </c>
      <c r="K704" s="10" t="s">
        <v>17</v>
      </c>
      <c r="L704" s="10" t="s">
        <v>8009</v>
      </c>
      <c r="M704" s="10" t="s">
        <v>18</v>
      </c>
      <c r="N704">
        <v>0</v>
      </c>
    </row>
    <row r="705" spans="1:14" x14ac:dyDescent="0.25">
      <c r="A705" s="10" t="s">
        <v>1176</v>
      </c>
      <c r="B705" s="10" t="s">
        <v>29</v>
      </c>
      <c r="C705">
        <v>3998.5</v>
      </c>
      <c r="D705" s="10" t="s">
        <v>16</v>
      </c>
      <c r="E705">
        <v>665.42</v>
      </c>
      <c r="F705">
        <v>0</v>
      </c>
      <c r="G705">
        <v>4663.92</v>
      </c>
      <c r="H705" s="10" t="s">
        <v>16</v>
      </c>
      <c r="I705" s="10" t="s">
        <v>1232</v>
      </c>
      <c r="J705" s="10" t="s">
        <v>1233</v>
      </c>
      <c r="K705" s="10" t="s">
        <v>17</v>
      </c>
      <c r="L705" s="10" t="s">
        <v>1234</v>
      </c>
      <c r="M705" s="10" t="s">
        <v>18</v>
      </c>
      <c r="N705">
        <v>0</v>
      </c>
    </row>
    <row r="706" spans="1:14" x14ac:dyDescent="0.25">
      <c r="A706" s="10" t="s">
        <v>1183</v>
      </c>
      <c r="B706" s="10" t="s">
        <v>53</v>
      </c>
      <c r="C706">
        <v>105907.62</v>
      </c>
      <c r="D706" s="10" t="s">
        <v>16</v>
      </c>
      <c r="E706">
        <v>17651.27</v>
      </c>
      <c r="F706">
        <v>0</v>
      </c>
      <c r="G706">
        <v>123558.89</v>
      </c>
      <c r="H706" s="10" t="s">
        <v>16</v>
      </c>
      <c r="I706" s="10" t="s">
        <v>8010</v>
      </c>
      <c r="J706" s="10" t="s">
        <v>8011</v>
      </c>
      <c r="K706" s="10" t="s">
        <v>17</v>
      </c>
      <c r="L706" s="10" t="s">
        <v>8012</v>
      </c>
      <c r="M706" s="10" t="s">
        <v>18</v>
      </c>
      <c r="N706">
        <v>0</v>
      </c>
    </row>
    <row r="707" spans="1:14" x14ac:dyDescent="0.25">
      <c r="A707" s="10" t="s">
        <v>1187</v>
      </c>
      <c r="B707" s="10" t="s">
        <v>53</v>
      </c>
      <c r="C707">
        <v>208.24</v>
      </c>
      <c r="D707" s="10" t="s">
        <v>16</v>
      </c>
      <c r="E707">
        <v>0</v>
      </c>
      <c r="F707">
        <v>0</v>
      </c>
      <c r="G707">
        <v>208.24</v>
      </c>
      <c r="H707" s="10" t="s">
        <v>16</v>
      </c>
      <c r="I707" s="10" t="s">
        <v>8013</v>
      </c>
      <c r="J707" s="10" t="s">
        <v>17</v>
      </c>
      <c r="K707" s="10" t="s">
        <v>17</v>
      </c>
      <c r="L707" s="10" t="s">
        <v>1238</v>
      </c>
      <c r="M707" s="10" t="s">
        <v>18</v>
      </c>
      <c r="N707">
        <v>0</v>
      </c>
    </row>
    <row r="708" spans="1:14" x14ac:dyDescent="0.25">
      <c r="A708" s="10" t="s">
        <v>1190</v>
      </c>
      <c r="B708" s="10" t="s">
        <v>53</v>
      </c>
      <c r="C708">
        <v>216736.02</v>
      </c>
      <c r="D708" s="10" t="s">
        <v>16</v>
      </c>
      <c r="E708">
        <v>0</v>
      </c>
      <c r="F708">
        <v>0</v>
      </c>
      <c r="G708">
        <v>216736.02</v>
      </c>
      <c r="H708" s="10" t="s">
        <v>16</v>
      </c>
      <c r="I708" s="10" t="s">
        <v>1237</v>
      </c>
      <c r="J708" s="10" t="s">
        <v>17</v>
      </c>
      <c r="K708" s="10" t="s">
        <v>17</v>
      </c>
      <c r="L708" s="10" t="s">
        <v>1240</v>
      </c>
      <c r="M708" s="10" t="s">
        <v>18</v>
      </c>
      <c r="N708">
        <v>0</v>
      </c>
    </row>
    <row r="709" spans="1:14" x14ac:dyDescent="0.25">
      <c r="A709" s="10" t="s">
        <v>232</v>
      </c>
      <c r="B709" s="10" t="s">
        <v>53</v>
      </c>
      <c r="C709">
        <v>21479.55</v>
      </c>
      <c r="D709" s="10" t="s">
        <v>16</v>
      </c>
      <c r="E709">
        <v>0</v>
      </c>
      <c r="F709">
        <v>0</v>
      </c>
      <c r="G709">
        <v>21479.55</v>
      </c>
      <c r="H709" s="10" t="s">
        <v>16</v>
      </c>
      <c r="I709" s="10" t="s">
        <v>1242</v>
      </c>
      <c r="J709" s="10" t="s">
        <v>17</v>
      </c>
      <c r="K709" s="10" t="s">
        <v>17</v>
      </c>
      <c r="L709" s="10" t="s">
        <v>1241</v>
      </c>
      <c r="M709" s="10" t="s">
        <v>18</v>
      </c>
      <c r="N709">
        <v>0</v>
      </c>
    </row>
    <row r="710" spans="1:14" x14ac:dyDescent="0.25">
      <c r="A710" s="10" t="s">
        <v>1193</v>
      </c>
      <c r="B710" s="10" t="s">
        <v>53</v>
      </c>
      <c r="C710">
        <v>757204.44</v>
      </c>
      <c r="D710" s="10" t="s">
        <v>16</v>
      </c>
      <c r="E710">
        <v>126763.04</v>
      </c>
      <c r="F710">
        <v>0</v>
      </c>
      <c r="G710">
        <v>883967.48</v>
      </c>
      <c r="H710" s="10" t="s">
        <v>16</v>
      </c>
      <c r="I710" s="10" t="s">
        <v>1244</v>
      </c>
      <c r="J710" s="10" t="s">
        <v>1246</v>
      </c>
      <c r="K710" s="10" t="s">
        <v>17</v>
      </c>
      <c r="L710" s="10" t="s">
        <v>1247</v>
      </c>
      <c r="M710" s="10" t="s">
        <v>18</v>
      </c>
      <c r="N710">
        <v>0</v>
      </c>
    </row>
    <row r="711" spans="1:14" x14ac:dyDescent="0.25">
      <c r="A711" s="10" t="s">
        <v>1197</v>
      </c>
      <c r="B711" s="10" t="s">
        <v>53</v>
      </c>
      <c r="C711">
        <v>180.88</v>
      </c>
      <c r="D711" s="10" t="s">
        <v>16</v>
      </c>
      <c r="E711">
        <v>0</v>
      </c>
      <c r="F711">
        <v>0</v>
      </c>
      <c r="G711">
        <v>180.88</v>
      </c>
      <c r="H711" s="10" t="s">
        <v>16</v>
      </c>
      <c r="I711" s="10" t="s">
        <v>1245</v>
      </c>
      <c r="J711" s="10" t="s">
        <v>17</v>
      </c>
      <c r="K711" s="10" t="s">
        <v>17</v>
      </c>
      <c r="L711" s="10" t="s">
        <v>1249</v>
      </c>
      <c r="M711" s="10" t="s">
        <v>18</v>
      </c>
      <c r="N711">
        <v>0</v>
      </c>
    </row>
    <row r="712" spans="1:14" x14ac:dyDescent="0.25">
      <c r="A712" s="10" t="s">
        <v>1200</v>
      </c>
      <c r="B712" s="10" t="s">
        <v>53</v>
      </c>
      <c r="C712">
        <v>2690575.73</v>
      </c>
      <c r="D712" s="10" t="s">
        <v>16</v>
      </c>
      <c r="E712">
        <v>387678.13</v>
      </c>
      <c r="F712">
        <v>270.75</v>
      </c>
      <c r="G712">
        <v>3077983.11</v>
      </c>
      <c r="H712" s="10" t="s">
        <v>16</v>
      </c>
      <c r="I712" s="10" t="s">
        <v>8014</v>
      </c>
      <c r="J712" s="10" t="s">
        <v>8015</v>
      </c>
      <c r="K712" s="10" t="s">
        <v>8016</v>
      </c>
      <c r="L712" s="10" t="s">
        <v>8017</v>
      </c>
      <c r="M712" s="10" t="s">
        <v>18</v>
      </c>
      <c r="N712">
        <v>0</v>
      </c>
    </row>
    <row r="713" spans="1:14" x14ac:dyDescent="0.25">
      <c r="A713" s="10" t="s">
        <v>1205</v>
      </c>
      <c r="B713" s="10" t="s">
        <v>53</v>
      </c>
      <c r="C713">
        <v>75927.28</v>
      </c>
      <c r="D713" s="10" t="s">
        <v>16</v>
      </c>
      <c r="E713">
        <v>0</v>
      </c>
      <c r="F713">
        <v>0</v>
      </c>
      <c r="G713">
        <v>75927.28</v>
      </c>
      <c r="H713" s="10" t="s">
        <v>16</v>
      </c>
      <c r="I713" s="10" t="s">
        <v>1253</v>
      </c>
      <c r="J713" s="10" t="s">
        <v>17</v>
      </c>
      <c r="K713" s="10" t="s">
        <v>17</v>
      </c>
      <c r="L713" s="10" t="s">
        <v>1254</v>
      </c>
      <c r="M713" s="10" t="s">
        <v>18</v>
      </c>
      <c r="N713">
        <v>0</v>
      </c>
    </row>
    <row r="714" spans="1:14" x14ac:dyDescent="0.25">
      <c r="A714" s="10" t="s">
        <v>1209</v>
      </c>
      <c r="B714" s="10" t="s">
        <v>53</v>
      </c>
      <c r="C714">
        <v>12000</v>
      </c>
      <c r="D714" s="10" t="s">
        <v>16</v>
      </c>
      <c r="E714">
        <v>0</v>
      </c>
      <c r="F714">
        <v>0</v>
      </c>
      <c r="G714">
        <v>12000</v>
      </c>
      <c r="H714" s="10" t="s">
        <v>16</v>
      </c>
      <c r="I714" s="10" t="s">
        <v>1257</v>
      </c>
      <c r="J714" s="10" t="s">
        <v>17</v>
      </c>
      <c r="K714" s="10" t="s">
        <v>17</v>
      </c>
      <c r="L714" s="10" t="s">
        <v>1256</v>
      </c>
      <c r="M714" s="10" t="s">
        <v>18</v>
      </c>
      <c r="N714">
        <v>0</v>
      </c>
    </row>
    <row r="715" spans="1:14" x14ac:dyDescent="0.25">
      <c r="A715" s="10" t="s">
        <v>1212</v>
      </c>
      <c r="B715" s="10" t="s">
        <v>53</v>
      </c>
      <c r="C715">
        <v>47223.4</v>
      </c>
      <c r="D715" s="10" t="s">
        <v>16</v>
      </c>
      <c r="E715">
        <v>5444.68</v>
      </c>
      <c r="F715">
        <v>0</v>
      </c>
      <c r="G715">
        <v>52668.08</v>
      </c>
      <c r="H715" s="10" t="s">
        <v>16</v>
      </c>
      <c r="I715" s="10" t="s">
        <v>1255</v>
      </c>
      <c r="J715" s="10" t="s">
        <v>1260</v>
      </c>
      <c r="K715" s="10" t="s">
        <v>17</v>
      </c>
      <c r="L715" s="10" t="s">
        <v>1259</v>
      </c>
      <c r="M715" s="10" t="s">
        <v>18</v>
      </c>
      <c r="N715">
        <v>0</v>
      </c>
    </row>
    <row r="716" spans="1:14" x14ac:dyDescent="0.25">
      <c r="A716" s="10" t="s">
        <v>1216</v>
      </c>
      <c r="B716" s="10" t="s">
        <v>53</v>
      </c>
      <c r="C716">
        <v>95770</v>
      </c>
      <c r="D716" s="10" t="s">
        <v>16</v>
      </c>
      <c r="E716">
        <v>49000</v>
      </c>
      <c r="F716">
        <v>0</v>
      </c>
      <c r="G716">
        <v>144770</v>
      </c>
      <c r="H716" s="10" t="s">
        <v>16</v>
      </c>
      <c r="I716" s="10" t="s">
        <v>1262</v>
      </c>
      <c r="J716" s="10" t="s">
        <v>1263</v>
      </c>
      <c r="K716" s="10" t="s">
        <v>17</v>
      </c>
      <c r="L716" s="10" t="s">
        <v>1264</v>
      </c>
      <c r="M716" s="10" t="s">
        <v>18</v>
      </c>
      <c r="N716">
        <v>0</v>
      </c>
    </row>
    <row r="717" spans="1:14" x14ac:dyDescent="0.25">
      <c r="A717" s="10" t="s">
        <v>1219</v>
      </c>
      <c r="B717" s="10" t="s">
        <v>53</v>
      </c>
      <c r="C717">
        <v>203.83</v>
      </c>
      <c r="D717" s="10" t="s">
        <v>16</v>
      </c>
      <c r="E717">
        <v>0</v>
      </c>
      <c r="F717">
        <v>0</v>
      </c>
      <c r="G717">
        <v>203.83</v>
      </c>
      <c r="H717" s="10" t="s">
        <v>16</v>
      </c>
      <c r="I717" s="10" t="s">
        <v>1266</v>
      </c>
      <c r="J717" s="10" t="s">
        <v>17</v>
      </c>
      <c r="K717" s="10" t="s">
        <v>17</v>
      </c>
      <c r="L717" s="10" t="s">
        <v>1268</v>
      </c>
      <c r="M717" s="10" t="s">
        <v>18</v>
      </c>
      <c r="N717">
        <v>0</v>
      </c>
    </row>
    <row r="718" spans="1:14" x14ac:dyDescent="0.25">
      <c r="A718" s="10" t="s">
        <v>1222</v>
      </c>
      <c r="B718" s="10" t="s">
        <v>53</v>
      </c>
      <c r="C718">
        <v>111428.17</v>
      </c>
      <c r="D718" s="10" t="s">
        <v>16</v>
      </c>
      <c r="E718">
        <v>0</v>
      </c>
      <c r="F718">
        <v>0</v>
      </c>
      <c r="G718">
        <v>111428.17</v>
      </c>
      <c r="H718" s="10" t="s">
        <v>16</v>
      </c>
      <c r="I718" s="10" t="s">
        <v>1267</v>
      </c>
      <c r="J718" s="10" t="s">
        <v>17</v>
      </c>
      <c r="K718" s="10" t="s">
        <v>17</v>
      </c>
      <c r="L718" s="10" t="s">
        <v>1270</v>
      </c>
      <c r="M718" s="10" t="s">
        <v>18</v>
      </c>
      <c r="N718">
        <v>0</v>
      </c>
    </row>
    <row r="719" spans="1:14" x14ac:dyDescent="0.25">
      <c r="A719" s="10" t="s">
        <v>165</v>
      </c>
      <c r="B719" s="10" t="s">
        <v>53</v>
      </c>
      <c r="C719">
        <v>27962.47</v>
      </c>
      <c r="D719" s="10" t="s">
        <v>16</v>
      </c>
      <c r="E719">
        <v>0</v>
      </c>
      <c r="F719">
        <v>0</v>
      </c>
      <c r="G719">
        <v>27962.47</v>
      </c>
      <c r="H719" s="10" t="s">
        <v>16</v>
      </c>
      <c r="I719" s="10" t="s">
        <v>1271</v>
      </c>
      <c r="J719" s="10" t="s">
        <v>17</v>
      </c>
      <c r="K719" s="10" t="s">
        <v>17</v>
      </c>
      <c r="L719" s="10" t="s">
        <v>1273</v>
      </c>
      <c r="M719" s="10" t="s">
        <v>18</v>
      </c>
      <c r="N719">
        <v>0</v>
      </c>
    </row>
    <row r="720" spans="1:14" x14ac:dyDescent="0.25">
      <c r="A720" s="10" t="s">
        <v>1225</v>
      </c>
      <c r="B720" s="10" t="s">
        <v>53</v>
      </c>
      <c r="C720">
        <v>144665.56</v>
      </c>
      <c r="D720" s="10" t="s">
        <v>16</v>
      </c>
      <c r="E720">
        <v>0</v>
      </c>
      <c r="F720">
        <v>0</v>
      </c>
      <c r="G720">
        <v>144665.56</v>
      </c>
      <c r="H720" s="10" t="s">
        <v>16</v>
      </c>
      <c r="I720" s="10" t="s">
        <v>1274</v>
      </c>
      <c r="J720" s="10" t="s">
        <v>17</v>
      </c>
      <c r="K720" s="10" t="s">
        <v>17</v>
      </c>
      <c r="L720" s="10" t="s">
        <v>1276</v>
      </c>
      <c r="M720" s="10" t="s">
        <v>18</v>
      </c>
      <c r="N720">
        <v>0</v>
      </c>
    </row>
    <row r="721" spans="1:14" x14ac:dyDescent="0.25">
      <c r="A721" s="10" t="s">
        <v>1229</v>
      </c>
      <c r="B721" s="10" t="s">
        <v>170</v>
      </c>
      <c r="C721">
        <v>25792.080000000002</v>
      </c>
      <c r="D721" s="10" t="s">
        <v>16</v>
      </c>
      <c r="E721">
        <v>43777.58</v>
      </c>
      <c r="F721">
        <v>0</v>
      </c>
      <c r="G721">
        <v>69569.66</v>
      </c>
      <c r="H721" s="10" t="s">
        <v>16</v>
      </c>
      <c r="I721" s="10" t="s">
        <v>8018</v>
      </c>
      <c r="J721" s="10" t="s">
        <v>1277</v>
      </c>
      <c r="K721" s="10" t="s">
        <v>17</v>
      </c>
      <c r="L721" s="10" t="s">
        <v>8019</v>
      </c>
      <c r="M721" s="10" t="s">
        <v>18</v>
      </c>
      <c r="N721">
        <v>0</v>
      </c>
    </row>
    <row r="722" spans="1:14" x14ac:dyDescent="0.25">
      <c r="A722" s="10" t="s">
        <v>1230</v>
      </c>
      <c r="B722" s="10" t="s">
        <v>29</v>
      </c>
      <c r="C722">
        <v>152.78</v>
      </c>
      <c r="D722" s="10" t="s">
        <v>16</v>
      </c>
      <c r="E722">
        <v>0</v>
      </c>
      <c r="F722">
        <v>0</v>
      </c>
      <c r="G722">
        <v>152.78</v>
      </c>
      <c r="H722" s="10" t="s">
        <v>16</v>
      </c>
      <c r="I722" s="10" t="s">
        <v>1279</v>
      </c>
      <c r="J722" s="10" t="s">
        <v>17</v>
      </c>
      <c r="K722" s="10" t="s">
        <v>17</v>
      </c>
      <c r="L722" s="10" t="s">
        <v>1281</v>
      </c>
      <c r="M722" s="10" t="s">
        <v>18</v>
      </c>
      <c r="N722">
        <v>0</v>
      </c>
    </row>
    <row r="723" spans="1:14" x14ac:dyDescent="0.25">
      <c r="A723" s="10" t="s">
        <v>1231</v>
      </c>
      <c r="B723" s="10" t="s">
        <v>53</v>
      </c>
      <c r="C723">
        <v>194719</v>
      </c>
      <c r="D723" s="10" t="s">
        <v>16</v>
      </c>
      <c r="E723">
        <v>24464.29</v>
      </c>
      <c r="F723">
        <v>0</v>
      </c>
      <c r="G723">
        <v>219183.29</v>
      </c>
      <c r="H723" s="10" t="s">
        <v>16</v>
      </c>
      <c r="I723" s="10" t="s">
        <v>8020</v>
      </c>
      <c r="J723" s="10" t="s">
        <v>1282</v>
      </c>
      <c r="K723" s="10" t="s">
        <v>17</v>
      </c>
      <c r="L723" s="10" t="s">
        <v>8021</v>
      </c>
      <c r="M723" s="10" t="s">
        <v>18</v>
      </c>
      <c r="N723">
        <v>0</v>
      </c>
    </row>
    <row r="724" spans="1:14" x14ac:dyDescent="0.25">
      <c r="A724" s="10" t="s">
        <v>1235</v>
      </c>
      <c r="B724" s="10" t="s">
        <v>29</v>
      </c>
      <c r="C724">
        <v>757204.44</v>
      </c>
      <c r="D724" s="10" t="s">
        <v>16</v>
      </c>
      <c r="E724">
        <v>126763.04</v>
      </c>
      <c r="F724">
        <v>0</v>
      </c>
      <c r="G724">
        <v>883967.48</v>
      </c>
      <c r="H724" s="10" t="s">
        <v>16</v>
      </c>
      <c r="I724" s="10" t="s">
        <v>1285</v>
      </c>
      <c r="J724" s="10" t="s">
        <v>1286</v>
      </c>
      <c r="K724" s="10" t="s">
        <v>17</v>
      </c>
      <c r="L724" s="10" t="s">
        <v>1287</v>
      </c>
      <c r="M724" s="10" t="s">
        <v>18</v>
      </c>
      <c r="N724">
        <v>0</v>
      </c>
    </row>
    <row r="725" spans="1:14" x14ac:dyDescent="0.25">
      <c r="A725" s="10" t="s">
        <v>1236</v>
      </c>
      <c r="B725" s="10" t="s">
        <v>53</v>
      </c>
      <c r="C725">
        <v>177.56</v>
      </c>
      <c r="D725" s="10" t="s">
        <v>16</v>
      </c>
      <c r="E725">
        <v>0</v>
      </c>
      <c r="F725">
        <v>0</v>
      </c>
      <c r="G725">
        <v>177.56</v>
      </c>
      <c r="H725" s="10" t="s">
        <v>16</v>
      </c>
      <c r="I725" s="10" t="s">
        <v>1289</v>
      </c>
      <c r="J725" s="10" t="s">
        <v>17</v>
      </c>
      <c r="K725" s="10" t="s">
        <v>17</v>
      </c>
      <c r="L725" s="10" t="s">
        <v>1291</v>
      </c>
      <c r="M725" s="10" t="s">
        <v>18</v>
      </c>
      <c r="N725">
        <v>0</v>
      </c>
    </row>
    <row r="726" spans="1:14" x14ac:dyDescent="0.25">
      <c r="A726" s="10" t="s">
        <v>1239</v>
      </c>
      <c r="B726" s="10" t="s">
        <v>53</v>
      </c>
      <c r="C726">
        <v>355.12</v>
      </c>
      <c r="D726" s="10" t="s">
        <v>16</v>
      </c>
      <c r="E726">
        <v>177.56</v>
      </c>
      <c r="F726">
        <v>0</v>
      </c>
      <c r="G726">
        <v>532.67999999999995</v>
      </c>
      <c r="H726" s="10" t="s">
        <v>16</v>
      </c>
      <c r="I726" s="10" t="s">
        <v>1290</v>
      </c>
      <c r="J726" s="10" t="s">
        <v>1294</v>
      </c>
      <c r="K726" s="10" t="s">
        <v>17</v>
      </c>
      <c r="L726" s="10" t="s">
        <v>1293</v>
      </c>
      <c r="M726" s="10" t="s">
        <v>18</v>
      </c>
      <c r="N726">
        <v>0</v>
      </c>
    </row>
    <row r="727" spans="1:14" x14ac:dyDescent="0.25">
      <c r="A727" s="10" t="s">
        <v>1243</v>
      </c>
      <c r="B727" s="10" t="s">
        <v>53</v>
      </c>
      <c r="C727">
        <v>198517.85</v>
      </c>
      <c r="D727" s="10" t="s">
        <v>16</v>
      </c>
      <c r="E727">
        <v>39695.519999999997</v>
      </c>
      <c r="F727">
        <v>0</v>
      </c>
      <c r="G727">
        <v>238213.37</v>
      </c>
      <c r="H727" s="10" t="s">
        <v>16</v>
      </c>
      <c r="I727" s="10" t="s">
        <v>1296</v>
      </c>
      <c r="J727" s="10" t="s">
        <v>1297</v>
      </c>
      <c r="K727" s="10" t="s">
        <v>17</v>
      </c>
      <c r="L727" s="10" t="s">
        <v>1298</v>
      </c>
      <c r="M727" s="10" t="s">
        <v>18</v>
      </c>
      <c r="N727">
        <v>0</v>
      </c>
    </row>
    <row r="728" spans="1:14" x14ac:dyDescent="0.25">
      <c r="A728" s="10" t="s">
        <v>1248</v>
      </c>
      <c r="B728" s="10" t="s">
        <v>53</v>
      </c>
      <c r="C728">
        <v>5719.4</v>
      </c>
      <c r="D728" s="10" t="s">
        <v>16</v>
      </c>
      <c r="E728">
        <v>1000</v>
      </c>
      <c r="F728">
        <v>0</v>
      </c>
      <c r="G728">
        <v>6719.4</v>
      </c>
      <c r="H728" s="10" t="s">
        <v>16</v>
      </c>
      <c r="I728" s="10" t="s">
        <v>8022</v>
      </c>
      <c r="J728" s="10" t="s">
        <v>1300</v>
      </c>
      <c r="K728" s="10" t="s">
        <v>17</v>
      </c>
      <c r="L728" s="10" t="s">
        <v>8023</v>
      </c>
      <c r="M728" s="10" t="s">
        <v>18</v>
      </c>
      <c r="N728">
        <v>0</v>
      </c>
    </row>
    <row r="729" spans="1:14" x14ac:dyDescent="0.25">
      <c r="A729" s="10" t="s">
        <v>1252</v>
      </c>
      <c r="B729" s="10" t="s">
        <v>53</v>
      </c>
      <c r="C729">
        <v>9600.61</v>
      </c>
      <c r="D729" s="10" t="s">
        <v>16</v>
      </c>
      <c r="E729">
        <v>2021.2</v>
      </c>
      <c r="F729">
        <v>0</v>
      </c>
      <c r="G729">
        <v>11621.81</v>
      </c>
      <c r="H729" s="10" t="s">
        <v>16</v>
      </c>
      <c r="I729" s="10" t="s">
        <v>1302</v>
      </c>
      <c r="J729" s="10" t="s">
        <v>1306</v>
      </c>
      <c r="K729" s="10" t="s">
        <v>17</v>
      </c>
      <c r="L729" s="10" t="s">
        <v>1304</v>
      </c>
      <c r="M729" s="10" t="s">
        <v>18</v>
      </c>
      <c r="N729">
        <v>0</v>
      </c>
    </row>
    <row r="730" spans="1:14" x14ac:dyDescent="0.25">
      <c r="A730" s="10" t="s">
        <v>1252</v>
      </c>
      <c r="B730" s="10" t="s">
        <v>170</v>
      </c>
      <c r="C730">
        <v>451.4</v>
      </c>
      <c r="D730" s="10" t="s">
        <v>16</v>
      </c>
      <c r="E730">
        <v>0</v>
      </c>
      <c r="F730">
        <v>0</v>
      </c>
      <c r="G730">
        <v>451.4</v>
      </c>
      <c r="H730" s="10" t="s">
        <v>16</v>
      </c>
      <c r="I730" s="10" t="s">
        <v>1305</v>
      </c>
      <c r="J730" s="10" t="s">
        <v>17</v>
      </c>
      <c r="K730" s="10" t="s">
        <v>17</v>
      </c>
      <c r="L730" s="10" t="s">
        <v>1308</v>
      </c>
      <c r="M730" s="10" t="s">
        <v>18</v>
      </c>
      <c r="N730">
        <v>0</v>
      </c>
    </row>
    <row r="731" spans="1:14" x14ac:dyDescent="0.25">
      <c r="A731" s="10" t="s">
        <v>1252</v>
      </c>
      <c r="B731" s="10" t="s">
        <v>29</v>
      </c>
      <c r="C731">
        <v>16190.46</v>
      </c>
      <c r="D731" s="10" t="s">
        <v>16</v>
      </c>
      <c r="E731">
        <v>3560.36</v>
      </c>
      <c r="F731">
        <v>1821.86</v>
      </c>
      <c r="G731">
        <v>17928.96</v>
      </c>
      <c r="H731" s="10" t="s">
        <v>16</v>
      </c>
      <c r="I731" s="10" t="s">
        <v>1310</v>
      </c>
      <c r="J731" s="10" t="s">
        <v>1314</v>
      </c>
      <c r="K731" s="10" t="s">
        <v>1312</v>
      </c>
      <c r="L731" s="10" t="s">
        <v>1309</v>
      </c>
      <c r="M731" s="10" t="s">
        <v>18</v>
      </c>
      <c r="N731">
        <v>0</v>
      </c>
    </row>
    <row r="732" spans="1:14" x14ac:dyDescent="0.25">
      <c r="A732" s="10" t="s">
        <v>1258</v>
      </c>
      <c r="B732" s="10" t="s">
        <v>53</v>
      </c>
      <c r="C732">
        <v>2120.02</v>
      </c>
      <c r="D732" s="10" t="s">
        <v>16</v>
      </c>
      <c r="E732">
        <v>0</v>
      </c>
      <c r="F732">
        <v>0</v>
      </c>
      <c r="G732">
        <v>2120.02</v>
      </c>
      <c r="H732" s="10" t="s">
        <v>16</v>
      </c>
      <c r="I732" s="10" t="s">
        <v>1313</v>
      </c>
      <c r="J732" s="10" t="s">
        <v>17</v>
      </c>
      <c r="K732" s="10" t="s">
        <v>17</v>
      </c>
      <c r="L732" s="10" t="s">
        <v>1316</v>
      </c>
      <c r="M732" s="10" t="s">
        <v>18</v>
      </c>
      <c r="N732">
        <v>0</v>
      </c>
    </row>
    <row r="733" spans="1:14" x14ac:dyDescent="0.25">
      <c r="A733" s="10" t="s">
        <v>1261</v>
      </c>
      <c r="B733" s="10" t="s">
        <v>170</v>
      </c>
      <c r="C733">
        <v>513917.32</v>
      </c>
      <c r="D733" s="10" t="s">
        <v>16</v>
      </c>
      <c r="E733">
        <v>0</v>
      </c>
      <c r="F733">
        <v>0</v>
      </c>
      <c r="G733">
        <v>513917.32</v>
      </c>
      <c r="H733" s="10" t="s">
        <v>16</v>
      </c>
      <c r="I733" s="10" t="s">
        <v>1318</v>
      </c>
      <c r="J733" s="10" t="s">
        <v>17</v>
      </c>
      <c r="K733" s="10" t="s">
        <v>17</v>
      </c>
      <c r="L733" s="10" t="s">
        <v>1317</v>
      </c>
      <c r="M733" s="10" t="s">
        <v>18</v>
      </c>
      <c r="N733">
        <v>0</v>
      </c>
    </row>
    <row r="734" spans="1:14" x14ac:dyDescent="0.25">
      <c r="A734" s="10" t="s">
        <v>1265</v>
      </c>
      <c r="B734" s="10" t="s">
        <v>53</v>
      </c>
      <c r="C734">
        <v>9095.2099999999991</v>
      </c>
      <c r="D734" s="10" t="s">
        <v>16</v>
      </c>
      <c r="E734">
        <v>848.4</v>
      </c>
      <c r="F734">
        <v>0</v>
      </c>
      <c r="G734">
        <v>9943.61</v>
      </c>
      <c r="H734" s="10" t="s">
        <v>16</v>
      </c>
      <c r="I734" s="10" t="s">
        <v>1320</v>
      </c>
      <c r="J734" s="10" t="s">
        <v>1321</v>
      </c>
      <c r="K734" s="10" t="s">
        <v>17</v>
      </c>
      <c r="L734" s="10" t="s">
        <v>1322</v>
      </c>
      <c r="M734" s="10" t="s">
        <v>18</v>
      </c>
      <c r="N734">
        <v>0</v>
      </c>
    </row>
    <row r="735" spans="1:14" x14ac:dyDescent="0.25">
      <c r="A735" s="10" t="s">
        <v>1269</v>
      </c>
      <c r="B735" s="10" t="s">
        <v>53</v>
      </c>
      <c r="C735">
        <v>1518000</v>
      </c>
      <c r="D735" s="10" t="s">
        <v>16</v>
      </c>
      <c r="E735">
        <v>0</v>
      </c>
      <c r="F735">
        <v>0</v>
      </c>
      <c r="G735">
        <v>1518000</v>
      </c>
      <c r="H735" s="10" t="s">
        <v>16</v>
      </c>
      <c r="I735" s="10" t="s">
        <v>1324</v>
      </c>
      <c r="J735" s="10" t="s">
        <v>17</v>
      </c>
      <c r="K735" s="10" t="s">
        <v>17</v>
      </c>
      <c r="L735" s="10" t="s">
        <v>1326</v>
      </c>
      <c r="M735" s="10" t="s">
        <v>18</v>
      </c>
      <c r="N735">
        <v>0</v>
      </c>
    </row>
    <row r="736" spans="1:14" x14ac:dyDescent="0.25">
      <c r="A736" s="10" t="s">
        <v>1272</v>
      </c>
      <c r="B736" s="10" t="s">
        <v>53</v>
      </c>
      <c r="C736">
        <v>661119.52</v>
      </c>
      <c r="D736" s="10" t="s">
        <v>26</v>
      </c>
      <c r="E736">
        <v>0</v>
      </c>
      <c r="F736">
        <v>0</v>
      </c>
      <c r="G736">
        <v>661119.52</v>
      </c>
      <c r="H736" s="10" t="s">
        <v>26</v>
      </c>
      <c r="I736" s="10" t="s">
        <v>1325</v>
      </c>
      <c r="J736" s="10" t="s">
        <v>17</v>
      </c>
      <c r="K736" s="10" t="s">
        <v>17</v>
      </c>
      <c r="L736" s="10" t="s">
        <v>1328</v>
      </c>
      <c r="M736" s="10" t="s">
        <v>18</v>
      </c>
      <c r="N736">
        <v>0</v>
      </c>
    </row>
    <row r="737" spans="1:14" x14ac:dyDescent="0.25">
      <c r="A737" s="10" t="s">
        <v>1275</v>
      </c>
      <c r="B737" s="10" t="s">
        <v>53</v>
      </c>
      <c r="C737">
        <v>491196.72</v>
      </c>
      <c r="D737" s="10" t="s">
        <v>26</v>
      </c>
      <c r="E737">
        <v>0</v>
      </c>
      <c r="F737">
        <v>99450.73</v>
      </c>
      <c r="G737">
        <v>590647.44999999995</v>
      </c>
      <c r="H737" s="10" t="s">
        <v>26</v>
      </c>
      <c r="I737" s="10" t="s">
        <v>1329</v>
      </c>
      <c r="J737" s="10" t="s">
        <v>17</v>
      </c>
      <c r="K737" s="10" t="s">
        <v>1332</v>
      </c>
      <c r="L737" s="10" t="s">
        <v>1331</v>
      </c>
      <c r="M737" s="10" t="s">
        <v>18</v>
      </c>
      <c r="N737">
        <v>0</v>
      </c>
    </row>
    <row r="738" spans="1:14" x14ac:dyDescent="0.25">
      <c r="A738" s="10" t="s">
        <v>1278</v>
      </c>
      <c r="B738" s="10" t="s">
        <v>53</v>
      </c>
      <c r="C738">
        <v>303957</v>
      </c>
      <c r="D738" s="10" t="s">
        <v>26</v>
      </c>
      <c r="E738">
        <v>0</v>
      </c>
      <c r="F738">
        <v>35250</v>
      </c>
      <c r="G738">
        <v>339207</v>
      </c>
      <c r="H738" s="10" t="s">
        <v>26</v>
      </c>
      <c r="I738" s="10" t="s">
        <v>1334</v>
      </c>
      <c r="J738" s="10" t="s">
        <v>17</v>
      </c>
      <c r="K738" s="10" t="s">
        <v>1335</v>
      </c>
      <c r="L738" s="10" t="s">
        <v>1336</v>
      </c>
      <c r="M738" s="10" t="s">
        <v>18</v>
      </c>
      <c r="N738">
        <v>0</v>
      </c>
    </row>
    <row r="739" spans="1:14" x14ac:dyDescent="0.25">
      <c r="A739" s="10" t="s">
        <v>1280</v>
      </c>
      <c r="B739" s="10" t="s">
        <v>53</v>
      </c>
      <c r="C739">
        <v>291407.34999999998</v>
      </c>
      <c r="D739" s="10" t="s">
        <v>26</v>
      </c>
      <c r="E739">
        <v>0</v>
      </c>
      <c r="F739">
        <v>54814.06</v>
      </c>
      <c r="G739">
        <v>346221.41</v>
      </c>
      <c r="H739" s="10" t="s">
        <v>26</v>
      </c>
      <c r="I739" s="10" t="s">
        <v>1338</v>
      </c>
      <c r="J739" s="10" t="s">
        <v>17</v>
      </c>
      <c r="K739" s="10" t="s">
        <v>5766</v>
      </c>
      <c r="L739" s="10" t="s">
        <v>1339</v>
      </c>
      <c r="M739" s="10" t="s">
        <v>18</v>
      </c>
      <c r="N739">
        <v>0</v>
      </c>
    </row>
    <row r="740" spans="1:14" x14ac:dyDescent="0.25">
      <c r="A740" s="10" t="s">
        <v>1283</v>
      </c>
      <c r="B740" s="10" t="s">
        <v>53</v>
      </c>
      <c r="C740">
        <v>1359</v>
      </c>
      <c r="D740" s="10" t="s">
        <v>26</v>
      </c>
      <c r="E740">
        <v>0</v>
      </c>
      <c r="F740">
        <v>0</v>
      </c>
      <c r="G740">
        <v>1359</v>
      </c>
      <c r="H740" s="10" t="s">
        <v>26</v>
      </c>
      <c r="I740" s="10" t="s">
        <v>5767</v>
      </c>
      <c r="J740" s="10" t="s">
        <v>17</v>
      </c>
      <c r="K740" s="10" t="s">
        <v>17</v>
      </c>
      <c r="L740" s="10" t="s">
        <v>8024</v>
      </c>
      <c r="M740" s="10" t="s">
        <v>18</v>
      </c>
      <c r="N740">
        <v>0</v>
      </c>
    </row>
    <row r="741" spans="1:14" x14ac:dyDescent="0.25">
      <c r="A741" s="10" t="s">
        <v>1284</v>
      </c>
      <c r="B741" s="10" t="s">
        <v>53</v>
      </c>
      <c r="C741">
        <v>3408</v>
      </c>
      <c r="D741" s="10" t="s">
        <v>26</v>
      </c>
      <c r="E741">
        <v>0</v>
      </c>
      <c r="F741">
        <v>710</v>
      </c>
      <c r="G741">
        <v>4118</v>
      </c>
      <c r="H741" s="10" t="s">
        <v>26</v>
      </c>
      <c r="I741" s="10" t="s">
        <v>8025</v>
      </c>
      <c r="J741" s="10" t="s">
        <v>17</v>
      </c>
      <c r="K741" s="10" t="s">
        <v>8026</v>
      </c>
      <c r="L741" s="10" t="s">
        <v>5768</v>
      </c>
      <c r="M741" s="10" t="s">
        <v>18</v>
      </c>
      <c r="N741">
        <v>0</v>
      </c>
    </row>
    <row r="742" spans="1:14" x14ac:dyDescent="0.25">
      <c r="A742" s="10" t="s">
        <v>1288</v>
      </c>
      <c r="B742" s="10" t="s">
        <v>53</v>
      </c>
      <c r="C742">
        <v>28704.52</v>
      </c>
      <c r="D742" s="10" t="s">
        <v>26</v>
      </c>
      <c r="E742">
        <v>0</v>
      </c>
      <c r="F742">
        <v>5328.26</v>
      </c>
      <c r="G742">
        <v>34032.78</v>
      </c>
      <c r="H742" s="10" t="s">
        <v>26</v>
      </c>
      <c r="I742" s="10" t="s">
        <v>8027</v>
      </c>
      <c r="J742" s="10" t="s">
        <v>17</v>
      </c>
      <c r="K742" s="10" t="s">
        <v>5770</v>
      </c>
      <c r="L742" s="10" t="s">
        <v>1342</v>
      </c>
      <c r="M742" s="10" t="s">
        <v>18</v>
      </c>
      <c r="N742">
        <v>0</v>
      </c>
    </row>
    <row r="743" spans="1:14" x14ac:dyDescent="0.25">
      <c r="A743" s="10" t="s">
        <v>1292</v>
      </c>
      <c r="B743" s="10" t="s">
        <v>53</v>
      </c>
      <c r="C743">
        <v>250810.35</v>
      </c>
      <c r="D743" s="10" t="s">
        <v>26</v>
      </c>
      <c r="E743">
        <v>0</v>
      </c>
      <c r="F743">
        <v>0</v>
      </c>
      <c r="G743">
        <v>250810.35</v>
      </c>
      <c r="H743" s="10" t="s">
        <v>26</v>
      </c>
      <c r="I743" s="10" t="s">
        <v>5769</v>
      </c>
      <c r="J743" s="10" t="s">
        <v>17</v>
      </c>
      <c r="K743" s="10" t="s">
        <v>17</v>
      </c>
      <c r="L743" s="10" t="s">
        <v>8028</v>
      </c>
      <c r="M743" s="10" t="s">
        <v>18</v>
      </c>
      <c r="N743">
        <v>0</v>
      </c>
    </row>
    <row r="744" spans="1:14" x14ac:dyDescent="0.25">
      <c r="A744" s="10" t="s">
        <v>1295</v>
      </c>
      <c r="B744" s="10" t="s">
        <v>170</v>
      </c>
      <c r="C744">
        <v>572304.12</v>
      </c>
      <c r="D744" s="10" t="s">
        <v>26</v>
      </c>
      <c r="E744">
        <v>0</v>
      </c>
      <c r="F744">
        <v>100662.45</v>
      </c>
      <c r="G744">
        <v>672966.57</v>
      </c>
      <c r="H744" s="10" t="s">
        <v>26</v>
      </c>
      <c r="I744" s="10" t="s">
        <v>8029</v>
      </c>
      <c r="J744" s="10" t="s">
        <v>17</v>
      </c>
      <c r="K744" s="10" t="s">
        <v>8030</v>
      </c>
      <c r="L744" s="10" t="s">
        <v>8031</v>
      </c>
      <c r="M744" s="10" t="s">
        <v>18</v>
      </c>
      <c r="N744">
        <v>0</v>
      </c>
    </row>
    <row r="745" spans="1:14" x14ac:dyDescent="0.25">
      <c r="A745" s="10" t="s">
        <v>1299</v>
      </c>
      <c r="B745" s="10" t="s">
        <v>170</v>
      </c>
      <c r="C745">
        <v>785984.15</v>
      </c>
      <c r="D745" s="10" t="s">
        <v>26</v>
      </c>
      <c r="E745">
        <v>0</v>
      </c>
      <c r="F745">
        <v>113325.93</v>
      </c>
      <c r="G745">
        <v>899310.07999999996</v>
      </c>
      <c r="H745" s="10" t="s">
        <v>26</v>
      </c>
      <c r="I745" s="10" t="s">
        <v>8032</v>
      </c>
      <c r="J745" s="10" t="s">
        <v>17</v>
      </c>
      <c r="K745" s="10" t="s">
        <v>1344</v>
      </c>
      <c r="L745" s="10" t="s">
        <v>8033</v>
      </c>
      <c r="M745" s="10" t="s">
        <v>18</v>
      </c>
      <c r="N745">
        <v>0</v>
      </c>
    </row>
    <row r="746" spans="1:14" x14ac:dyDescent="0.25">
      <c r="A746" s="10" t="s">
        <v>1301</v>
      </c>
      <c r="B746" s="10" t="s">
        <v>170</v>
      </c>
      <c r="C746">
        <v>5151</v>
      </c>
      <c r="D746" s="10" t="s">
        <v>26</v>
      </c>
      <c r="E746">
        <v>0</v>
      </c>
      <c r="F746">
        <v>1717</v>
      </c>
      <c r="G746">
        <v>6868</v>
      </c>
      <c r="H746" s="10" t="s">
        <v>26</v>
      </c>
      <c r="I746" s="10" t="s">
        <v>1346</v>
      </c>
      <c r="J746" s="10" t="s">
        <v>17</v>
      </c>
      <c r="K746" s="10" t="s">
        <v>1347</v>
      </c>
      <c r="L746" s="10" t="s">
        <v>1348</v>
      </c>
      <c r="M746" s="10" t="s">
        <v>18</v>
      </c>
      <c r="N746">
        <v>0</v>
      </c>
    </row>
    <row r="747" spans="1:14" x14ac:dyDescent="0.25">
      <c r="A747" s="10" t="s">
        <v>1303</v>
      </c>
      <c r="B747" s="10" t="s">
        <v>170</v>
      </c>
      <c r="C747">
        <v>716477.22</v>
      </c>
      <c r="D747" s="10" t="s">
        <v>26</v>
      </c>
      <c r="E747">
        <v>0</v>
      </c>
      <c r="F747">
        <v>150131.19</v>
      </c>
      <c r="G747">
        <v>866608.41</v>
      </c>
      <c r="H747" s="10" t="s">
        <v>26</v>
      </c>
      <c r="I747" s="10" t="s">
        <v>1350</v>
      </c>
      <c r="J747" s="10" t="s">
        <v>17</v>
      </c>
      <c r="K747" s="10" t="s">
        <v>1352</v>
      </c>
      <c r="L747" s="10" t="s">
        <v>1353</v>
      </c>
      <c r="M747" s="10" t="s">
        <v>18</v>
      </c>
      <c r="N747">
        <v>0</v>
      </c>
    </row>
    <row r="748" spans="1:14" x14ac:dyDescent="0.25">
      <c r="A748" s="10" t="s">
        <v>1307</v>
      </c>
      <c r="B748" s="10" t="s">
        <v>53</v>
      </c>
      <c r="C748">
        <v>104092.96</v>
      </c>
      <c r="D748" s="10" t="s">
        <v>26</v>
      </c>
      <c r="E748">
        <v>0</v>
      </c>
      <c r="F748">
        <v>14282.89</v>
      </c>
      <c r="G748">
        <v>118375.85</v>
      </c>
      <c r="H748" s="10" t="s">
        <v>26</v>
      </c>
      <c r="I748" s="10" t="s">
        <v>1351</v>
      </c>
      <c r="J748" s="10" t="s">
        <v>17</v>
      </c>
      <c r="K748" s="10" t="s">
        <v>1357</v>
      </c>
      <c r="L748" s="10" t="s">
        <v>1355</v>
      </c>
      <c r="M748" s="10" t="s">
        <v>18</v>
      </c>
      <c r="N748">
        <v>0</v>
      </c>
    </row>
    <row r="749" spans="1:14" x14ac:dyDescent="0.25">
      <c r="A749" s="10" t="s">
        <v>1311</v>
      </c>
      <c r="B749" s="10" t="s">
        <v>53</v>
      </c>
      <c r="C749">
        <v>121924</v>
      </c>
      <c r="D749" s="10" t="s">
        <v>26</v>
      </c>
      <c r="E749">
        <v>0</v>
      </c>
      <c r="F749">
        <v>21035</v>
      </c>
      <c r="G749">
        <v>142959</v>
      </c>
      <c r="H749" s="10" t="s">
        <v>26</v>
      </c>
      <c r="I749" s="10" t="s">
        <v>1356</v>
      </c>
      <c r="J749" s="10" t="s">
        <v>17</v>
      </c>
      <c r="K749" s="10" t="s">
        <v>1361</v>
      </c>
      <c r="L749" s="10" t="s">
        <v>1359</v>
      </c>
      <c r="M749" s="10" t="s">
        <v>18</v>
      </c>
      <c r="N749">
        <v>0</v>
      </c>
    </row>
    <row r="750" spans="1:14" x14ac:dyDescent="0.25">
      <c r="A750" s="10" t="s">
        <v>1315</v>
      </c>
      <c r="B750" s="10" t="s">
        <v>53</v>
      </c>
      <c r="C750">
        <v>13467</v>
      </c>
      <c r="D750" s="10" t="s">
        <v>26</v>
      </c>
      <c r="E750">
        <v>0</v>
      </c>
      <c r="F750">
        <v>2140</v>
      </c>
      <c r="G750">
        <v>15607</v>
      </c>
      <c r="H750" s="10" t="s">
        <v>26</v>
      </c>
      <c r="I750" s="10" t="s">
        <v>1360</v>
      </c>
      <c r="J750" s="10" t="s">
        <v>17</v>
      </c>
      <c r="K750" s="10" t="s">
        <v>1365</v>
      </c>
      <c r="L750" s="10" t="s">
        <v>1363</v>
      </c>
      <c r="M750" s="10" t="s">
        <v>18</v>
      </c>
      <c r="N750">
        <v>0</v>
      </c>
    </row>
    <row r="751" spans="1:14" x14ac:dyDescent="0.25">
      <c r="A751" s="10" t="s">
        <v>1319</v>
      </c>
      <c r="B751" s="10" t="s">
        <v>53</v>
      </c>
      <c r="C751">
        <v>177094.06</v>
      </c>
      <c r="D751" s="10" t="s">
        <v>26</v>
      </c>
      <c r="E751">
        <v>0</v>
      </c>
      <c r="F751">
        <v>16358.56</v>
      </c>
      <c r="G751">
        <v>193452.62</v>
      </c>
      <c r="H751" s="10" t="s">
        <v>26</v>
      </c>
      <c r="I751" s="10" t="s">
        <v>1364</v>
      </c>
      <c r="J751" s="10" t="s">
        <v>17</v>
      </c>
      <c r="K751" s="10" t="s">
        <v>1369</v>
      </c>
      <c r="L751" s="10" t="s">
        <v>1367</v>
      </c>
      <c r="M751" s="10" t="s">
        <v>18</v>
      </c>
      <c r="N751">
        <v>0</v>
      </c>
    </row>
    <row r="752" spans="1:14" x14ac:dyDescent="0.25">
      <c r="A752" s="10" t="s">
        <v>1323</v>
      </c>
      <c r="B752" s="10" t="s">
        <v>53</v>
      </c>
      <c r="C752">
        <v>2455.84</v>
      </c>
      <c r="D752" s="10" t="s">
        <v>26</v>
      </c>
      <c r="E752">
        <v>0</v>
      </c>
      <c r="F752">
        <v>427.27</v>
      </c>
      <c r="G752">
        <v>2883.11</v>
      </c>
      <c r="H752" s="10" t="s">
        <v>26</v>
      </c>
      <c r="I752" s="10" t="s">
        <v>1368</v>
      </c>
      <c r="J752" s="10" t="s">
        <v>17</v>
      </c>
      <c r="K752" s="10" t="s">
        <v>1373</v>
      </c>
      <c r="L752" s="10" t="s">
        <v>1371</v>
      </c>
      <c r="M752" s="10" t="s">
        <v>18</v>
      </c>
      <c r="N752">
        <v>0</v>
      </c>
    </row>
    <row r="753" spans="1:14" x14ac:dyDescent="0.25">
      <c r="A753" s="10" t="s">
        <v>1327</v>
      </c>
      <c r="B753" s="10" t="s">
        <v>53</v>
      </c>
      <c r="C753">
        <v>99.93</v>
      </c>
      <c r="D753" s="10" t="s">
        <v>26</v>
      </c>
      <c r="E753">
        <v>0</v>
      </c>
      <c r="F753">
        <v>0</v>
      </c>
      <c r="G753">
        <v>99.93</v>
      </c>
      <c r="H753" s="10" t="s">
        <v>26</v>
      </c>
      <c r="I753" s="10" t="s">
        <v>1372</v>
      </c>
      <c r="J753" s="10" t="s">
        <v>17</v>
      </c>
      <c r="K753" s="10" t="s">
        <v>17</v>
      </c>
      <c r="L753" s="10" t="s">
        <v>5772</v>
      </c>
      <c r="M753" s="10" t="s">
        <v>18</v>
      </c>
      <c r="N753">
        <v>0</v>
      </c>
    </row>
    <row r="754" spans="1:14" x14ac:dyDescent="0.25">
      <c r="A754" s="10" t="s">
        <v>1330</v>
      </c>
      <c r="B754" s="10" t="s">
        <v>53</v>
      </c>
      <c r="C754">
        <v>1.44</v>
      </c>
      <c r="D754" s="10" t="s">
        <v>26</v>
      </c>
      <c r="E754">
        <v>0</v>
      </c>
      <c r="F754">
        <v>0</v>
      </c>
      <c r="G754">
        <v>1.44</v>
      </c>
      <c r="H754" s="10" t="s">
        <v>26</v>
      </c>
      <c r="I754" s="10" t="s">
        <v>5771</v>
      </c>
      <c r="J754" s="10" t="s">
        <v>17</v>
      </c>
      <c r="K754" s="10" t="s">
        <v>17</v>
      </c>
      <c r="L754" s="10" t="s">
        <v>8034</v>
      </c>
      <c r="M754" s="10" t="s">
        <v>18</v>
      </c>
      <c r="N754">
        <v>0</v>
      </c>
    </row>
    <row r="755" spans="1:14" x14ac:dyDescent="0.25">
      <c r="A755" s="10" t="s">
        <v>1333</v>
      </c>
      <c r="B755" s="10" t="s">
        <v>53</v>
      </c>
      <c r="C755">
        <v>7781.56</v>
      </c>
      <c r="D755" s="10" t="s">
        <v>26</v>
      </c>
      <c r="E755">
        <v>0</v>
      </c>
      <c r="F755">
        <v>3162.14</v>
      </c>
      <c r="G755">
        <v>10943.7</v>
      </c>
      <c r="H755" s="10" t="s">
        <v>26</v>
      </c>
      <c r="I755" s="10" t="s">
        <v>8035</v>
      </c>
      <c r="J755" s="10" t="s">
        <v>17</v>
      </c>
      <c r="K755" s="10" t="s">
        <v>8036</v>
      </c>
      <c r="L755" s="10" t="s">
        <v>8037</v>
      </c>
      <c r="M755" s="10" t="s">
        <v>18</v>
      </c>
      <c r="N755">
        <v>0</v>
      </c>
    </row>
    <row r="756" spans="1:14" x14ac:dyDescent="0.25">
      <c r="A756" s="10" t="s">
        <v>1337</v>
      </c>
      <c r="B756" s="10" t="s">
        <v>170</v>
      </c>
      <c r="C756">
        <v>216736.02</v>
      </c>
      <c r="D756" s="10" t="s">
        <v>26</v>
      </c>
      <c r="E756">
        <v>0</v>
      </c>
      <c r="F756">
        <v>0</v>
      </c>
      <c r="G756">
        <v>216736.02</v>
      </c>
      <c r="H756" s="10" t="s">
        <v>26</v>
      </c>
      <c r="I756" s="10" t="s">
        <v>1377</v>
      </c>
      <c r="J756" s="10" t="s">
        <v>17</v>
      </c>
      <c r="K756" s="10" t="s">
        <v>17</v>
      </c>
      <c r="L756" s="10" t="s">
        <v>1376</v>
      </c>
      <c r="M756" s="10" t="s">
        <v>18</v>
      </c>
      <c r="N756">
        <v>0</v>
      </c>
    </row>
    <row r="757" spans="1:14" x14ac:dyDescent="0.25">
      <c r="A757" s="10" t="s">
        <v>1340</v>
      </c>
      <c r="B757" s="10" t="s">
        <v>53</v>
      </c>
      <c r="C757">
        <v>5301.37</v>
      </c>
      <c r="D757" s="10" t="s">
        <v>26</v>
      </c>
      <c r="E757">
        <v>0</v>
      </c>
      <c r="F757">
        <v>3896.44</v>
      </c>
      <c r="G757">
        <v>9197.81</v>
      </c>
      <c r="H757" s="10" t="s">
        <v>26</v>
      </c>
      <c r="I757" s="10" t="s">
        <v>8038</v>
      </c>
      <c r="J757" s="10" t="s">
        <v>17</v>
      </c>
      <c r="K757" s="10" t="s">
        <v>8039</v>
      </c>
      <c r="L757" s="10" t="s">
        <v>8040</v>
      </c>
      <c r="M757" s="10" t="s">
        <v>18</v>
      </c>
      <c r="N757">
        <v>0</v>
      </c>
    </row>
    <row r="758" spans="1:14" x14ac:dyDescent="0.25">
      <c r="A758" s="10" t="s">
        <v>1341</v>
      </c>
      <c r="B758" s="10" t="s">
        <v>53</v>
      </c>
      <c r="C758">
        <v>62393.84</v>
      </c>
      <c r="D758" s="10" t="s">
        <v>26</v>
      </c>
      <c r="E758">
        <v>0</v>
      </c>
      <c r="F758">
        <v>29983.39</v>
      </c>
      <c r="G758">
        <v>92377.23</v>
      </c>
      <c r="H758" s="10" t="s">
        <v>26</v>
      </c>
      <c r="I758" s="10" t="s">
        <v>1381</v>
      </c>
      <c r="J758" s="10" t="s">
        <v>17</v>
      </c>
      <c r="K758" s="10" t="s">
        <v>1384</v>
      </c>
      <c r="L758" s="10" t="s">
        <v>1382</v>
      </c>
      <c r="M758" s="10" t="s">
        <v>18</v>
      </c>
      <c r="N758">
        <v>0</v>
      </c>
    </row>
    <row r="759" spans="1:14" x14ac:dyDescent="0.25">
      <c r="A759" s="10" t="s">
        <v>1343</v>
      </c>
      <c r="B759" s="10" t="s">
        <v>53</v>
      </c>
      <c r="C759">
        <v>442614.74</v>
      </c>
      <c r="D759" s="10" t="s">
        <v>26</v>
      </c>
      <c r="E759">
        <v>3403.04</v>
      </c>
      <c r="F759">
        <v>112052.68</v>
      </c>
      <c r="G759">
        <v>551264.38</v>
      </c>
      <c r="H759" s="10" t="s">
        <v>26</v>
      </c>
      <c r="I759" s="10" t="s">
        <v>8041</v>
      </c>
      <c r="J759" s="10" t="s">
        <v>1386</v>
      </c>
      <c r="K759" s="10" t="s">
        <v>8042</v>
      </c>
      <c r="L759" s="10" t="s">
        <v>8043</v>
      </c>
      <c r="M759" s="10" t="s">
        <v>18</v>
      </c>
      <c r="N759">
        <v>0</v>
      </c>
    </row>
    <row r="760" spans="1:14" x14ac:dyDescent="0.25">
      <c r="A760" s="10" t="s">
        <v>1343</v>
      </c>
      <c r="B760" s="10" t="s">
        <v>170</v>
      </c>
      <c r="C760">
        <v>1470817.16</v>
      </c>
      <c r="D760" s="10" t="s">
        <v>26</v>
      </c>
      <c r="E760">
        <v>0</v>
      </c>
      <c r="F760">
        <v>153627.38</v>
      </c>
      <c r="G760">
        <v>1624444.54</v>
      </c>
      <c r="H760" s="10" t="s">
        <v>26</v>
      </c>
      <c r="I760" s="10" t="s">
        <v>1388</v>
      </c>
      <c r="J760" s="10" t="s">
        <v>17</v>
      </c>
      <c r="K760" s="10" t="s">
        <v>1391</v>
      </c>
      <c r="L760" s="10" t="s">
        <v>1390</v>
      </c>
      <c r="M760" s="10" t="s">
        <v>18</v>
      </c>
      <c r="N760">
        <v>0</v>
      </c>
    </row>
    <row r="761" spans="1:14" x14ac:dyDescent="0.25">
      <c r="A761" s="10" t="s">
        <v>1345</v>
      </c>
      <c r="B761" s="10" t="s">
        <v>29</v>
      </c>
      <c r="C761">
        <v>757204.44</v>
      </c>
      <c r="D761" s="10" t="s">
        <v>26</v>
      </c>
      <c r="E761">
        <v>0</v>
      </c>
      <c r="F761">
        <v>126763.04</v>
      </c>
      <c r="G761">
        <v>883967.48</v>
      </c>
      <c r="H761" s="10" t="s">
        <v>26</v>
      </c>
      <c r="I761" s="10" t="s">
        <v>1393</v>
      </c>
      <c r="J761" s="10" t="s">
        <v>17</v>
      </c>
      <c r="K761" s="10" t="s">
        <v>1394</v>
      </c>
      <c r="L761" s="10" t="s">
        <v>1395</v>
      </c>
      <c r="M761" s="10" t="s">
        <v>18</v>
      </c>
      <c r="N761">
        <v>0</v>
      </c>
    </row>
    <row r="762" spans="1:14" x14ac:dyDescent="0.25">
      <c r="A762" s="10" t="s">
        <v>1349</v>
      </c>
      <c r="B762" s="10" t="s">
        <v>53</v>
      </c>
      <c r="C762">
        <v>6640879.5099999998</v>
      </c>
      <c r="D762" s="10" t="s">
        <v>26</v>
      </c>
      <c r="E762">
        <v>10.37</v>
      </c>
      <c r="F762">
        <v>1457006.62</v>
      </c>
      <c r="G762">
        <v>8097875.7599999998</v>
      </c>
      <c r="H762" s="10" t="s">
        <v>26</v>
      </c>
      <c r="I762" s="10" t="s">
        <v>299</v>
      </c>
      <c r="J762" s="10" t="s">
        <v>431</v>
      </c>
      <c r="K762" s="10" t="s">
        <v>432</v>
      </c>
      <c r="L762" s="10" t="s">
        <v>298</v>
      </c>
      <c r="M762" s="10" t="s">
        <v>18</v>
      </c>
      <c r="N762">
        <v>0</v>
      </c>
    </row>
    <row r="763" spans="1:14" x14ac:dyDescent="0.25">
      <c r="A763" s="10" t="s">
        <v>1354</v>
      </c>
      <c r="B763" s="10" t="s">
        <v>53</v>
      </c>
      <c r="C763">
        <v>12309.46</v>
      </c>
      <c r="D763" s="10" t="s">
        <v>26</v>
      </c>
      <c r="E763">
        <v>0</v>
      </c>
      <c r="F763">
        <v>2147.08</v>
      </c>
      <c r="G763">
        <v>14456.54</v>
      </c>
      <c r="H763" s="10" t="s">
        <v>26</v>
      </c>
      <c r="I763" s="10" t="s">
        <v>1397</v>
      </c>
      <c r="J763" s="10" t="s">
        <v>17</v>
      </c>
      <c r="K763" s="10" t="s">
        <v>1400</v>
      </c>
      <c r="L763" s="10" t="s">
        <v>1398</v>
      </c>
      <c r="M763" s="10" t="s">
        <v>18</v>
      </c>
      <c r="N763">
        <v>0</v>
      </c>
    </row>
    <row r="764" spans="1:14" x14ac:dyDescent="0.25">
      <c r="A764" s="10" t="s">
        <v>1358</v>
      </c>
      <c r="B764" s="10" t="s">
        <v>53</v>
      </c>
      <c r="C764">
        <v>146541.09</v>
      </c>
      <c r="D764" s="10" t="s">
        <v>26</v>
      </c>
      <c r="E764">
        <v>0</v>
      </c>
      <c r="F764">
        <v>27940.55</v>
      </c>
      <c r="G764">
        <v>174481.64</v>
      </c>
      <c r="H764" s="10" t="s">
        <v>26</v>
      </c>
      <c r="I764" s="10" t="s">
        <v>1401</v>
      </c>
      <c r="J764" s="10" t="s">
        <v>17</v>
      </c>
      <c r="K764" s="10" t="s">
        <v>119</v>
      </c>
      <c r="L764" s="10" t="s">
        <v>120</v>
      </c>
      <c r="M764" s="10" t="s">
        <v>18</v>
      </c>
      <c r="N764">
        <v>0</v>
      </c>
    </row>
    <row r="765" spans="1:14" x14ac:dyDescent="0.25">
      <c r="A765" s="10" t="s">
        <v>1362</v>
      </c>
      <c r="B765" s="10" t="s">
        <v>53</v>
      </c>
      <c r="C765">
        <v>644594.31999999995</v>
      </c>
      <c r="D765" s="10" t="s">
        <v>26</v>
      </c>
      <c r="E765">
        <v>0</v>
      </c>
      <c r="F765">
        <v>283008.67</v>
      </c>
      <c r="G765">
        <v>927602.99</v>
      </c>
      <c r="H765" s="10" t="s">
        <v>26</v>
      </c>
      <c r="I765" s="10" t="s">
        <v>1403</v>
      </c>
      <c r="J765" s="10" t="s">
        <v>17</v>
      </c>
      <c r="K765" s="10" t="s">
        <v>1404</v>
      </c>
      <c r="L765" s="10" t="s">
        <v>1405</v>
      </c>
      <c r="M765" s="10" t="s">
        <v>18</v>
      </c>
      <c r="N765">
        <v>0</v>
      </c>
    </row>
    <row r="766" spans="1:14" x14ac:dyDescent="0.25">
      <c r="A766" s="10" t="s">
        <v>1366</v>
      </c>
      <c r="B766" s="10" t="s">
        <v>53</v>
      </c>
      <c r="C766">
        <v>55981.279999999999</v>
      </c>
      <c r="D766" s="10" t="s">
        <v>26</v>
      </c>
      <c r="E766">
        <v>0</v>
      </c>
      <c r="F766">
        <v>25706.3</v>
      </c>
      <c r="G766">
        <v>81687.58</v>
      </c>
      <c r="H766" s="10" t="s">
        <v>26</v>
      </c>
      <c r="I766" s="10" t="s">
        <v>1407</v>
      </c>
      <c r="J766" s="10" t="s">
        <v>17</v>
      </c>
      <c r="K766" s="10" t="s">
        <v>1408</v>
      </c>
      <c r="L766" s="10" t="s">
        <v>1409</v>
      </c>
      <c r="M766" s="10" t="s">
        <v>18</v>
      </c>
      <c r="N766">
        <v>0</v>
      </c>
    </row>
    <row r="767" spans="1:14" x14ac:dyDescent="0.25">
      <c r="A767" s="10" t="s">
        <v>1370</v>
      </c>
      <c r="B767" s="10" t="s">
        <v>53</v>
      </c>
      <c r="C767">
        <v>231968.1</v>
      </c>
      <c r="D767" s="10" t="s">
        <v>26</v>
      </c>
      <c r="E767">
        <v>0</v>
      </c>
      <c r="F767">
        <v>38307.56</v>
      </c>
      <c r="G767">
        <v>270275.65999999997</v>
      </c>
      <c r="H767" s="10" t="s">
        <v>26</v>
      </c>
      <c r="I767" s="10" t="s">
        <v>438</v>
      </c>
      <c r="J767" s="10" t="s">
        <v>17</v>
      </c>
      <c r="K767" s="10" t="s">
        <v>1411</v>
      </c>
      <c r="L767" s="10" t="s">
        <v>437</v>
      </c>
      <c r="M767" s="10" t="s">
        <v>18</v>
      </c>
      <c r="N767">
        <v>0</v>
      </c>
    </row>
    <row r="768" spans="1:14" x14ac:dyDescent="0.25">
      <c r="A768" s="10" t="s">
        <v>1374</v>
      </c>
      <c r="B768" s="10" t="s">
        <v>53</v>
      </c>
      <c r="C768">
        <v>250769.24</v>
      </c>
      <c r="D768" s="10" t="s">
        <v>26</v>
      </c>
      <c r="E768">
        <v>0</v>
      </c>
      <c r="F768">
        <v>337373.26</v>
      </c>
      <c r="G768">
        <v>588142.5</v>
      </c>
      <c r="H768" s="10" t="s">
        <v>26</v>
      </c>
      <c r="I768" s="10" t="s">
        <v>8044</v>
      </c>
      <c r="J768" s="10" t="s">
        <v>17</v>
      </c>
      <c r="K768" s="10" t="s">
        <v>5711</v>
      </c>
      <c r="L768" s="10" t="s">
        <v>8045</v>
      </c>
      <c r="M768" s="10" t="s">
        <v>18</v>
      </c>
      <c r="N768">
        <v>0</v>
      </c>
    </row>
    <row r="769" spans="1:14" x14ac:dyDescent="0.25">
      <c r="A769" s="10" t="s">
        <v>1375</v>
      </c>
      <c r="B769" s="10" t="s">
        <v>53</v>
      </c>
      <c r="C769">
        <v>6007735.4800000004</v>
      </c>
      <c r="D769" s="10" t="s">
        <v>26</v>
      </c>
      <c r="E769">
        <v>0</v>
      </c>
      <c r="F769">
        <v>964004.55</v>
      </c>
      <c r="G769">
        <v>6971740.0300000003</v>
      </c>
      <c r="H769" s="10" t="s">
        <v>26</v>
      </c>
      <c r="I769" s="10" t="s">
        <v>5710</v>
      </c>
      <c r="J769" s="10" t="s">
        <v>17</v>
      </c>
      <c r="K769" s="10" t="s">
        <v>5775</v>
      </c>
      <c r="L769" s="10" t="s">
        <v>5773</v>
      </c>
      <c r="M769" s="10" t="s">
        <v>18</v>
      </c>
      <c r="N769">
        <v>0</v>
      </c>
    </row>
    <row r="770" spans="1:14" x14ac:dyDescent="0.25">
      <c r="A770" s="10" t="s">
        <v>1378</v>
      </c>
      <c r="B770" s="10" t="s">
        <v>53</v>
      </c>
      <c r="C770">
        <v>729054.85</v>
      </c>
      <c r="D770" s="10" t="s">
        <v>26</v>
      </c>
      <c r="E770">
        <v>1350.3</v>
      </c>
      <c r="F770">
        <v>34443.839999999997</v>
      </c>
      <c r="G770">
        <v>762148.39</v>
      </c>
      <c r="H770" s="10" t="s">
        <v>26</v>
      </c>
      <c r="I770" s="10" t="s">
        <v>5774</v>
      </c>
      <c r="J770" s="10" t="s">
        <v>5777</v>
      </c>
      <c r="K770" s="10" t="s">
        <v>5778</v>
      </c>
      <c r="L770" s="10" t="s">
        <v>5776</v>
      </c>
      <c r="M770" s="10" t="s">
        <v>18</v>
      </c>
      <c r="N770">
        <v>0</v>
      </c>
    </row>
    <row r="771" spans="1:14" x14ac:dyDescent="0.25">
      <c r="A771" s="10" t="s">
        <v>1379</v>
      </c>
      <c r="B771" s="10" t="s">
        <v>53</v>
      </c>
      <c r="C771">
        <v>62899.57</v>
      </c>
      <c r="D771" s="10" t="s">
        <v>26</v>
      </c>
      <c r="E771">
        <v>0</v>
      </c>
      <c r="F771">
        <v>9396.4500000000007</v>
      </c>
      <c r="G771">
        <v>72296.02</v>
      </c>
      <c r="H771" s="10" t="s">
        <v>26</v>
      </c>
      <c r="I771" s="10" t="s">
        <v>8046</v>
      </c>
      <c r="J771" s="10" t="s">
        <v>17</v>
      </c>
      <c r="K771" s="10" t="s">
        <v>8047</v>
      </c>
      <c r="L771" s="10" t="s">
        <v>8048</v>
      </c>
      <c r="M771" s="10" t="s">
        <v>18</v>
      </c>
      <c r="N771">
        <v>0</v>
      </c>
    </row>
    <row r="772" spans="1:14" x14ac:dyDescent="0.25">
      <c r="A772" s="10" t="s">
        <v>1380</v>
      </c>
      <c r="B772" s="10" t="s">
        <v>53</v>
      </c>
      <c r="C772">
        <v>5039.57</v>
      </c>
      <c r="D772" s="10" t="s">
        <v>26</v>
      </c>
      <c r="E772">
        <v>0</v>
      </c>
      <c r="F772">
        <v>2182.4699999999998</v>
      </c>
      <c r="G772">
        <v>7222.04</v>
      </c>
      <c r="H772" s="10" t="s">
        <v>26</v>
      </c>
      <c r="I772" s="10" t="s">
        <v>8049</v>
      </c>
      <c r="J772" s="10" t="s">
        <v>17</v>
      </c>
      <c r="K772" s="10" t="s">
        <v>8050</v>
      </c>
      <c r="L772" s="10" t="s">
        <v>8051</v>
      </c>
      <c r="M772" s="10" t="s">
        <v>18</v>
      </c>
      <c r="N772">
        <v>0</v>
      </c>
    </row>
    <row r="773" spans="1:14" x14ac:dyDescent="0.25">
      <c r="A773" s="10" t="s">
        <v>1383</v>
      </c>
      <c r="B773" s="10" t="s">
        <v>53</v>
      </c>
      <c r="C773">
        <v>306985.75</v>
      </c>
      <c r="D773" s="10" t="s">
        <v>26</v>
      </c>
      <c r="E773">
        <v>0</v>
      </c>
      <c r="F773">
        <v>34842.839999999997</v>
      </c>
      <c r="G773">
        <v>341828.59</v>
      </c>
      <c r="H773" s="10" t="s">
        <v>26</v>
      </c>
      <c r="I773" s="10" t="s">
        <v>8052</v>
      </c>
      <c r="J773" s="10" t="s">
        <v>17</v>
      </c>
      <c r="K773" s="10" t="s">
        <v>8053</v>
      </c>
      <c r="L773" s="10" t="s">
        <v>8054</v>
      </c>
      <c r="M773" s="10" t="s">
        <v>18</v>
      </c>
      <c r="N773">
        <v>0</v>
      </c>
    </row>
    <row r="774" spans="1:14" x14ac:dyDescent="0.25">
      <c r="A774" s="10" t="s">
        <v>1385</v>
      </c>
      <c r="B774" s="10" t="s">
        <v>53</v>
      </c>
      <c r="C774">
        <v>50.48</v>
      </c>
      <c r="D774" s="10" t="s">
        <v>26</v>
      </c>
      <c r="E774">
        <v>0</v>
      </c>
      <c r="F774">
        <v>73.260000000000005</v>
      </c>
      <c r="G774">
        <v>123.74</v>
      </c>
      <c r="H774" s="10" t="s">
        <v>26</v>
      </c>
      <c r="I774" s="10" t="s">
        <v>8055</v>
      </c>
      <c r="J774" s="10" t="s">
        <v>17</v>
      </c>
      <c r="K774" s="10" t="s">
        <v>8056</v>
      </c>
      <c r="L774" s="10" t="s">
        <v>8057</v>
      </c>
      <c r="M774" s="10" t="s">
        <v>18</v>
      </c>
      <c r="N774">
        <v>0</v>
      </c>
    </row>
    <row r="775" spans="1:14" x14ac:dyDescent="0.25">
      <c r="A775" s="10" t="s">
        <v>1387</v>
      </c>
      <c r="B775" s="10" t="s">
        <v>53</v>
      </c>
      <c r="C775">
        <v>2575465.9700000002</v>
      </c>
      <c r="D775" s="10" t="s">
        <v>26</v>
      </c>
      <c r="E775">
        <v>0</v>
      </c>
      <c r="F775">
        <v>363481.03</v>
      </c>
      <c r="G775">
        <v>2938947</v>
      </c>
      <c r="H775" s="10" t="s">
        <v>26</v>
      </c>
      <c r="I775" s="10" t="s">
        <v>8058</v>
      </c>
      <c r="J775" s="10" t="s">
        <v>17</v>
      </c>
      <c r="K775" s="10" t="s">
        <v>8059</v>
      </c>
      <c r="L775" s="10" t="s">
        <v>8060</v>
      </c>
      <c r="M775" s="10" t="s">
        <v>18</v>
      </c>
      <c r="N775">
        <v>0</v>
      </c>
    </row>
    <row r="776" spans="1:14" x14ac:dyDescent="0.25">
      <c r="A776" s="10" t="s">
        <v>5648</v>
      </c>
      <c r="B776" s="10" t="s">
        <v>53</v>
      </c>
      <c r="C776">
        <v>231587.5</v>
      </c>
      <c r="D776" s="10" t="s">
        <v>26</v>
      </c>
      <c r="E776">
        <v>0</v>
      </c>
      <c r="F776">
        <v>350000</v>
      </c>
      <c r="G776">
        <v>581587.5</v>
      </c>
      <c r="H776" s="10" t="s">
        <v>26</v>
      </c>
      <c r="I776" s="10" t="s">
        <v>8061</v>
      </c>
      <c r="J776" s="10" t="s">
        <v>17</v>
      </c>
      <c r="K776" s="10" t="s">
        <v>8062</v>
      </c>
      <c r="L776" s="10" t="s">
        <v>8063</v>
      </c>
      <c r="M776" s="10" t="s">
        <v>18</v>
      </c>
      <c r="N776">
        <v>0</v>
      </c>
    </row>
    <row r="777" spans="1:14" x14ac:dyDescent="0.25">
      <c r="A777" s="10" t="s">
        <v>5624</v>
      </c>
      <c r="B777" s="10" t="s">
        <v>53</v>
      </c>
      <c r="C777">
        <v>198566</v>
      </c>
      <c r="D777" s="10" t="s">
        <v>26</v>
      </c>
      <c r="E777">
        <v>0</v>
      </c>
      <c r="F777">
        <v>51278</v>
      </c>
      <c r="G777">
        <v>249844</v>
      </c>
      <c r="H777" s="10" t="s">
        <v>26</v>
      </c>
      <c r="I777" s="10" t="s">
        <v>1422</v>
      </c>
      <c r="J777" s="10" t="s">
        <v>17</v>
      </c>
      <c r="K777" s="10" t="s">
        <v>1425</v>
      </c>
      <c r="L777" s="10" t="s">
        <v>1423</v>
      </c>
      <c r="M777" s="10" t="s">
        <v>18</v>
      </c>
      <c r="N777">
        <v>0</v>
      </c>
    </row>
    <row r="778" spans="1:14" x14ac:dyDescent="0.25">
      <c r="A778" s="10" t="s">
        <v>1389</v>
      </c>
      <c r="B778" s="10" t="s">
        <v>53</v>
      </c>
      <c r="C778">
        <v>220000</v>
      </c>
      <c r="D778" s="10" t="s">
        <v>26</v>
      </c>
      <c r="E778">
        <v>0</v>
      </c>
      <c r="F778">
        <v>0</v>
      </c>
      <c r="G778">
        <v>220000</v>
      </c>
      <c r="H778" s="10" t="s">
        <v>26</v>
      </c>
      <c r="I778" s="10" t="s">
        <v>1426</v>
      </c>
      <c r="J778" s="10" t="s">
        <v>17</v>
      </c>
      <c r="K778" s="10" t="s">
        <v>17</v>
      </c>
      <c r="L778" s="10" t="s">
        <v>1428</v>
      </c>
      <c r="M778" s="10" t="s">
        <v>18</v>
      </c>
      <c r="N778">
        <v>0</v>
      </c>
    </row>
    <row r="779" spans="1:14" x14ac:dyDescent="0.25">
      <c r="A779" s="10" t="s">
        <v>1392</v>
      </c>
      <c r="B779" s="10" t="s">
        <v>53</v>
      </c>
      <c r="C779">
        <v>371966.55</v>
      </c>
      <c r="D779" s="10" t="s">
        <v>26</v>
      </c>
      <c r="E779">
        <v>0</v>
      </c>
      <c r="F779">
        <v>115572.04</v>
      </c>
      <c r="G779">
        <v>487538.59</v>
      </c>
      <c r="H779" s="10" t="s">
        <v>26</v>
      </c>
      <c r="I779" s="10" t="s">
        <v>1429</v>
      </c>
      <c r="J779" s="10" t="s">
        <v>17</v>
      </c>
      <c r="K779" s="10" t="s">
        <v>1432</v>
      </c>
      <c r="L779" s="10" t="s">
        <v>1431</v>
      </c>
      <c r="M779" s="10" t="s">
        <v>18</v>
      </c>
      <c r="N779">
        <v>0</v>
      </c>
    </row>
    <row r="780" spans="1:14" x14ac:dyDescent="0.25">
      <c r="A780" s="10" t="s">
        <v>297</v>
      </c>
      <c r="B780" s="10" t="s">
        <v>53</v>
      </c>
      <c r="C780">
        <v>1822.93</v>
      </c>
      <c r="D780" s="10" t="s">
        <v>26</v>
      </c>
      <c r="E780">
        <v>0</v>
      </c>
      <c r="F780">
        <v>0</v>
      </c>
      <c r="G780">
        <v>1822.93</v>
      </c>
      <c r="H780" s="10" t="s">
        <v>26</v>
      </c>
      <c r="I780" s="10" t="s">
        <v>1434</v>
      </c>
      <c r="J780" s="10" t="s">
        <v>17</v>
      </c>
      <c r="K780" s="10" t="s">
        <v>17</v>
      </c>
      <c r="L780" s="10" t="s">
        <v>1435</v>
      </c>
      <c r="M780" s="10" t="s">
        <v>18</v>
      </c>
      <c r="N780">
        <v>0</v>
      </c>
    </row>
    <row r="781" spans="1:14" x14ac:dyDescent="0.25">
      <c r="A781" s="10" t="s">
        <v>430</v>
      </c>
      <c r="B781" s="10" t="s">
        <v>53</v>
      </c>
      <c r="C781">
        <v>33923.24</v>
      </c>
      <c r="D781" s="10" t="s">
        <v>26</v>
      </c>
      <c r="E781">
        <v>0</v>
      </c>
      <c r="F781">
        <v>0</v>
      </c>
      <c r="G781">
        <v>33923.24</v>
      </c>
      <c r="H781" s="10" t="s">
        <v>26</v>
      </c>
      <c r="I781" s="10" t="s">
        <v>1437</v>
      </c>
      <c r="J781" s="10" t="s">
        <v>17</v>
      </c>
      <c r="K781" s="10" t="s">
        <v>17</v>
      </c>
      <c r="L781" s="10" t="s">
        <v>1438</v>
      </c>
      <c r="M781" s="10" t="s">
        <v>18</v>
      </c>
      <c r="N781">
        <v>0</v>
      </c>
    </row>
    <row r="782" spans="1:14" x14ac:dyDescent="0.25">
      <c r="A782" s="10" t="s">
        <v>1396</v>
      </c>
      <c r="B782" s="10" t="s">
        <v>53</v>
      </c>
      <c r="C782">
        <v>260</v>
      </c>
      <c r="D782" s="10" t="s">
        <v>26</v>
      </c>
      <c r="E782">
        <v>0</v>
      </c>
      <c r="F782">
        <v>0</v>
      </c>
      <c r="G782">
        <v>260</v>
      </c>
      <c r="H782" s="10" t="s">
        <v>26</v>
      </c>
      <c r="I782" s="10" t="s">
        <v>1440</v>
      </c>
      <c r="J782" s="10" t="s">
        <v>17</v>
      </c>
      <c r="K782" s="10" t="s">
        <v>17</v>
      </c>
      <c r="L782" s="10" t="s">
        <v>1441</v>
      </c>
      <c r="M782" s="10" t="s">
        <v>18</v>
      </c>
      <c r="N782">
        <v>0</v>
      </c>
    </row>
    <row r="783" spans="1:14" x14ac:dyDescent="0.25">
      <c r="A783" s="10" t="s">
        <v>1399</v>
      </c>
      <c r="B783" s="10" t="s">
        <v>53</v>
      </c>
      <c r="C783">
        <v>729000</v>
      </c>
      <c r="D783" s="10" t="s">
        <v>26</v>
      </c>
      <c r="E783">
        <v>0</v>
      </c>
      <c r="F783">
        <v>0</v>
      </c>
      <c r="G783">
        <v>729000</v>
      </c>
      <c r="H783" s="10" t="s">
        <v>26</v>
      </c>
      <c r="I783" s="10" t="s">
        <v>1443</v>
      </c>
      <c r="J783" s="10" t="s">
        <v>17</v>
      </c>
      <c r="K783" s="10" t="s">
        <v>17</v>
      </c>
      <c r="L783" s="10" t="s">
        <v>1444</v>
      </c>
      <c r="M783" s="10" t="s">
        <v>18</v>
      </c>
      <c r="N783">
        <v>0</v>
      </c>
    </row>
    <row r="784" spans="1:14" x14ac:dyDescent="0.25">
      <c r="A784" s="10" t="s">
        <v>118</v>
      </c>
      <c r="B784" s="10" t="s">
        <v>53</v>
      </c>
      <c r="C784">
        <v>175730</v>
      </c>
      <c r="D784" s="10" t="s">
        <v>26</v>
      </c>
      <c r="E784">
        <v>0</v>
      </c>
      <c r="F784">
        <v>0</v>
      </c>
      <c r="G784">
        <v>175730</v>
      </c>
      <c r="H784" s="10" t="s">
        <v>26</v>
      </c>
      <c r="I784" s="10" t="s">
        <v>1446</v>
      </c>
      <c r="J784" s="10" t="s">
        <v>17</v>
      </c>
      <c r="K784" s="10" t="s">
        <v>17</v>
      </c>
      <c r="L784" s="10" t="s">
        <v>1447</v>
      </c>
      <c r="M784" s="10" t="s">
        <v>18</v>
      </c>
      <c r="N784">
        <v>0</v>
      </c>
    </row>
    <row r="785" spans="1:14" x14ac:dyDescent="0.25">
      <c r="A785" s="10" t="s">
        <v>1402</v>
      </c>
      <c r="B785" s="10" t="s">
        <v>53</v>
      </c>
      <c r="C785">
        <v>13644.29</v>
      </c>
      <c r="D785" s="10" t="s">
        <v>26</v>
      </c>
      <c r="E785">
        <v>0</v>
      </c>
      <c r="F785">
        <v>364.84</v>
      </c>
      <c r="G785">
        <v>14009.13</v>
      </c>
      <c r="H785" s="10" t="s">
        <v>26</v>
      </c>
      <c r="I785" s="10" t="s">
        <v>1449</v>
      </c>
      <c r="J785" s="10" t="s">
        <v>17</v>
      </c>
      <c r="K785" s="10" t="s">
        <v>1452</v>
      </c>
      <c r="L785" s="10" t="s">
        <v>1450</v>
      </c>
      <c r="M785" s="10" t="s">
        <v>18</v>
      </c>
      <c r="N785">
        <v>0</v>
      </c>
    </row>
    <row r="786" spans="1:14" x14ac:dyDescent="0.25">
      <c r="A786" s="10" t="s">
        <v>1406</v>
      </c>
      <c r="B786" s="10" t="s">
        <v>53</v>
      </c>
      <c r="C786">
        <v>757204.44</v>
      </c>
      <c r="D786" s="10" t="s">
        <v>26</v>
      </c>
      <c r="E786">
        <v>0</v>
      </c>
      <c r="F786">
        <v>126763.04</v>
      </c>
      <c r="G786">
        <v>883967.48</v>
      </c>
      <c r="H786" s="10" t="s">
        <v>26</v>
      </c>
      <c r="I786" s="10" t="s">
        <v>1453</v>
      </c>
      <c r="J786" s="10" t="s">
        <v>17</v>
      </c>
      <c r="K786" s="10" t="s">
        <v>1456</v>
      </c>
      <c r="L786" s="10" t="s">
        <v>1455</v>
      </c>
      <c r="M786" s="10" t="s">
        <v>18</v>
      </c>
      <c r="N786">
        <v>0</v>
      </c>
    </row>
    <row r="787" spans="1:14" x14ac:dyDescent="0.25">
      <c r="A787" s="10" t="s">
        <v>436</v>
      </c>
      <c r="B787" s="10" t="s">
        <v>53</v>
      </c>
      <c r="C787">
        <v>2033.1</v>
      </c>
      <c r="D787" s="10" t="s">
        <v>26</v>
      </c>
      <c r="E787">
        <v>104.12</v>
      </c>
      <c r="F787">
        <v>104.12</v>
      </c>
      <c r="G787">
        <v>2033.1</v>
      </c>
      <c r="H787" s="10" t="s">
        <v>26</v>
      </c>
      <c r="I787" s="10" t="s">
        <v>1458</v>
      </c>
      <c r="J787" s="10" t="s">
        <v>1462</v>
      </c>
      <c r="K787" s="10" t="s">
        <v>1461</v>
      </c>
      <c r="L787" s="10" t="s">
        <v>1459</v>
      </c>
      <c r="M787" s="10" t="s">
        <v>18</v>
      </c>
      <c r="N787">
        <v>0</v>
      </c>
    </row>
    <row r="788" spans="1:14" x14ac:dyDescent="0.25">
      <c r="A788" s="10" t="s">
        <v>1410</v>
      </c>
      <c r="B788" s="10" t="s">
        <v>53</v>
      </c>
      <c r="C788">
        <v>30425.95</v>
      </c>
      <c r="D788" s="10" t="s">
        <v>26</v>
      </c>
      <c r="E788">
        <v>26.04</v>
      </c>
      <c r="F788">
        <v>5873.23</v>
      </c>
      <c r="G788">
        <v>36273.14</v>
      </c>
      <c r="H788" s="10" t="s">
        <v>26</v>
      </c>
      <c r="I788" s="10" t="s">
        <v>1464</v>
      </c>
      <c r="J788" s="10" t="s">
        <v>1468</v>
      </c>
      <c r="K788" s="10" t="s">
        <v>1467</v>
      </c>
      <c r="L788" s="10" t="s">
        <v>1465</v>
      </c>
      <c r="M788" s="10" t="s">
        <v>18</v>
      </c>
      <c r="N788">
        <v>0</v>
      </c>
    </row>
    <row r="789" spans="1:14" x14ac:dyDescent="0.25">
      <c r="A789" s="10" t="s">
        <v>1412</v>
      </c>
      <c r="B789" s="10" t="s">
        <v>29</v>
      </c>
      <c r="C789">
        <v>1518000</v>
      </c>
      <c r="D789" s="10" t="s">
        <v>26</v>
      </c>
      <c r="E789">
        <v>0</v>
      </c>
      <c r="F789">
        <v>0</v>
      </c>
      <c r="G789">
        <v>1518000</v>
      </c>
      <c r="H789" s="10" t="s">
        <v>26</v>
      </c>
      <c r="I789" s="10" t="s">
        <v>1473</v>
      </c>
      <c r="J789" s="10" t="s">
        <v>17</v>
      </c>
      <c r="K789" s="10" t="s">
        <v>17</v>
      </c>
      <c r="L789" s="10" t="s">
        <v>1474</v>
      </c>
      <c r="M789" s="10" t="s">
        <v>18</v>
      </c>
      <c r="N789">
        <v>0</v>
      </c>
    </row>
    <row r="790" spans="1:14" x14ac:dyDescent="0.25">
      <c r="A790" s="10" t="s">
        <v>1413</v>
      </c>
      <c r="B790" s="10" t="s">
        <v>1414</v>
      </c>
      <c r="C790">
        <v>459340.2</v>
      </c>
      <c r="D790" s="10" t="s">
        <v>16</v>
      </c>
      <c r="E790">
        <v>0</v>
      </c>
      <c r="F790">
        <v>0</v>
      </c>
      <c r="G790">
        <v>459340.2</v>
      </c>
      <c r="H790" s="10" t="s">
        <v>16</v>
      </c>
      <c r="I790" s="10" t="s">
        <v>8064</v>
      </c>
      <c r="J790" s="10" t="s">
        <v>17</v>
      </c>
      <c r="K790" s="10" t="s">
        <v>17</v>
      </c>
      <c r="L790" s="10" t="s">
        <v>8065</v>
      </c>
      <c r="M790" s="10" t="s">
        <v>18</v>
      </c>
      <c r="N790">
        <v>0</v>
      </c>
    </row>
    <row r="791" spans="1:14" x14ac:dyDescent="0.25">
      <c r="A791" s="10" t="s">
        <v>1413</v>
      </c>
      <c r="B791" s="10" t="s">
        <v>1415</v>
      </c>
      <c r="C791">
        <v>191391.75</v>
      </c>
      <c r="D791" s="10" t="s">
        <v>16</v>
      </c>
      <c r="E791">
        <v>0</v>
      </c>
      <c r="F791">
        <v>0</v>
      </c>
      <c r="G791">
        <v>191391.75</v>
      </c>
      <c r="H791" s="10" t="s">
        <v>16</v>
      </c>
      <c r="I791" s="10" t="s">
        <v>8066</v>
      </c>
      <c r="J791" s="10" t="s">
        <v>17</v>
      </c>
      <c r="K791" s="10" t="s">
        <v>17</v>
      </c>
      <c r="L791" s="10" t="s">
        <v>8067</v>
      </c>
      <c r="M791" s="10" t="s">
        <v>18</v>
      </c>
      <c r="N791">
        <v>0</v>
      </c>
    </row>
    <row r="792" spans="1:14" x14ac:dyDescent="0.25">
      <c r="A792" s="10" t="s">
        <v>1413</v>
      </c>
      <c r="B792" s="10" t="s">
        <v>1416</v>
      </c>
      <c r="C792">
        <v>114835.05</v>
      </c>
      <c r="D792" s="10" t="s">
        <v>16</v>
      </c>
      <c r="E792">
        <v>0</v>
      </c>
      <c r="F792">
        <v>0</v>
      </c>
      <c r="G792">
        <v>114835.05</v>
      </c>
      <c r="H792" s="10" t="s">
        <v>16</v>
      </c>
      <c r="I792" s="10" t="s">
        <v>8068</v>
      </c>
      <c r="J792" s="10" t="s">
        <v>17</v>
      </c>
      <c r="K792" s="10" t="s">
        <v>17</v>
      </c>
      <c r="L792" s="10" t="s">
        <v>8069</v>
      </c>
      <c r="M792" s="10" t="s">
        <v>18</v>
      </c>
      <c r="N792">
        <v>0</v>
      </c>
    </row>
    <row r="793" spans="1:14" x14ac:dyDescent="0.25">
      <c r="A793" s="10" t="s">
        <v>1413</v>
      </c>
      <c r="B793" s="10" t="s">
        <v>1417</v>
      </c>
      <c r="C793">
        <v>332565.59999999998</v>
      </c>
      <c r="D793" s="10" t="s">
        <v>16</v>
      </c>
      <c r="E793">
        <v>0</v>
      </c>
      <c r="F793">
        <v>0</v>
      </c>
      <c r="G793">
        <v>332565.59999999998</v>
      </c>
      <c r="H793" s="10" t="s">
        <v>16</v>
      </c>
      <c r="I793" s="10" t="s">
        <v>5779</v>
      </c>
      <c r="J793" s="10" t="s">
        <v>17</v>
      </c>
      <c r="K793" s="10" t="s">
        <v>17</v>
      </c>
      <c r="L793" s="10" t="s">
        <v>5780</v>
      </c>
      <c r="M793" s="10" t="s">
        <v>18</v>
      </c>
      <c r="N793">
        <v>0</v>
      </c>
    </row>
    <row r="794" spans="1:14" x14ac:dyDescent="0.25">
      <c r="A794" s="10" t="s">
        <v>1413</v>
      </c>
      <c r="B794" s="10" t="s">
        <v>1418</v>
      </c>
      <c r="C794">
        <v>138569</v>
      </c>
      <c r="D794" s="10" t="s">
        <v>16</v>
      </c>
      <c r="E794">
        <v>0</v>
      </c>
      <c r="F794">
        <v>0</v>
      </c>
      <c r="G794">
        <v>138569</v>
      </c>
      <c r="H794" s="10" t="s">
        <v>16</v>
      </c>
      <c r="I794" s="10" t="s">
        <v>5781</v>
      </c>
      <c r="J794" s="10" t="s">
        <v>17</v>
      </c>
      <c r="K794" s="10" t="s">
        <v>17</v>
      </c>
      <c r="L794" s="10" t="s">
        <v>5782</v>
      </c>
      <c r="M794" s="10" t="s">
        <v>18</v>
      </c>
      <c r="N794">
        <v>0</v>
      </c>
    </row>
    <row r="795" spans="1:14" x14ac:dyDescent="0.25">
      <c r="A795" s="10" t="s">
        <v>1413</v>
      </c>
      <c r="B795" s="10" t="s">
        <v>1419</v>
      </c>
      <c r="C795">
        <v>83141.399999999994</v>
      </c>
      <c r="D795" s="10" t="s">
        <v>16</v>
      </c>
      <c r="E795">
        <v>0</v>
      </c>
      <c r="F795">
        <v>0</v>
      </c>
      <c r="G795">
        <v>83141.399999999994</v>
      </c>
      <c r="H795" s="10" t="s">
        <v>16</v>
      </c>
      <c r="I795" s="10" t="s">
        <v>1484</v>
      </c>
      <c r="J795" s="10" t="s">
        <v>17</v>
      </c>
      <c r="K795" s="10" t="s">
        <v>17</v>
      </c>
      <c r="L795" s="10" t="s">
        <v>1485</v>
      </c>
      <c r="M795" s="10" t="s">
        <v>18</v>
      </c>
      <c r="N795">
        <v>0</v>
      </c>
    </row>
    <row r="796" spans="1:14" x14ac:dyDescent="0.25">
      <c r="A796" s="10" t="s">
        <v>1413</v>
      </c>
      <c r="B796" s="10" t="s">
        <v>1420</v>
      </c>
      <c r="C796">
        <v>2563.8000000000002</v>
      </c>
      <c r="D796" s="10" t="s">
        <v>16</v>
      </c>
      <c r="E796">
        <v>0</v>
      </c>
      <c r="F796">
        <v>0</v>
      </c>
      <c r="G796">
        <v>2563.8000000000002</v>
      </c>
      <c r="H796" s="10" t="s">
        <v>16</v>
      </c>
      <c r="I796" s="10" t="s">
        <v>8070</v>
      </c>
      <c r="J796" s="10" t="s">
        <v>17</v>
      </c>
      <c r="K796" s="10" t="s">
        <v>17</v>
      </c>
      <c r="L796" s="10" t="s">
        <v>8071</v>
      </c>
      <c r="M796" s="10" t="s">
        <v>18</v>
      </c>
      <c r="N796">
        <v>0</v>
      </c>
    </row>
    <row r="797" spans="1:14" x14ac:dyDescent="0.25">
      <c r="A797" s="10" t="s">
        <v>1413</v>
      </c>
      <c r="B797" s="10" t="s">
        <v>1421</v>
      </c>
      <c r="C797">
        <v>1068.25</v>
      </c>
      <c r="D797" s="10" t="s">
        <v>16</v>
      </c>
      <c r="E797">
        <v>0</v>
      </c>
      <c r="F797">
        <v>0</v>
      </c>
      <c r="G797">
        <v>1068.25</v>
      </c>
      <c r="H797" s="10" t="s">
        <v>16</v>
      </c>
      <c r="I797" s="10" t="s">
        <v>8072</v>
      </c>
      <c r="J797" s="10" t="s">
        <v>17</v>
      </c>
      <c r="K797" s="10" t="s">
        <v>17</v>
      </c>
      <c r="L797" s="10" t="s">
        <v>8073</v>
      </c>
      <c r="M797" s="10" t="s">
        <v>18</v>
      </c>
      <c r="N797">
        <v>0</v>
      </c>
    </row>
    <row r="798" spans="1:14" x14ac:dyDescent="0.25">
      <c r="A798" s="10" t="s">
        <v>1413</v>
      </c>
      <c r="B798" s="10" t="s">
        <v>1424</v>
      </c>
      <c r="C798">
        <v>640.95000000000005</v>
      </c>
      <c r="D798" s="10" t="s">
        <v>16</v>
      </c>
      <c r="E798">
        <v>0</v>
      </c>
      <c r="F798">
        <v>0</v>
      </c>
      <c r="G798">
        <v>640.95000000000005</v>
      </c>
      <c r="H798" s="10" t="s">
        <v>16</v>
      </c>
      <c r="I798" s="10" t="s">
        <v>8074</v>
      </c>
      <c r="J798" s="10" t="s">
        <v>17</v>
      </c>
      <c r="K798" s="10" t="s">
        <v>17</v>
      </c>
      <c r="L798" s="10" t="s">
        <v>8075</v>
      </c>
      <c r="M798" s="10" t="s">
        <v>18</v>
      </c>
      <c r="N798">
        <v>0</v>
      </c>
    </row>
    <row r="799" spans="1:14" x14ac:dyDescent="0.25">
      <c r="A799" s="10" t="s">
        <v>1413</v>
      </c>
      <c r="B799" s="10" t="s">
        <v>1427</v>
      </c>
      <c r="C799">
        <v>57740.4</v>
      </c>
      <c r="D799" s="10" t="s">
        <v>16</v>
      </c>
      <c r="E799">
        <v>0</v>
      </c>
      <c r="F799">
        <v>0</v>
      </c>
      <c r="G799">
        <v>57740.4</v>
      </c>
      <c r="H799" s="10" t="s">
        <v>16</v>
      </c>
      <c r="I799" s="10" t="s">
        <v>5783</v>
      </c>
      <c r="J799" s="10" t="s">
        <v>17</v>
      </c>
      <c r="K799" s="10" t="s">
        <v>17</v>
      </c>
      <c r="L799" s="10" t="s">
        <v>5784</v>
      </c>
      <c r="M799" s="10" t="s">
        <v>18</v>
      </c>
      <c r="N799">
        <v>0</v>
      </c>
    </row>
    <row r="800" spans="1:14" x14ac:dyDescent="0.25">
      <c r="A800" s="10" t="s">
        <v>1413</v>
      </c>
      <c r="B800" s="10" t="s">
        <v>1430</v>
      </c>
      <c r="C800">
        <v>24058.5</v>
      </c>
      <c r="D800" s="10" t="s">
        <v>16</v>
      </c>
      <c r="E800">
        <v>0</v>
      </c>
      <c r="F800">
        <v>0</v>
      </c>
      <c r="G800">
        <v>24058.5</v>
      </c>
      <c r="H800" s="10" t="s">
        <v>16</v>
      </c>
      <c r="I800" s="10" t="s">
        <v>8076</v>
      </c>
      <c r="J800" s="10" t="s">
        <v>17</v>
      </c>
      <c r="K800" s="10" t="s">
        <v>17</v>
      </c>
      <c r="L800" s="10" t="s">
        <v>8077</v>
      </c>
      <c r="M800" s="10" t="s">
        <v>18</v>
      </c>
      <c r="N800">
        <v>0</v>
      </c>
    </row>
    <row r="801" spans="1:14" x14ac:dyDescent="0.25">
      <c r="A801" s="10" t="s">
        <v>1413</v>
      </c>
      <c r="B801" s="10" t="s">
        <v>1433</v>
      </c>
      <c r="C801">
        <v>14435.1</v>
      </c>
      <c r="D801" s="10" t="s">
        <v>16</v>
      </c>
      <c r="E801">
        <v>0</v>
      </c>
      <c r="F801">
        <v>0</v>
      </c>
      <c r="G801">
        <v>14435.1</v>
      </c>
      <c r="H801" s="10" t="s">
        <v>16</v>
      </c>
      <c r="I801" s="10" t="s">
        <v>8078</v>
      </c>
      <c r="J801" s="10" t="s">
        <v>17</v>
      </c>
      <c r="K801" s="10" t="s">
        <v>17</v>
      </c>
      <c r="L801" s="10" t="s">
        <v>8079</v>
      </c>
      <c r="M801" s="10" t="s">
        <v>18</v>
      </c>
      <c r="N801">
        <v>0</v>
      </c>
    </row>
    <row r="802" spans="1:14" x14ac:dyDescent="0.25">
      <c r="A802" s="10" t="s">
        <v>1413</v>
      </c>
      <c r="B802" s="10" t="s">
        <v>1436</v>
      </c>
      <c r="C802">
        <v>21142.2</v>
      </c>
      <c r="D802" s="10" t="s">
        <v>16</v>
      </c>
      <c r="E802">
        <v>0</v>
      </c>
      <c r="F802">
        <v>0</v>
      </c>
      <c r="G802">
        <v>21142.2</v>
      </c>
      <c r="H802" s="10" t="s">
        <v>16</v>
      </c>
      <c r="I802" s="10" t="s">
        <v>8080</v>
      </c>
      <c r="J802" s="10" t="s">
        <v>17</v>
      </c>
      <c r="K802" s="10" t="s">
        <v>17</v>
      </c>
      <c r="L802" s="10" t="s">
        <v>8081</v>
      </c>
      <c r="M802" s="10" t="s">
        <v>18</v>
      </c>
      <c r="N802">
        <v>0</v>
      </c>
    </row>
    <row r="803" spans="1:14" x14ac:dyDescent="0.25">
      <c r="A803" s="10" t="s">
        <v>1413</v>
      </c>
      <c r="B803" s="10" t="s">
        <v>1439</v>
      </c>
      <c r="C803">
        <v>8809.25</v>
      </c>
      <c r="D803" s="10" t="s">
        <v>16</v>
      </c>
      <c r="E803">
        <v>0</v>
      </c>
      <c r="F803">
        <v>0</v>
      </c>
      <c r="G803">
        <v>8809.25</v>
      </c>
      <c r="H803" s="10" t="s">
        <v>16</v>
      </c>
      <c r="I803" s="10" t="s">
        <v>8082</v>
      </c>
      <c r="J803" s="10" t="s">
        <v>17</v>
      </c>
      <c r="K803" s="10" t="s">
        <v>17</v>
      </c>
      <c r="L803" s="10" t="s">
        <v>8083</v>
      </c>
      <c r="M803" s="10" t="s">
        <v>18</v>
      </c>
      <c r="N803">
        <v>0</v>
      </c>
    </row>
    <row r="804" spans="1:14" x14ac:dyDescent="0.25">
      <c r="A804" s="10" t="s">
        <v>1413</v>
      </c>
      <c r="B804" s="10" t="s">
        <v>1442</v>
      </c>
      <c r="C804">
        <v>5285.55</v>
      </c>
      <c r="D804" s="10" t="s">
        <v>16</v>
      </c>
      <c r="E804">
        <v>0</v>
      </c>
      <c r="F804">
        <v>0</v>
      </c>
      <c r="G804">
        <v>5285.55</v>
      </c>
      <c r="H804" s="10" t="s">
        <v>16</v>
      </c>
      <c r="I804" s="10" t="s">
        <v>8084</v>
      </c>
      <c r="J804" s="10" t="s">
        <v>17</v>
      </c>
      <c r="K804" s="10" t="s">
        <v>17</v>
      </c>
      <c r="L804" s="10" t="s">
        <v>8085</v>
      </c>
      <c r="M804" s="10" t="s">
        <v>18</v>
      </c>
      <c r="N804">
        <v>0</v>
      </c>
    </row>
    <row r="805" spans="1:14" x14ac:dyDescent="0.25">
      <c r="A805" s="10" t="s">
        <v>1413</v>
      </c>
      <c r="B805" s="10" t="s">
        <v>1445</v>
      </c>
      <c r="C805">
        <v>900000</v>
      </c>
      <c r="D805" s="10" t="s">
        <v>16</v>
      </c>
      <c r="E805">
        <v>0</v>
      </c>
      <c r="F805">
        <v>0</v>
      </c>
      <c r="G805">
        <v>900000</v>
      </c>
      <c r="H805" s="10" t="s">
        <v>16</v>
      </c>
      <c r="I805" s="10" t="s">
        <v>8086</v>
      </c>
      <c r="J805" s="10" t="s">
        <v>17</v>
      </c>
      <c r="K805" s="10" t="s">
        <v>17</v>
      </c>
      <c r="L805" s="10" t="s">
        <v>8087</v>
      </c>
      <c r="M805" s="10" t="s">
        <v>18</v>
      </c>
      <c r="N805">
        <v>0</v>
      </c>
    </row>
    <row r="806" spans="1:14" x14ac:dyDescent="0.25">
      <c r="A806" s="10" t="s">
        <v>1413</v>
      </c>
      <c r="B806" s="10" t="s">
        <v>1448</v>
      </c>
      <c r="C806">
        <v>375000</v>
      </c>
      <c r="D806" s="10" t="s">
        <v>16</v>
      </c>
      <c r="E806">
        <v>0</v>
      </c>
      <c r="F806">
        <v>0</v>
      </c>
      <c r="G806">
        <v>375000</v>
      </c>
      <c r="H806" s="10" t="s">
        <v>16</v>
      </c>
      <c r="I806" s="10" t="s">
        <v>8088</v>
      </c>
      <c r="J806" s="10" t="s">
        <v>17</v>
      </c>
      <c r="K806" s="10" t="s">
        <v>17</v>
      </c>
      <c r="L806" s="10" t="s">
        <v>8089</v>
      </c>
      <c r="M806" s="10" t="s">
        <v>18</v>
      </c>
      <c r="N806">
        <v>0</v>
      </c>
    </row>
    <row r="807" spans="1:14" x14ac:dyDescent="0.25">
      <c r="A807" s="10" t="s">
        <v>1413</v>
      </c>
      <c r="B807" s="10" t="s">
        <v>1451</v>
      </c>
      <c r="C807">
        <v>225000</v>
      </c>
      <c r="D807" s="10" t="s">
        <v>16</v>
      </c>
      <c r="E807">
        <v>0</v>
      </c>
      <c r="F807">
        <v>0</v>
      </c>
      <c r="G807">
        <v>225000</v>
      </c>
      <c r="H807" s="10" t="s">
        <v>16</v>
      </c>
      <c r="I807" s="10" t="s">
        <v>8090</v>
      </c>
      <c r="J807" s="10" t="s">
        <v>17</v>
      </c>
      <c r="K807" s="10" t="s">
        <v>17</v>
      </c>
      <c r="L807" s="10" t="s">
        <v>8091</v>
      </c>
      <c r="M807" s="10" t="s">
        <v>18</v>
      </c>
      <c r="N807">
        <v>0</v>
      </c>
    </row>
    <row r="808" spans="1:14" x14ac:dyDescent="0.25">
      <c r="A808" s="10" t="s">
        <v>1413</v>
      </c>
      <c r="B808" s="10" t="s">
        <v>1454</v>
      </c>
      <c r="C808">
        <v>337876.2</v>
      </c>
      <c r="D808" s="10" t="s">
        <v>16</v>
      </c>
      <c r="E808">
        <v>0</v>
      </c>
      <c r="F808">
        <v>0</v>
      </c>
      <c r="G808">
        <v>337876.2</v>
      </c>
      <c r="H808" s="10" t="s">
        <v>16</v>
      </c>
      <c r="I808" s="10" t="s">
        <v>1489</v>
      </c>
      <c r="J808" s="10" t="s">
        <v>17</v>
      </c>
      <c r="K808" s="10" t="s">
        <v>17</v>
      </c>
      <c r="L808" s="10" t="s">
        <v>1490</v>
      </c>
      <c r="M808" s="10" t="s">
        <v>18</v>
      </c>
      <c r="N808">
        <v>0</v>
      </c>
    </row>
    <row r="809" spans="1:14" x14ac:dyDescent="0.25">
      <c r="A809" s="10" t="s">
        <v>1413</v>
      </c>
      <c r="B809" s="10" t="s">
        <v>1457</v>
      </c>
      <c r="C809">
        <v>140781.75</v>
      </c>
      <c r="D809" s="10" t="s">
        <v>16</v>
      </c>
      <c r="E809">
        <v>0</v>
      </c>
      <c r="F809">
        <v>0</v>
      </c>
      <c r="G809">
        <v>140781.75</v>
      </c>
      <c r="H809" s="10" t="s">
        <v>16</v>
      </c>
      <c r="I809" s="10" t="s">
        <v>8092</v>
      </c>
      <c r="J809" s="10" t="s">
        <v>17</v>
      </c>
      <c r="K809" s="10" t="s">
        <v>17</v>
      </c>
      <c r="L809" s="10" t="s">
        <v>8093</v>
      </c>
      <c r="M809" s="10" t="s">
        <v>18</v>
      </c>
      <c r="N809">
        <v>0</v>
      </c>
    </row>
    <row r="810" spans="1:14" x14ac:dyDescent="0.25">
      <c r="A810" s="10" t="s">
        <v>1413</v>
      </c>
      <c r="B810" s="10" t="s">
        <v>1460</v>
      </c>
      <c r="C810">
        <v>84469.05</v>
      </c>
      <c r="D810" s="10" t="s">
        <v>16</v>
      </c>
      <c r="E810">
        <v>0</v>
      </c>
      <c r="F810">
        <v>0</v>
      </c>
      <c r="G810">
        <v>84469.05</v>
      </c>
      <c r="H810" s="10" t="s">
        <v>16</v>
      </c>
      <c r="I810" s="10" t="s">
        <v>8094</v>
      </c>
      <c r="J810" s="10" t="s">
        <v>17</v>
      </c>
      <c r="K810" s="10" t="s">
        <v>17</v>
      </c>
      <c r="L810" s="10" t="s">
        <v>8095</v>
      </c>
      <c r="M810" s="10" t="s">
        <v>18</v>
      </c>
      <c r="N810">
        <v>0</v>
      </c>
    </row>
    <row r="811" spans="1:14" x14ac:dyDescent="0.25">
      <c r="A811" s="10" t="s">
        <v>1413</v>
      </c>
      <c r="B811" s="10" t="s">
        <v>1463</v>
      </c>
      <c r="C811">
        <v>1777.8</v>
      </c>
      <c r="D811" s="10" t="s">
        <v>16</v>
      </c>
      <c r="E811">
        <v>0</v>
      </c>
      <c r="F811">
        <v>0</v>
      </c>
      <c r="G811">
        <v>1777.8</v>
      </c>
      <c r="H811" s="10" t="s">
        <v>16</v>
      </c>
      <c r="I811" s="10" t="s">
        <v>8096</v>
      </c>
      <c r="J811" s="10" t="s">
        <v>17</v>
      </c>
      <c r="K811" s="10" t="s">
        <v>17</v>
      </c>
      <c r="L811" s="10" t="s">
        <v>8097</v>
      </c>
      <c r="M811" s="10" t="s">
        <v>18</v>
      </c>
      <c r="N811">
        <v>0</v>
      </c>
    </row>
    <row r="812" spans="1:14" x14ac:dyDescent="0.25">
      <c r="A812" s="10" t="s">
        <v>1413</v>
      </c>
      <c r="B812" s="10" t="s">
        <v>1466</v>
      </c>
      <c r="C812">
        <v>740.75</v>
      </c>
      <c r="D812" s="10" t="s">
        <v>16</v>
      </c>
      <c r="E812">
        <v>0</v>
      </c>
      <c r="F812">
        <v>0</v>
      </c>
      <c r="G812">
        <v>740.75</v>
      </c>
      <c r="H812" s="10" t="s">
        <v>16</v>
      </c>
      <c r="I812" s="10" t="s">
        <v>1495</v>
      </c>
      <c r="J812" s="10" t="s">
        <v>17</v>
      </c>
      <c r="K812" s="10" t="s">
        <v>17</v>
      </c>
      <c r="L812" s="10" t="s">
        <v>1496</v>
      </c>
      <c r="M812" s="10" t="s">
        <v>18</v>
      </c>
      <c r="N812">
        <v>0</v>
      </c>
    </row>
    <row r="813" spans="1:14" x14ac:dyDescent="0.25">
      <c r="A813" s="10" t="s">
        <v>1413</v>
      </c>
      <c r="B813" s="10" t="s">
        <v>1469</v>
      </c>
      <c r="C813">
        <v>444.45</v>
      </c>
      <c r="D813" s="10" t="s">
        <v>16</v>
      </c>
      <c r="E813">
        <v>0</v>
      </c>
      <c r="F813">
        <v>0</v>
      </c>
      <c r="G813">
        <v>444.45</v>
      </c>
      <c r="H813" s="10" t="s">
        <v>16</v>
      </c>
      <c r="I813" s="10" t="s">
        <v>1498</v>
      </c>
      <c r="J813" s="10" t="s">
        <v>17</v>
      </c>
      <c r="K813" s="10" t="s">
        <v>17</v>
      </c>
      <c r="L813" s="10" t="s">
        <v>1499</v>
      </c>
      <c r="M813" s="10" t="s">
        <v>18</v>
      </c>
      <c r="N813">
        <v>0</v>
      </c>
    </row>
    <row r="814" spans="1:14" x14ac:dyDescent="0.25">
      <c r="A814" s="10" t="s">
        <v>1413</v>
      </c>
      <c r="B814" s="10" t="s">
        <v>1472</v>
      </c>
      <c r="C814">
        <v>1092</v>
      </c>
      <c r="D814" s="10" t="s">
        <v>16</v>
      </c>
      <c r="E814">
        <v>0</v>
      </c>
      <c r="F814">
        <v>0</v>
      </c>
      <c r="G814">
        <v>1092</v>
      </c>
      <c r="H814" s="10" t="s">
        <v>16</v>
      </c>
      <c r="I814" s="10" t="s">
        <v>1501</v>
      </c>
      <c r="J814" s="10" t="s">
        <v>17</v>
      </c>
      <c r="K814" s="10" t="s">
        <v>17</v>
      </c>
      <c r="L814" s="10" t="s">
        <v>1502</v>
      </c>
      <c r="M814" s="10" t="s">
        <v>18</v>
      </c>
      <c r="N814">
        <v>0</v>
      </c>
    </row>
    <row r="815" spans="1:14" x14ac:dyDescent="0.25">
      <c r="A815" s="10" t="s">
        <v>1413</v>
      </c>
      <c r="B815" s="10" t="s">
        <v>1475</v>
      </c>
      <c r="C815">
        <v>455</v>
      </c>
      <c r="D815" s="10" t="s">
        <v>16</v>
      </c>
      <c r="E815">
        <v>0</v>
      </c>
      <c r="F815">
        <v>0</v>
      </c>
      <c r="G815">
        <v>455</v>
      </c>
      <c r="H815" s="10" t="s">
        <v>16</v>
      </c>
      <c r="I815" s="10" t="s">
        <v>1504</v>
      </c>
      <c r="J815" s="10" t="s">
        <v>17</v>
      </c>
      <c r="K815" s="10" t="s">
        <v>17</v>
      </c>
      <c r="L815" s="10" t="s">
        <v>1505</v>
      </c>
      <c r="M815" s="10" t="s">
        <v>18</v>
      </c>
      <c r="N815">
        <v>0</v>
      </c>
    </row>
    <row r="816" spans="1:14" x14ac:dyDescent="0.25">
      <c r="A816" s="10" t="s">
        <v>1413</v>
      </c>
      <c r="B816" s="10" t="s">
        <v>1476</v>
      </c>
      <c r="C816">
        <v>273</v>
      </c>
      <c r="D816" s="10" t="s">
        <v>16</v>
      </c>
      <c r="E816">
        <v>0</v>
      </c>
      <c r="F816">
        <v>0</v>
      </c>
      <c r="G816">
        <v>273</v>
      </c>
      <c r="H816" s="10" t="s">
        <v>16</v>
      </c>
      <c r="I816" s="10" t="s">
        <v>1507</v>
      </c>
      <c r="J816" s="10" t="s">
        <v>17</v>
      </c>
      <c r="K816" s="10" t="s">
        <v>17</v>
      </c>
      <c r="L816" s="10" t="s">
        <v>1508</v>
      </c>
      <c r="M816" s="10" t="s">
        <v>18</v>
      </c>
      <c r="N816">
        <v>0</v>
      </c>
    </row>
    <row r="817" spans="1:14" x14ac:dyDescent="0.25">
      <c r="A817" s="10" t="s">
        <v>1413</v>
      </c>
      <c r="B817" s="10" t="s">
        <v>1477</v>
      </c>
      <c r="C817">
        <v>713.4</v>
      </c>
      <c r="D817" s="10" t="s">
        <v>16</v>
      </c>
      <c r="E817">
        <v>0</v>
      </c>
      <c r="F817">
        <v>0</v>
      </c>
      <c r="G817">
        <v>713.4</v>
      </c>
      <c r="H817" s="10" t="s">
        <v>16</v>
      </c>
      <c r="I817" s="10" t="s">
        <v>1510</v>
      </c>
      <c r="J817" s="10" t="s">
        <v>17</v>
      </c>
      <c r="K817" s="10" t="s">
        <v>17</v>
      </c>
      <c r="L817" s="10" t="s">
        <v>1511</v>
      </c>
      <c r="M817" s="10" t="s">
        <v>18</v>
      </c>
      <c r="N817">
        <v>0</v>
      </c>
    </row>
    <row r="818" spans="1:14" x14ac:dyDescent="0.25">
      <c r="A818" s="10" t="s">
        <v>1413</v>
      </c>
      <c r="B818" s="10" t="s">
        <v>1478</v>
      </c>
      <c r="C818">
        <v>297.25</v>
      </c>
      <c r="D818" s="10" t="s">
        <v>16</v>
      </c>
      <c r="E818">
        <v>0</v>
      </c>
      <c r="F818">
        <v>0</v>
      </c>
      <c r="G818">
        <v>297.25</v>
      </c>
      <c r="H818" s="10" t="s">
        <v>16</v>
      </c>
      <c r="I818" s="10" t="s">
        <v>5785</v>
      </c>
      <c r="J818" s="10" t="s">
        <v>17</v>
      </c>
      <c r="K818" s="10" t="s">
        <v>17</v>
      </c>
      <c r="L818" s="10" t="s">
        <v>5786</v>
      </c>
      <c r="M818" s="10" t="s">
        <v>18</v>
      </c>
      <c r="N818">
        <v>0</v>
      </c>
    </row>
    <row r="819" spans="1:14" x14ac:dyDescent="0.25">
      <c r="A819" s="10" t="s">
        <v>1413</v>
      </c>
      <c r="B819" s="10" t="s">
        <v>1479</v>
      </c>
      <c r="C819">
        <v>178.35</v>
      </c>
      <c r="D819" s="10" t="s">
        <v>16</v>
      </c>
      <c r="E819">
        <v>0</v>
      </c>
      <c r="F819">
        <v>0</v>
      </c>
      <c r="G819">
        <v>178.35</v>
      </c>
      <c r="H819" s="10" t="s">
        <v>16</v>
      </c>
      <c r="I819" s="10" t="s">
        <v>5787</v>
      </c>
      <c r="J819" s="10" t="s">
        <v>17</v>
      </c>
      <c r="K819" s="10" t="s">
        <v>17</v>
      </c>
      <c r="L819" s="10" t="s">
        <v>5788</v>
      </c>
      <c r="M819" s="10" t="s">
        <v>18</v>
      </c>
      <c r="N819">
        <v>0</v>
      </c>
    </row>
    <row r="820" spans="1:14" x14ac:dyDescent="0.25">
      <c r="A820" s="10" t="s">
        <v>1413</v>
      </c>
      <c r="B820" s="10" t="s">
        <v>1480</v>
      </c>
      <c r="C820">
        <v>1329</v>
      </c>
      <c r="D820" s="10" t="s">
        <v>16</v>
      </c>
      <c r="E820">
        <v>0</v>
      </c>
      <c r="F820">
        <v>0</v>
      </c>
      <c r="G820">
        <v>1329</v>
      </c>
      <c r="H820" s="10" t="s">
        <v>16</v>
      </c>
      <c r="I820" s="10" t="s">
        <v>1512</v>
      </c>
      <c r="J820" s="10" t="s">
        <v>17</v>
      </c>
      <c r="K820" s="10" t="s">
        <v>17</v>
      </c>
      <c r="L820" s="10" t="s">
        <v>1513</v>
      </c>
      <c r="M820" s="10" t="s">
        <v>18</v>
      </c>
      <c r="N820">
        <v>0</v>
      </c>
    </row>
    <row r="821" spans="1:14" x14ac:dyDescent="0.25">
      <c r="A821" s="10" t="s">
        <v>1413</v>
      </c>
      <c r="B821" s="10" t="s">
        <v>1481</v>
      </c>
      <c r="C821">
        <v>67</v>
      </c>
      <c r="D821" s="10" t="s">
        <v>16</v>
      </c>
      <c r="E821">
        <v>0</v>
      </c>
      <c r="F821">
        <v>0</v>
      </c>
      <c r="G821">
        <v>67</v>
      </c>
      <c r="H821" s="10" t="s">
        <v>16</v>
      </c>
      <c r="I821" s="10" t="s">
        <v>1514</v>
      </c>
      <c r="J821" s="10" t="s">
        <v>17</v>
      </c>
      <c r="K821" s="10" t="s">
        <v>17</v>
      </c>
      <c r="L821" s="10" t="s">
        <v>1515</v>
      </c>
      <c r="M821" s="10" t="s">
        <v>18</v>
      </c>
      <c r="N821">
        <v>0</v>
      </c>
    </row>
    <row r="822" spans="1:14" x14ac:dyDescent="0.25">
      <c r="A822" s="10" t="s">
        <v>1413</v>
      </c>
      <c r="B822" s="10" t="s">
        <v>1482</v>
      </c>
      <c r="C822">
        <v>39</v>
      </c>
      <c r="D822" s="10" t="s">
        <v>16</v>
      </c>
      <c r="E822">
        <v>0</v>
      </c>
      <c r="F822">
        <v>0</v>
      </c>
      <c r="G822">
        <v>39</v>
      </c>
      <c r="H822" s="10" t="s">
        <v>16</v>
      </c>
      <c r="I822" s="10" t="s">
        <v>8098</v>
      </c>
      <c r="J822" s="10" t="s">
        <v>17</v>
      </c>
      <c r="K822" s="10" t="s">
        <v>17</v>
      </c>
      <c r="L822" s="10" t="s">
        <v>8099</v>
      </c>
      <c r="M822" s="10" t="s">
        <v>18</v>
      </c>
      <c r="N822">
        <v>0</v>
      </c>
    </row>
    <row r="823" spans="1:14" x14ac:dyDescent="0.25">
      <c r="A823" s="10" t="s">
        <v>1413</v>
      </c>
      <c r="B823" s="10" t="s">
        <v>1483</v>
      </c>
      <c r="C823">
        <v>46158</v>
      </c>
      <c r="D823" s="10" t="s">
        <v>16</v>
      </c>
      <c r="E823">
        <v>0</v>
      </c>
      <c r="F823">
        <v>0</v>
      </c>
      <c r="G823">
        <v>46158</v>
      </c>
      <c r="H823" s="10" t="s">
        <v>16</v>
      </c>
      <c r="I823" s="10" t="s">
        <v>8100</v>
      </c>
      <c r="J823" s="10" t="s">
        <v>17</v>
      </c>
      <c r="K823" s="10" t="s">
        <v>17</v>
      </c>
      <c r="L823" s="10" t="s">
        <v>8101</v>
      </c>
      <c r="M823" s="10" t="s">
        <v>18</v>
      </c>
      <c r="N823">
        <v>0</v>
      </c>
    </row>
    <row r="824" spans="1:14" x14ac:dyDescent="0.25">
      <c r="A824" s="10" t="s">
        <v>1413</v>
      </c>
      <c r="B824" s="10" t="s">
        <v>8102</v>
      </c>
      <c r="C824">
        <v>5805</v>
      </c>
      <c r="D824" s="10" t="s">
        <v>16</v>
      </c>
      <c r="E824">
        <v>0</v>
      </c>
      <c r="F824">
        <v>0</v>
      </c>
      <c r="G824">
        <v>5805</v>
      </c>
      <c r="H824" s="10" t="s">
        <v>16</v>
      </c>
      <c r="I824" s="10" t="s">
        <v>8103</v>
      </c>
      <c r="J824" s="10" t="s">
        <v>17</v>
      </c>
      <c r="K824" s="10" t="s">
        <v>17</v>
      </c>
      <c r="L824" s="10" t="s">
        <v>8104</v>
      </c>
      <c r="M824" s="10" t="s">
        <v>18</v>
      </c>
      <c r="N824">
        <v>0</v>
      </c>
    </row>
    <row r="825" spans="1:14" x14ac:dyDescent="0.25">
      <c r="A825" s="10" t="s">
        <v>1413</v>
      </c>
      <c r="B825" s="10" t="s">
        <v>1486</v>
      </c>
      <c r="C825">
        <v>128</v>
      </c>
      <c r="D825" s="10" t="s">
        <v>16</v>
      </c>
      <c r="E825">
        <v>0</v>
      </c>
      <c r="F825">
        <v>0</v>
      </c>
      <c r="G825">
        <v>128</v>
      </c>
      <c r="H825" s="10" t="s">
        <v>16</v>
      </c>
      <c r="I825" s="10" t="s">
        <v>8105</v>
      </c>
      <c r="J825" s="10" t="s">
        <v>17</v>
      </c>
      <c r="K825" s="10" t="s">
        <v>17</v>
      </c>
      <c r="L825" s="10" t="s">
        <v>8106</v>
      </c>
      <c r="M825" s="10" t="s">
        <v>18</v>
      </c>
      <c r="N825">
        <v>0</v>
      </c>
    </row>
    <row r="826" spans="1:14" x14ac:dyDescent="0.25">
      <c r="A826" s="10" t="s">
        <v>1413</v>
      </c>
      <c r="B826" s="10" t="s">
        <v>1487</v>
      </c>
      <c r="C826">
        <v>3690</v>
      </c>
      <c r="D826" s="10" t="s">
        <v>16</v>
      </c>
      <c r="E826">
        <v>0</v>
      </c>
      <c r="F826">
        <v>0</v>
      </c>
      <c r="G826">
        <v>3690</v>
      </c>
      <c r="H826" s="10" t="s">
        <v>16</v>
      </c>
      <c r="I826" s="10" t="s">
        <v>8107</v>
      </c>
      <c r="J826" s="10" t="s">
        <v>17</v>
      </c>
      <c r="K826" s="10" t="s">
        <v>17</v>
      </c>
      <c r="L826" s="10" t="s">
        <v>8108</v>
      </c>
      <c r="M826" s="10" t="s">
        <v>18</v>
      </c>
      <c r="N826">
        <v>0</v>
      </c>
    </row>
    <row r="827" spans="1:14" x14ac:dyDescent="0.25">
      <c r="A827" s="10" t="s">
        <v>1413</v>
      </c>
      <c r="B827" s="10" t="s">
        <v>8109</v>
      </c>
      <c r="C827">
        <v>59</v>
      </c>
      <c r="D827" s="10" t="s">
        <v>16</v>
      </c>
      <c r="E827">
        <v>0</v>
      </c>
      <c r="F827">
        <v>0</v>
      </c>
      <c r="G827">
        <v>59</v>
      </c>
      <c r="H827" s="10" t="s">
        <v>16</v>
      </c>
      <c r="I827" s="10" t="s">
        <v>8110</v>
      </c>
      <c r="J827" s="10" t="s">
        <v>17</v>
      </c>
      <c r="K827" s="10" t="s">
        <v>17</v>
      </c>
      <c r="L827" s="10" t="s">
        <v>8111</v>
      </c>
      <c r="M827" s="10" t="s">
        <v>18</v>
      </c>
      <c r="N827">
        <v>0</v>
      </c>
    </row>
    <row r="828" spans="1:14" x14ac:dyDescent="0.25">
      <c r="A828" s="10" t="s">
        <v>1413</v>
      </c>
      <c r="B828" s="10" t="s">
        <v>1488</v>
      </c>
      <c r="C828">
        <v>1043</v>
      </c>
      <c r="D828" s="10" t="s">
        <v>16</v>
      </c>
      <c r="E828">
        <v>0</v>
      </c>
      <c r="F828">
        <v>0</v>
      </c>
      <c r="G828">
        <v>1043</v>
      </c>
      <c r="H828" s="10" t="s">
        <v>16</v>
      </c>
      <c r="I828" s="10" t="s">
        <v>8112</v>
      </c>
      <c r="J828" s="10" t="s">
        <v>17</v>
      </c>
      <c r="K828" s="10" t="s">
        <v>17</v>
      </c>
      <c r="L828" s="10" t="s">
        <v>8113</v>
      </c>
      <c r="M828" s="10" t="s">
        <v>18</v>
      </c>
      <c r="N828">
        <v>0</v>
      </c>
    </row>
    <row r="829" spans="1:14" x14ac:dyDescent="0.25">
      <c r="A829" s="10" t="s">
        <v>1413</v>
      </c>
      <c r="B829" s="10" t="s">
        <v>8114</v>
      </c>
      <c r="C829">
        <v>39</v>
      </c>
      <c r="D829" s="10" t="s">
        <v>16</v>
      </c>
      <c r="E829">
        <v>0</v>
      </c>
      <c r="F829">
        <v>0</v>
      </c>
      <c r="G829">
        <v>39</v>
      </c>
      <c r="H829" s="10" t="s">
        <v>16</v>
      </c>
      <c r="I829" s="10" t="s">
        <v>8115</v>
      </c>
      <c r="J829" s="10" t="s">
        <v>17</v>
      </c>
      <c r="K829" s="10" t="s">
        <v>17</v>
      </c>
      <c r="L829" s="10" t="s">
        <v>8116</v>
      </c>
      <c r="M829" s="10" t="s">
        <v>18</v>
      </c>
      <c r="N829">
        <v>0</v>
      </c>
    </row>
    <row r="830" spans="1:14" x14ac:dyDescent="0.25">
      <c r="A830" s="10" t="s">
        <v>1413</v>
      </c>
      <c r="B830" s="10" t="s">
        <v>1491</v>
      </c>
      <c r="C830">
        <v>1099157</v>
      </c>
      <c r="D830" s="10" t="s">
        <v>16</v>
      </c>
      <c r="E830">
        <v>0</v>
      </c>
      <c r="F830">
        <v>0</v>
      </c>
      <c r="G830">
        <v>1099157</v>
      </c>
      <c r="H830" s="10" t="s">
        <v>16</v>
      </c>
      <c r="I830" s="10" t="s">
        <v>8117</v>
      </c>
      <c r="J830" s="10" t="s">
        <v>17</v>
      </c>
      <c r="K830" s="10" t="s">
        <v>17</v>
      </c>
      <c r="L830" s="10" t="s">
        <v>8118</v>
      </c>
      <c r="M830" s="10" t="s">
        <v>18</v>
      </c>
      <c r="N830">
        <v>0</v>
      </c>
    </row>
    <row r="831" spans="1:14" x14ac:dyDescent="0.25">
      <c r="A831" s="10" t="s">
        <v>1413</v>
      </c>
      <c r="B831" s="10" t="s">
        <v>1492</v>
      </c>
      <c r="C831">
        <v>9090</v>
      </c>
      <c r="D831" s="10" t="s">
        <v>16</v>
      </c>
      <c r="E831">
        <v>0</v>
      </c>
      <c r="F831">
        <v>0</v>
      </c>
      <c r="G831">
        <v>9090</v>
      </c>
      <c r="H831" s="10" t="s">
        <v>16</v>
      </c>
      <c r="I831" s="10" t="s">
        <v>8119</v>
      </c>
      <c r="J831" s="10" t="s">
        <v>17</v>
      </c>
      <c r="K831" s="10" t="s">
        <v>17</v>
      </c>
      <c r="L831" s="10" t="s">
        <v>8120</v>
      </c>
      <c r="M831" s="10" t="s">
        <v>18</v>
      </c>
      <c r="N831">
        <v>0</v>
      </c>
    </row>
    <row r="832" spans="1:14" x14ac:dyDescent="0.25">
      <c r="A832" s="10" t="s">
        <v>1413</v>
      </c>
      <c r="B832" s="10" t="s">
        <v>1493</v>
      </c>
      <c r="C832">
        <v>5761</v>
      </c>
      <c r="D832" s="10" t="s">
        <v>16</v>
      </c>
      <c r="E832">
        <v>0</v>
      </c>
      <c r="F832">
        <v>0</v>
      </c>
      <c r="G832">
        <v>5761</v>
      </c>
      <c r="H832" s="10" t="s">
        <v>16</v>
      </c>
      <c r="I832" s="10" t="s">
        <v>8121</v>
      </c>
      <c r="J832" s="10" t="s">
        <v>17</v>
      </c>
      <c r="K832" s="10" t="s">
        <v>17</v>
      </c>
      <c r="L832" s="10" t="s">
        <v>8122</v>
      </c>
      <c r="M832" s="10" t="s">
        <v>18</v>
      </c>
      <c r="N832">
        <v>0</v>
      </c>
    </row>
    <row r="833" spans="1:14" x14ac:dyDescent="0.25">
      <c r="A833" s="10" t="s">
        <v>1413</v>
      </c>
      <c r="B833" s="10" t="s">
        <v>1494</v>
      </c>
      <c r="C833">
        <v>197670</v>
      </c>
      <c r="D833" s="10" t="s">
        <v>16</v>
      </c>
      <c r="E833">
        <v>0</v>
      </c>
      <c r="F833">
        <v>0</v>
      </c>
      <c r="G833">
        <v>197670</v>
      </c>
      <c r="H833" s="10" t="s">
        <v>16</v>
      </c>
      <c r="I833" s="10" t="s">
        <v>8123</v>
      </c>
      <c r="J833" s="10" t="s">
        <v>17</v>
      </c>
      <c r="K833" s="10" t="s">
        <v>17</v>
      </c>
      <c r="L833" s="10" t="s">
        <v>8124</v>
      </c>
      <c r="M833" s="10" t="s">
        <v>18</v>
      </c>
      <c r="N833">
        <v>0</v>
      </c>
    </row>
    <row r="834" spans="1:14" x14ac:dyDescent="0.25">
      <c r="A834" s="10" t="s">
        <v>1413</v>
      </c>
      <c r="B834" s="10" t="s">
        <v>1497</v>
      </c>
      <c r="C834">
        <v>232950</v>
      </c>
      <c r="D834" s="10" t="s">
        <v>16</v>
      </c>
      <c r="E834">
        <v>0</v>
      </c>
      <c r="F834">
        <v>0</v>
      </c>
      <c r="G834">
        <v>232950</v>
      </c>
      <c r="H834" s="10" t="s">
        <v>16</v>
      </c>
      <c r="I834" s="10" t="s">
        <v>8125</v>
      </c>
      <c r="J834" s="10" t="s">
        <v>17</v>
      </c>
      <c r="K834" s="10" t="s">
        <v>17</v>
      </c>
      <c r="L834" s="10" t="s">
        <v>8126</v>
      </c>
      <c r="M834" s="10" t="s">
        <v>18</v>
      </c>
      <c r="N834">
        <v>0</v>
      </c>
    </row>
    <row r="835" spans="1:14" x14ac:dyDescent="0.25">
      <c r="A835" s="10" t="s">
        <v>1413</v>
      </c>
      <c r="B835" s="10" t="s">
        <v>1500</v>
      </c>
      <c r="C835">
        <v>304</v>
      </c>
      <c r="D835" s="10" t="s">
        <v>16</v>
      </c>
      <c r="E835">
        <v>0</v>
      </c>
      <c r="F835">
        <v>0</v>
      </c>
      <c r="G835">
        <v>304</v>
      </c>
      <c r="H835" s="10" t="s">
        <v>16</v>
      </c>
      <c r="I835" s="10" t="s">
        <v>8127</v>
      </c>
      <c r="J835" s="10" t="s">
        <v>17</v>
      </c>
      <c r="K835" s="10" t="s">
        <v>17</v>
      </c>
      <c r="L835" s="10" t="s">
        <v>8128</v>
      </c>
      <c r="M835" s="10" t="s">
        <v>18</v>
      </c>
      <c r="N835">
        <v>0</v>
      </c>
    </row>
    <row r="836" spans="1:14" x14ac:dyDescent="0.25">
      <c r="A836" s="10" t="s">
        <v>1413</v>
      </c>
      <c r="B836" s="10" t="s">
        <v>1503</v>
      </c>
      <c r="C836">
        <v>1460</v>
      </c>
      <c r="D836" s="10" t="s">
        <v>16</v>
      </c>
      <c r="E836">
        <v>0</v>
      </c>
      <c r="F836">
        <v>0</v>
      </c>
      <c r="G836">
        <v>1460</v>
      </c>
      <c r="H836" s="10" t="s">
        <v>16</v>
      </c>
      <c r="I836" s="10" t="s">
        <v>8129</v>
      </c>
      <c r="J836" s="10" t="s">
        <v>17</v>
      </c>
      <c r="K836" s="10" t="s">
        <v>17</v>
      </c>
      <c r="L836" s="10" t="s">
        <v>8130</v>
      </c>
      <c r="M836" s="10" t="s">
        <v>18</v>
      </c>
      <c r="N836">
        <v>0</v>
      </c>
    </row>
    <row r="837" spans="1:14" x14ac:dyDescent="0.25">
      <c r="A837" s="10" t="s">
        <v>1413</v>
      </c>
      <c r="B837" s="10" t="s">
        <v>1506</v>
      </c>
      <c r="C837">
        <v>171</v>
      </c>
      <c r="D837" s="10" t="s">
        <v>16</v>
      </c>
      <c r="E837">
        <v>0</v>
      </c>
      <c r="F837">
        <v>0</v>
      </c>
      <c r="G837">
        <v>171</v>
      </c>
      <c r="H837" s="10" t="s">
        <v>16</v>
      </c>
      <c r="I837" s="10" t="s">
        <v>8131</v>
      </c>
      <c r="J837" s="10" t="s">
        <v>17</v>
      </c>
      <c r="K837" s="10" t="s">
        <v>17</v>
      </c>
      <c r="L837" s="10" t="s">
        <v>8132</v>
      </c>
      <c r="M837" s="10" t="s">
        <v>18</v>
      </c>
      <c r="N837">
        <v>0</v>
      </c>
    </row>
    <row r="838" spans="1:14" x14ac:dyDescent="0.25">
      <c r="A838" s="10" t="s">
        <v>1413</v>
      </c>
      <c r="B838" s="10" t="s">
        <v>1509</v>
      </c>
      <c r="C838">
        <v>13790</v>
      </c>
      <c r="D838" s="10" t="s">
        <v>16</v>
      </c>
      <c r="E838">
        <v>0</v>
      </c>
      <c r="F838">
        <v>0</v>
      </c>
      <c r="G838">
        <v>13790</v>
      </c>
      <c r="H838" s="10" t="s">
        <v>16</v>
      </c>
      <c r="I838" s="10" t="s">
        <v>8133</v>
      </c>
      <c r="J838" s="10" t="s">
        <v>17</v>
      </c>
      <c r="K838" s="10" t="s">
        <v>17</v>
      </c>
      <c r="L838" s="10" t="s">
        <v>8134</v>
      </c>
      <c r="M838" s="10" t="s">
        <v>18</v>
      </c>
      <c r="N838">
        <v>0</v>
      </c>
    </row>
    <row r="839" spans="1:14" x14ac:dyDescent="0.25">
      <c r="A839" s="10" t="s">
        <v>1413</v>
      </c>
      <c r="B839" s="10" t="s">
        <v>8135</v>
      </c>
      <c r="C839">
        <v>1906</v>
      </c>
      <c r="D839" s="10" t="s">
        <v>16</v>
      </c>
      <c r="E839">
        <v>0</v>
      </c>
      <c r="F839">
        <v>0</v>
      </c>
      <c r="G839">
        <v>1906</v>
      </c>
      <c r="H839" s="10" t="s">
        <v>16</v>
      </c>
      <c r="I839" s="10" t="s">
        <v>8136</v>
      </c>
      <c r="J839" s="10" t="s">
        <v>17</v>
      </c>
      <c r="K839" s="10" t="s">
        <v>17</v>
      </c>
      <c r="L839" s="10" t="s">
        <v>8137</v>
      </c>
      <c r="M839" s="10" t="s">
        <v>18</v>
      </c>
      <c r="N839">
        <v>0</v>
      </c>
    </row>
    <row r="840" spans="1:14" x14ac:dyDescent="0.25">
      <c r="A840" s="10" t="s">
        <v>1413</v>
      </c>
      <c r="B840" s="10" t="s">
        <v>8138</v>
      </c>
      <c r="C840">
        <v>144</v>
      </c>
      <c r="D840" s="10" t="s">
        <v>16</v>
      </c>
      <c r="E840">
        <v>0</v>
      </c>
      <c r="F840">
        <v>0</v>
      </c>
      <c r="G840">
        <v>144</v>
      </c>
      <c r="H840" s="10" t="s">
        <v>16</v>
      </c>
      <c r="I840" s="10" t="s">
        <v>1523</v>
      </c>
      <c r="J840" s="10" t="s">
        <v>17</v>
      </c>
      <c r="K840" s="10" t="s">
        <v>17</v>
      </c>
      <c r="L840" s="10" t="s">
        <v>1524</v>
      </c>
      <c r="M840" s="10" t="s">
        <v>18</v>
      </c>
      <c r="N840">
        <v>0</v>
      </c>
    </row>
    <row r="841" spans="1:14" x14ac:dyDescent="0.25">
      <c r="A841" s="10" t="s">
        <v>1413</v>
      </c>
      <c r="B841" s="10" t="s">
        <v>8139</v>
      </c>
      <c r="C841">
        <v>2</v>
      </c>
      <c r="D841" s="10" t="s">
        <v>16</v>
      </c>
      <c r="E841">
        <v>0</v>
      </c>
      <c r="F841">
        <v>0</v>
      </c>
      <c r="G841">
        <v>2</v>
      </c>
      <c r="H841" s="10" t="s">
        <v>16</v>
      </c>
      <c r="I841" s="10" t="s">
        <v>1526</v>
      </c>
      <c r="J841" s="10" t="s">
        <v>17</v>
      </c>
      <c r="K841" s="10" t="s">
        <v>17</v>
      </c>
      <c r="L841" s="10" t="s">
        <v>1527</v>
      </c>
      <c r="M841" s="10" t="s">
        <v>18</v>
      </c>
      <c r="N841">
        <v>0</v>
      </c>
    </row>
    <row r="842" spans="1:14" x14ac:dyDescent="0.25">
      <c r="A842" s="10" t="s">
        <v>1413</v>
      </c>
      <c r="B842" s="10" t="s">
        <v>8140</v>
      </c>
      <c r="C842">
        <v>1086</v>
      </c>
      <c r="D842" s="10" t="s">
        <v>16</v>
      </c>
      <c r="E842">
        <v>0</v>
      </c>
      <c r="F842">
        <v>0</v>
      </c>
      <c r="G842">
        <v>1086</v>
      </c>
      <c r="H842" s="10" t="s">
        <v>16</v>
      </c>
      <c r="I842" s="10" t="s">
        <v>8141</v>
      </c>
      <c r="J842" s="10" t="s">
        <v>17</v>
      </c>
      <c r="K842" s="10" t="s">
        <v>17</v>
      </c>
      <c r="L842" s="10" t="s">
        <v>8142</v>
      </c>
      <c r="M842" s="10" t="s">
        <v>18</v>
      </c>
      <c r="N842">
        <v>0</v>
      </c>
    </row>
    <row r="843" spans="1:14" x14ac:dyDescent="0.25">
      <c r="A843" s="10" t="s">
        <v>1413</v>
      </c>
      <c r="B843" s="10" t="s">
        <v>8143</v>
      </c>
      <c r="C843">
        <v>506</v>
      </c>
      <c r="D843" s="10" t="s">
        <v>16</v>
      </c>
      <c r="E843">
        <v>0</v>
      </c>
      <c r="F843">
        <v>0</v>
      </c>
      <c r="G843">
        <v>506</v>
      </c>
      <c r="H843" s="10" t="s">
        <v>16</v>
      </c>
      <c r="I843" s="10" t="s">
        <v>1531</v>
      </c>
      <c r="J843" s="10" t="s">
        <v>17</v>
      </c>
      <c r="K843" s="10" t="s">
        <v>17</v>
      </c>
      <c r="L843" s="10" t="s">
        <v>1532</v>
      </c>
      <c r="M843" s="10" t="s">
        <v>18</v>
      </c>
      <c r="N843">
        <v>0</v>
      </c>
    </row>
    <row r="844" spans="1:14" x14ac:dyDescent="0.25">
      <c r="A844" s="10" t="s">
        <v>1413</v>
      </c>
      <c r="B844" s="10" t="s">
        <v>8144</v>
      </c>
      <c r="C844">
        <v>85</v>
      </c>
      <c r="D844" s="10" t="s">
        <v>16</v>
      </c>
      <c r="E844">
        <v>0</v>
      </c>
      <c r="F844">
        <v>0</v>
      </c>
      <c r="G844">
        <v>85</v>
      </c>
      <c r="H844" s="10" t="s">
        <v>16</v>
      </c>
      <c r="I844" s="10" t="s">
        <v>1534</v>
      </c>
      <c r="J844" s="10" t="s">
        <v>17</v>
      </c>
      <c r="K844" s="10" t="s">
        <v>17</v>
      </c>
      <c r="L844" s="10" t="s">
        <v>1535</v>
      </c>
      <c r="M844" s="10" t="s">
        <v>18</v>
      </c>
      <c r="N844">
        <v>0</v>
      </c>
    </row>
    <row r="845" spans="1:14" x14ac:dyDescent="0.25">
      <c r="A845" s="10" t="s">
        <v>1413</v>
      </c>
      <c r="B845" s="10" t="s">
        <v>8145</v>
      </c>
      <c r="C845">
        <v>283</v>
      </c>
      <c r="D845" s="10" t="s">
        <v>16</v>
      </c>
      <c r="E845">
        <v>0</v>
      </c>
      <c r="F845">
        <v>0</v>
      </c>
      <c r="G845">
        <v>283</v>
      </c>
      <c r="H845" s="10" t="s">
        <v>16</v>
      </c>
      <c r="I845" s="10" t="s">
        <v>8146</v>
      </c>
      <c r="J845" s="10" t="s">
        <v>17</v>
      </c>
      <c r="K845" s="10" t="s">
        <v>17</v>
      </c>
      <c r="L845" s="10" t="s">
        <v>8147</v>
      </c>
      <c r="M845" s="10" t="s">
        <v>18</v>
      </c>
      <c r="N845">
        <v>0</v>
      </c>
    </row>
    <row r="846" spans="1:14" x14ac:dyDescent="0.25">
      <c r="A846" s="10" t="s">
        <v>1413</v>
      </c>
      <c r="B846" s="10" t="s">
        <v>8148</v>
      </c>
      <c r="C846">
        <v>1228</v>
      </c>
      <c r="D846" s="10" t="s">
        <v>16</v>
      </c>
      <c r="E846">
        <v>0</v>
      </c>
      <c r="F846">
        <v>0</v>
      </c>
      <c r="G846">
        <v>1228</v>
      </c>
      <c r="H846" s="10" t="s">
        <v>16</v>
      </c>
      <c r="I846" s="10" t="s">
        <v>8149</v>
      </c>
      <c r="J846" s="10" t="s">
        <v>17</v>
      </c>
      <c r="K846" s="10" t="s">
        <v>17</v>
      </c>
      <c r="L846" s="10" t="s">
        <v>8150</v>
      </c>
      <c r="M846" s="10" t="s">
        <v>18</v>
      </c>
      <c r="N846">
        <v>0</v>
      </c>
    </row>
    <row r="847" spans="1:14" x14ac:dyDescent="0.25">
      <c r="A847" s="10" t="s">
        <v>1413</v>
      </c>
      <c r="B847" s="10" t="s">
        <v>8151</v>
      </c>
      <c r="C847">
        <v>642</v>
      </c>
      <c r="D847" s="10" t="s">
        <v>16</v>
      </c>
      <c r="E847">
        <v>0</v>
      </c>
      <c r="F847">
        <v>0</v>
      </c>
      <c r="G847">
        <v>642</v>
      </c>
      <c r="H847" s="10" t="s">
        <v>16</v>
      </c>
      <c r="I847" s="10" t="s">
        <v>1541</v>
      </c>
      <c r="J847" s="10" t="s">
        <v>17</v>
      </c>
      <c r="K847" s="10" t="s">
        <v>17</v>
      </c>
      <c r="L847" s="10" t="s">
        <v>1542</v>
      </c>
      <c r="M847" s="10" t="s">
        <v>18</v>
      </c>
      <c r="N847">
        <v>0</v>
      </c>
    </row>
    <row r="848" spans="1:14" x14ac:dyDescent="0.25">
      <c r="A848" s="10" t="s">
        <v>1413</v>
      </c>
      <c r="B848" s="10" t="s">
        <v>8152</v>
      </c>
      <c r="C848">
        <v>230</v>
      </c>
      <c r="D848" s="10" t="s">
        <v>16</v>
      </c>
      <c r="E848">
        <v>0</v>
      </c>
      <c r="F848">
        <v>0</v>
      </c>
      <c r="G848">
        <v>230</v>
      </c>
      <c r="H848" s="10" t="s">
        <v>16</v>
      </c>
      <c r="I848" s="10" t="s">
        <v>1545</v>
      </c>
      <c r="J848" s="10" t="s">
        <v>17</v>
      </c>
      <c r="K848" s="10" t="s">
        <v>17</v>
      </c>
      <c r="L848" s="10" t="s">
        <v>1546</v>
      </c>
      <c r="M848" s="10" t="s">
        <v>18</v>
      </c>
      <c r="N848">
        <v>0</v>
      </c>
    </row>
    <row r="849" spans="1:14" x14ac:dyDescent="0.25">
      <c r="A849" s="10" t="s">
        <v>1413</v>
      </c>
      <c r="B849" s="10" t="s">
        <v>1516</v>
      </c>
      <c r="C849">
        <v>95210</v>
      </c>
      <c r="D849" s="10" t="s">
        <v>16</v>
      </c>
      <c r="E849">
        <v>0</v>
      </c>
      <c r="F849">
        <v>0</v>
      </c>
      <c r="G849">
        <v>95210</v>
      </c>
      <c r="H849" s="10" t="s">
        <v>16</v>
      </c>
      <c r="I849" s="10" t="s">
        <v>8153</v>
      </c>
      <c r="J849" s="10" t="s">
        <v>17</v>
      </c>
      <c r="K849" s="10" t="s">
        <v>17</v>
      </c>
      <c r="L849" s="10" t="s">
        <v>8154</v>
      </c>
      <c r="M849" s="10" t="s">
        <v>18</v>
      </c>
      <c r="N849">
        <v>0</v>
      </c>
    </row>
    <row r="850" spans="1:14" x14ac:dyDescent="0.25">
      <c r="A850" s="10" t="s">
        <v>1413</v>
      </c>
      <c r="B850" s="10" t="s">
        <v>1517</v>
      </c>
      <c r="C850">
        <v>1561943</v>
      </c>
      <c r="D850" s="10" t="s">
        <v>16</v>
      </c>
      <c r="E850">
        <v>0</v>
      </c>
      <c r="F850">
        <v>0</v>
      </c>
      <c r="G850">
        <v>1561943</v>
      </c>
      <c r="H850" s="10" t="s">
        <v>16</v>
      </c>
      <c r="I850" s="10" t="s">
        <v>8155</v>
      </c>
      <c r="J850" s="10" t="s">
        <v>17</v>
      </c>
      <c r="K850" s="10" t="s">
        <v>17</v>
      </c>
      <c r="L850" s="10" t="s">
        <v>8156</v>
      </c>
      <c r="M850" s="10" t="s">
        <v>18</v>
      </c>
      <c r="N850">
        <v>0</v>
      </c>
    </row>
    <row r="851" spans="1:14" x14ac:dyDescent="0.25">
      <c r="A851" s="10" t="s">
        <v>1413</v>
      </c>
      <c r="B851" s="10" t="s">
        <v>1518</v>
      </c>
      <c r="C851">
        <v>42549</v>
      </c>
      <c r="D851" s="10" t="s">
        <v>16</v>
      </c>
      <c r="E851">
        <v>0</v>
      </c>
      <c r="F851">
        <v>0</v>
      </c>
      <c r="G851">
        <v>42549</v>
      </c>
      <c r="H851" s="10" t="s">
        <v>16</v>
      </c>
      <c r="I851" s="10" t="s">
        <v>8157</v>
      </c>
      <c r="J851" s="10" t="s">
        <v>17</v>
      </c>
      <c r="K851" s="10" t="s">
        <v>17</v>
      </c>
      <c r="L851" s="10" t="s">
        <v>8158</v>
      </c>
      <c r="M851" s="10" t="s">
        <v>18</v>
      </c>
      <c r="N851">
        <v>0</v>
      </c>
    </row>
    <row r="852" spans="1:14" x14ac:dyDescent="0.25">
      <c r="A852" s="10" t="s">
        <v>1413</v>
      </c>
      <c r="B852" s="10" t="s">
        <v>1519</v>
      </c>
      <c r="C852">
        <v>135</v>
      </c>
      <c r="D852" s="10" t="s">
        <v>16</v>
      </c>
      <c r="E852">
        <v>0</v>
      </c>
      <c r="F852">
        <v>0</v>
      </c>
      <c r="G852">
        <v>135</v>
      </c>
      <c r="H852" s="10" t="s">
        <v>16</v>
      </c>
      <c r="I852" s="10" t="s">
        <v>8159</v>
      </c>
      <c r="J852" s="10" t="s">
        <v>17</v>
      </c>
      <c r="K852" s="10" t="s">
        <v>17</v>
      </c>
      <c r="L852" s="10" t="s">
        <v>8160</v>
      </c>
      <c r="M852" s="10" t="s">
        <v>18</v>
      </c>
      <c r="N852">
        <v>0</v>
      </c>
    </row>
    <row r="853" spans="1:14" x14ac:dyDescent="0.25">
      <c r="A853" s="10" t="s">
        <v>1413</v>
      </c>
      <c r="B853" s="10" t="s">
        <v>1520</v>
      </c>
      <c r="C853">
        <v>62</v>
      </c>
      <c r="D853" s="10" t="s">
        <v>16</v>
      </c>
      <c r="E853">
        <v>0</v>
      </c>
      <c r="F853">
        <v>0</v>
      </c>
      <c r="G853">
        <v>62</v>
      </c>
      <c r="H853" s="10" t="s">
        <v>16</v>
      </c>
      <c r="I853" s="10" t="s">
        <v>1550</v>
      </c>
      <c r="J853" s="10" t="s">
        <v>17</v>
      </c>
      <c r="K853" s="10" t="s">
        <v>17</v>
      </c>
      <c r="L853" s="10" t="s">
        <v>1551</v>
      </c>
      <c r="M853" s="10" t="s">
        <v>18</v>
      </c>
      <c r="N853">
        <v>0</v>
      </c>
    </row>
    <row r="854" spans="1:14" x14ac:dyDescent="0.25">
      <c r="A854" s="10" t="s">
        <v>1413</v>
      </c>
      <c r="B854" s="10" t="s">
        <v>1521</v>
      </c>
      <c r="C854">
        <v>6600000</v>
      </c>
      <c r="D854" s="10" t="s">
        <v>16</v>
      </c>
      <c r="E854">
        <v>0</v>
      </c>
      <c r="F854">
        <v>0</v>
      </c>
      <c r="G854">
        <v>6600000</v>
      </c>
      <c r="H854" s="10" t="s">
        <v>16</v>
      </c>
      <c r="I854" s="10" t="s">
        <v>8161</v>
      </c>
      <c r="J854" s="10" t="s">
        <v>17</v>
      </c>
      <c r="K854" s="10" t="s">
        <v>17</v>
      </c>
      <c r="L854" s="10" t="s">
        <v>8162</v>
      </c>
      <c r="M854" s="10" t="s">
        <v>18</v>
      </c>
      <c r="N854">
        <v>0</v>
      </c>
    </row>
    <row r="855" spans="1:14" x14ac:dyDescent="0.25">
      <c r="A855" s="10" t="s">
        <v>1413</v>
      </c>
      <c r="B855" s="10" t="s">
        <v>1522</v>
      </c>
      <c r="C855">
        <v>550000</v>
      </c>
      <c r="D855" s="10" t="s">
        <v>16</v>
      </c>
      <c r="E855">
        <v>0</v>
      </c>
      <c r="F855">
        <v>0</v>
      </c>
      <c r="G855">
        <v>550000</v>
      </c>
      <c r="H855" s="10" t="s">
        <v>16</v>
      </c>
      <c r="I855" s="10" t="s">
        <v>8163</v>
      </c>
      <c r="J855" s="10" t="s">
        <v>17</v>
      </c>
      <c r="K855" s="10" t="s">
        <v>17</v>
      </c>
      <c r="L855" s="10" t="s">
        <v>8164</v>
      </c>
      <c r="M855" s="10" t="s">
        <v>18</v>
      </c>
      <c r="N855">
        <v>0</v>
      </c>
    </row>
    <row r="856" spans="1:14" x14ac:dyDescent="0.25">
      <c r="A856" s="10" t="s">
        <v>1413</v>
      </c>
      <c r="B856" s="10" t="s">
        <v>1525</v>
      </c>
      <c r="C856">
        <v>1650000</v>
      </c>
      <c r="D856" s="10" t="s">
        <v>16</v>
      </c>
      <c r="E856">
        <v>0</v>
      </c>
      <c r="F856">
        <v>0</v>
      </c>
      <c r="G856">
        <v>1650000</v>
      </c>
      <c r="H856" s="10" t="s">
        <v>16</v>
      </c>
      <c r="I856" s="10" t="s">
        <v>8165</v>
      </c>
      <c r="J856" s="10" t="s">
        <v>17</v>
      </c>
      <c r="K856" s="10" t="s">
        <v>17</v>
      </c>
      <c r="L856" s="10" t="s">
        <v>8166</v>
      </c>
      <c r="M856" s="10" t="s">
        <v>18</v>
      </c>
      <c r="N856">
        <v>0</v>
      </c>
    </row>
    <row r="857" spans="1:14" x14ac:dyDescent="0.25">
      <c r="A857" s="10" t="s">
        <v>1413</v>
      </c>
      <c r="B857" s="10" t="s">
        <v>1528</v>
      </c>
      <c r="C857">
        <v>2200000</v>
      </c>
      <c r="D857" s="10" t="s">
        <v>16</v>
      </c>
      <c r="E857">
        <v>0</v>
      </c>
      <c r="F857">
        <v>0</v>
      </c>
      <c r="G857">
        <v>2200000</v>
      </c>
      <c r="H857" s="10" t="s">
        <v>16</v>
      </c>
      <c r="I857" s="10" t="s">
        <v>1556</v>
      </c>
      <c r="J857" s="10" t="s">
        <v>17</v>
      </c>
      <c r="K857" s="10" t="s">
        <v>17</v>
      </c>
      <c r="L857" s="10" t="s">
        <v>1557</v>
      </c>
      <c r="M857" s="10" t="s">
        <v>18</v>
      </c>
      <c r="N857">
        <v>0</v>
      </c>
    </row>
    <row r="858" spans="1:14" x14ac:dyDescent="0.25">
      <c r="A858" s="10" t="s">
        <v>1413</v>
      </c>
      <c r="B858" s="10" t="s">
        <v>1529</v>
      </c>
      <c r="C858">
        <v>268359.59999999998</v>
      </c>
      <c r="D858" s="10" t="s">
        <v>16</v>
      </c>
      <c r="E858">
        <v>0</v>
      </c>
      <c r="F858">
        <v>0</v>
      </c>
      <c r="G858">
        <v>268359.59999999998</v>
      </c>
      <c r="H858" s="10" t="s">
        <v>16</v>
      </c>
      <c r="I858" s="10" t="s">
        <v>1559</v>
      </c>
      <c r="J858" s="10" t="s">
        <v>17</v>
      </c>
      <c r="K858" s="10" t="s">
        <v>17</v>
      </c>
      <c r="L858" s="10" t="s">
        <v>1560</v>
      </c>
      <c r="M858" s="10" t="s">
        <v>18</v>
      </c>
      <c r="N858">
        <v>0</v>
      </c>
    </row>
    <row r="859" spans="1:14" x14ac:dyDescent="0.25">
      <c r="A859" s="10" t="s">
        <v>1413</v>
      </c>
      <c r="B859" s="10" t="s">
        <v>1530</v>
      </c>
      <c r="C859">
        <v>111816.5</v>
      </c>
      <c r="D859" s="10" t="s">
        <v>16</v>
      </c>
      <c r="E859">
        <v>0</v>
      </c>
      <c r="F859">
        <v>0</v>
      </c>
      <c r="G859">
        <v>111816.5</v>
      </c>
      <c r="H859" s="10" t="s">
        <v>16</v>
      </c>
      <c r="I859" s="10" t="s">
        <v>1562</v>
      </c>
      <c r="J859" s="10" t="s">
        <v>17</v>
      </c>
      <c r="K859" s="10" t="s">
        <v>17</v>
      </c>
      <c r="L859" s="10" t="s">
        <v>1563</v>
      </c>
      <c r="M859" s="10" t="s">
        <v>18</v>
      </c>
      <c r="N859">
        <v>0</v>
      </c>
    </row>
    <row r="860" spans="1:14" x14ac:dyDescent="0.25">
      <c r="A860" s="10" t="s">
        <v>1413</v>
      </c>
      <c r="B860" s="10" t="s">
        <v>1533</v>
      </c>
      <c r="C860">
        <v>67089.899999999994</v>
      </c>
      <c r="D860" s="10" t="s">
        <v>16</v>
      </c>
      <c r="E860">
        <v>0</v>
      </c>
      <c r="F860">
        <v>0</v>
      </c>
      <c r="G860">
        <v>67089.899999999994</v>
      </c>
      <c r="H860" s="10" t="s">
        <v>16</v>
      </c>
      <c r="I860" s="10" t="s">
        <v>1565</v>
      </c>
      <c r="J860" s="10" t="s">
        <v>17</v>
      </c>
      <c r="K860" s="10" t="s">
        <v>17</v>
      </c>
      <c r="L860" s="10" t="s">
        <v>1566</v>
      </c>
      <c r="M860" s="10" t="s">
        <v>18</v>
      </c>
      <c r="N860">
        <v>0</v>
      </c>
    </row>
    <row r="861" spans="1:14" x14ac:dyDescent="0.25">
      <c r="A861" s="10" t="s">
        <v>1413</v>
      </c>
      <c r="B861" s="10" t="s">
        <v>1536</v>
      </c>
      <c r="C861">
        <v>253648.2</v>
      </c>
      <c r="D861" s="10" t="s">
        <v>16</v>
      </c>
      <c r="E861">
        <v>0</v>
      </c>
      <c r="F861">
        <v>0</v>
      </c>
      <c r="G861">
        <v>253648.2</v>
      </c>
      <c r="H861" s="10" t="s">
        <v>16</v>
      </c>
      <c r="I861" s="10" t="s">
        <v>1568</v>
      </c>
      <c r="J861" s="10" t="s">
        <v>17</v>
      </c>
      <c r="K861" s="10" t="s">
        <v>17</v>
      </c>
      <c r="L861" s="10" t="s">
        <v>1569</v>
      </c>
      <c r="M861" s="10" t="s">
        <v>18</v>
      </c>
      <c r="N861">
        <v>0</v>
      </c>
    </row>
    <row r="862" spans="1:14" x14ac:dyDescent="0.25">
      <c r="A862" s="10" t="s">
        <v>1413</v>
      </c>
      <c r="B862" s="10" t="s">
        <v>1537</v>
      </c>
      <c r="C862">
        <v>105686.75</v>
      </c>
      <c r="D862" s="10" t="s">
        <v>16</v>
      </c>
      <c r="E862">
        <v>0</v>
      </c>
      <c r="F862">
        <v>0</v>
      </c>
      <c r="G862">
        <v>105686.75</v>
      </c>
      <c r="H862" s="10" t="s">
        <v>16</v>
      </c>
      <c r="I862" s="10" t="s">
        <v>1571</v>
      </c>
      <c r="J862" s="10" t="s">
        <v>17</v>
      </c>
      <c r="K862" s="10" t="s">
        <v>17</v>
      </c>
      <c r="L862" s="10" t="s">
        <v>1572</v>
      </c>
      <c r="M862" s="10" t="s">
        <v>18</v>
      </c>
      <c r="N862">
        <v>0</v>
      </c>
    </row>
    <row r="863" spans="1:14" x14ac:dyDescent="0.25">
      <c r="A863" s="10" t="s">
        <v>1413</v>
      </c>
      <c r="B863" s="10" t="s">
        <v>1538</v>
      </c>
      <c r="C863">
        <v>63412.05</v>
      </c>
      <c r="D863" s="10" t="s">
        <v>16</v>
      </c>
      <c r="E863">
        <v>0</v>
      </c>
      <c r="F863">
        <v>0</v>
      </c>
      <c r="G863">
        <v>63412.05</v>
      </c>
      <c r="H863" s="10" t="s">
        <v>16</v>
      </c>
      <c r="I863" s="10" t="s">
        <v>1574</v>
      </c>
      <c r="J863" s="10" t="s">
        <v>17</v>
      </c>
      <c r="K863" s="10" t="s">
        <v>17</v>
      </c>
      <c r="L863" s="10" t="s">
        <v>1575</v>
      </c>
      <c r="M863" s="10" t="s">
        <v>18</v>
      </c>
      <c r="N863">
        <v>0</v>
      </c>
    </row>
    <row r="864" spans="1:14" x14ac:dyDescent="0.25">
      <c r="A864" s="10" t="s">
        <v>1413</v>
      </c>
      <c r="B864" s="10" t="s">
        <v>1539</v>
      </c>
      <c r="C864">
        <v>240000</v>
      </c>
      <c r="D864" s="10" t="s">
        <v>16</v>
      </c>
      <c r="E864">
        <v>0</v>
      </c>
      <c r="F864">
        <v>0</v>
      </c>
      <c r="G864">
        <v>240000</v>
      </c>
      <c r="H864" s="10" t="s">
        <v>16</v>
      </c>
      <c r="I864" s="10" t="s">
        <v>1577</v>
      </c>
      <c r="J864" s="10" t="s">
        <v>17</v>
      </c>
      <c r="K864" s="10" t="s">
        <v>17</v>
      </c>
      <c r="L864" s="10" t="s">
        <v>1578</v>
      </c>
      <c r="M864" s="10" t="s">
        <v>18</v>
      </c>
      <c r="N864">
        <v>0</v>
      </c>
    </row>
    <row r="865" spans="1:14" x14ac:dyDescent="0.25">
      <c r="A865" s="10" t="s">
        <v>1413</v>
      </c>
      <c r="B865" s="10" t="s">
        <v>1540</v>
      </c>
      <c r="C865">
        <v>20000</v>
      </c>
      <c r="D865" s="10" t="s">
        <v>16</v>
      </c>
      <c r="E865">
        <v>0</v>
      </c>
      <c r="F865">
        <v>0</v>
      </c>
      <c r="G865">
        <v>20000</v>
      </c>
      <c r="H865" s="10" t="s">
        <v>16</v>
      </c>
      <c r="I865" s="10" t="s">
        <v>1580</v>
      </c>
      <c r="J865" s="10" t="s">
        <v>17</v>
      </c>
      <c r="K865" s="10" t="s">
        <v>17</v>
      </c>
      <c r="L865" s="10" t="s">
        <v>1581</v>
      </c>
      <c r="M865" s="10" t="s">
        <v>18</v>
      </c>
      <c r="N865">
        <v>0</v>
      </c>
    </row>
    <row r="866" spans="1:14" x14ac:dyDescent="0.25">
      <c r="A866" s="10" t="s">
        <v>1413</v>
      </c>
      <c r="B866" s="10" t="s">
        <v>1543</v>
      </c>
      <c r="C866">
        <v>60000</v>
      </c>
      <c r="D866" s="10" t="s">
        <v>16</v>
      </c>
      <c r="E866">
        <v>0</v>
      </c>
      <c r="F866">
        <v>0</v>
      </c>
      <c r="G866">
        <v>60000</v>
      </c>
      <c r="H866" s="10" t="s">
        <v>16</v>
      </c>
      <c r="I866" s="10" t="s">
        <v>1582</v>
      </c>
      <c r="J866" s="10" t="s">
        <v>17</v>
      </c>
      <c r="K866" s="10" t="s">
        <v>17</v>
      </c>
      <c r="L866" s="10" t="s">
        <v>1583</v>
      </c>
      <c r="M866" s="10" t="s">
        <v>18</v>
      </c>
      <c r="N866">
        <v>0</v>
      </c>
    </row>
    <row r="867" spans="1:14" x14ac:dyDescent="0.25">
      <c r="A867" s="10" t="s">
        <v>1413</v>
      </c>
      <c r="B867" s="10" t="s">
        <v>1544</v>
      </c>
      <c r="C867">
        <v>80000</v>
      </c>
      <c r="D867" s="10" t="s">
        <v>16</v>
      </c>
      <c r="E867">
        <v>0</v>
      </c>
      <c r="F867">
        <v>0</v>
      </c>
      <c r="G867">
        <v>80000</v>
      </c>
      <c r="H867" s="10" t="s">
        <v>16</v>
      </c>
      <c r="I867" s="10" t="s">
        <v>5789</v>
      </c>
      <c r="J867" s="10" t="s">
        <v>17</v>
      </c>
      <c r="K867" s="10" t="s">
        <v>17</v>
      </c>
      <c r="L867" s="10" t="s">
        <v>5790</v>
      </c>
      <c r="M867" s="10" t="s">
        <v>18</v>
      </c>
      <c r="N867">
        <v>0</v>
      </c>
    </row>
    <row r="868" spans="1:14" x14ac:dyDescent="0.25">
      <c r="A868" s="10" t="s">
        <v>1413</v>
      </c>
      <c r="B868" s="10" t="s">
        <v>1547</v>
      </c>
      <c r="C868">
        <v>60</v>
      </c>
      <c r="D868" s="10" t="s">
        <v>16</v>
      </c>
      <c r="E868">
        <v>0</v>
      </c>
      <c r="F868">
        <v>0</v>
      </c>
      <c r="G868">
        <v>60</v>
      </c>
      <c r="H868" s="10" t="s">
        <v>16</v>
      </c>
      <c r="I868" s="10" t="s">
        <v>5791</v>
      </c>
      <c r="J868" s="10" t="s">
        <v>17</v>
      </c>
      <c r="K868" s="10" t="s">
        <v>17</v>
      </c>
      <c r="L868" s="10" t="s">
        <v>5792</v>
      </c>
      <c r="M868" s="10" t="s">
        <v>18</v>
      </c>
      <c r="N868">
        <v>0</v>
      </c>
    </row>
    <row r="869" spans="1:14" x14ac:dyDescent="0.25">
      <c r="A869" s="10" t="s">
        <v>1413</v>
      </c>
      <c r="B869" s="10" t="s">
        <v>1548</v>
      </c>
      <c r="C869">
        <v>134891</v>
      </c>
      <c r="D869" s="10" t="s">
        <v>16</v>
      </c>
      <c r="E869">
        <v>0</v>
      </c>
      <c r="F869">
        <v>0</v>
      </c>
      <c r="G869">
        <v>134891</v>
      </c>
      <c r="H869" s="10" t="s">
        <v>16</v>
      </c>
      <c r="I869" s="10" t="s">
        <v>5793</v>
      </c>
      <c r="J869" s="10" t="s">
        <v>17</v>
      </c>
      <c r="K869" s="10" t="s">
        <v>17</v>
      </c>
      <c r="L869" s="10" t="s">
        <v>5794</v>
      </c>
      <c r="M869" s="10" t="s">
        <v>18</v>
      </c>
      <c r="N869">
        <v>0</v>
      </c>
    </row>
    <row r="870" spans="1:14" x14ac:dyDescent="0.25">
      <c r="A870" s="10" t="s">
        <v>1413</v>
      </c>
      <c r="B870" s="10" t="s">
        <v>8167</v>
      </c>
      <c r="C870">
        <v>734790</v>
      </c>
      <c r="D870" s="10" t="s">
        <v>16</v>
      </c>
      <c r="E870">
        <v>0</v>
      </c>
      <c r="F870">
        <v>0</v>
      </c>
      <c r="G870">
        <v>734790</v>
      </c>
      <c r="H870" s="10" t="s">
        <v>16</v>
      </c>
      <c r="I870" s="10" t="s">
        <v>5795</v>
      </c>
      <c r="J870" s="10" t="s">
        <v>17</v>
      </c>
      <c r="K870" s="10" t="s">
        <v>17</v>
      </c>
      <c r="L870" s="10" t="s">
        <v>5796</v>
      </c>
      <c r="M870" s="10" t="s">
        <v>18</v>
      </c>
      <c r="N870">
        <v>0</v>
      </c>
    </row>
    <row r="871" spans="1:14" x14ac:dyDescent="0.25">
      <c r="A871" s="10" t="s">
        <v>1413</v>
      </c>
      <c r="B871" s="10" t="s">
        <v>8168</v>
      </c>
      <c r="C871">
        <v>8270</v>
      </c>
      <c r="D871" s="10" t="s">
        <v>16</v>
      </c>
      <c r="E871">
        <v>0</v>
      </c>
      <c r="F871">
        <v>0</v>
      </c>
      <c r="G871">
        <v>8270</v>
      </c>
      <c r="H871" s="10" t="s">
        <v>16</v>
      </c>
      <c r="I871" s="10" t="s">
        <v>8169</v>
      </c>
      <c r="J871" s="10" t="s">
        <v>17</v>
      </c>
      <c r="K871" s="10" t="s">
        <v>17</v>
      </c>
      <c r="L871" s="10" t="s">
        <v>8170</v>
      </c>
      <c r="M871" s="10" t="s">
        <v>18</v>
      </c>
      <c r="N871">
        <v>0</v>
      </c>
    </row>
    <row r="872" spans="1:14" x14ac:dyDescent="0.25">
      <c r="A872" s="10" t="s">
        <v>1413</v>
      </c>
      <c r="B872" s="10" t="s">
        <v>8171</v>
      </c>
      <c r="C872">
        <v>67096</v>
      </c>
      <c r="D872" s="10" t="s">
        <v>16</v>
      </c>
      <c r="E872">
        <v>0</v>
      </c>
      <c r="F872">
        <v>0</v>
      </c>
      <c r="G872">
        <v>67096</v>
      </c>
      <c r="H872" s="10" t="s">
        <v>16</v>
      </c>
      <c r="I872" s="10" t="s">
        <v>8172</v>
      </c>
      <c r="J872" s="10" t="s">
        <v>17</v>
      </c>
      <c r="K872" s="10" t="s">
        <v>17</v>
      </c>
      <c r="L872" s="10" t="s">
        <v>8173</v>
      </c>
      <c r="M872" s="10" t="s">
        <v>18</v>
      </c>
      <c r="N872">
        <v>0</v>
      </c>
    </row>
    <row r="873" spans="1:14" x14ac:dyDescent="0.25">
      <c r="A873" s="10" t="s">
        <v>1413</v>
      </c>
      <c r="B873" s="10" t="s">
        <v>8174</v>
      </c>
      <c r="C873">
        <v>47633</v>
      </c>
      <c r="D873" s="10" t="s">
        <v>16</v>
      </c>
      <c r="E873">
        <v>0</v>
      </c>
      <c r="F873">
        <v>0</v>
      </c>
      <c r="G873">
        <v>47633</v>
      </c>
      <c r="H873" s="10" t="s">
        <v>16</v>
      </c>
      <c r="I873" s="10" t="s">
        <v>8175</v>
      </c>
      <c r="J873" s="10" t="s">
        <v>17</v>
      </c>
      <c r="K873" s="10" t="s">
        <v>17</v>
      </c>
      <c r="L873" s="10" t="s">
        <v>8176</v>
      </c>
      <c r="M873" s="10" t="s">
        <v>18</v>
      </c>
      <c r="N873">
        <v>0</v>
      </c>
    </row>
    <row r="874" spans="1:14" x14ac:dyDescent="0.25">
      <c r="A874" s="10" t="s">
        <v>1413</v>
      </c>
      <c r="B874" s="10" t="s">
        <v>8177</v>
      </c>
      <c r="C874">
        <v>274078.08000000002</v>
      </c>
      <c r="D874" s="10" t="s">
        <v>16</v>
      </c>
      <c r="E874">
        <v>0</v>
      </c>
      <c r="F874">
        <v>0</v>
      </c>
      <c r="G874">
        <v>274078.08000000002</v>
      </c>
      <c r="H874" s="10" t="s">
        <v>16</v>
      </c>
      <c r="I874" s="10" t="s">
        <v>8178</v>
      </c>
      <c r="J874" s="10" t="s">
        <v>17</v>
      </c>
      <c r="K874" s="10" t="s">
        <v>17</v>
      </c>
      <c r="L874" s="10" t="s">
        <v>8179</v>
      </c>
      <c r="M874" s="10" t="s">
        <v>18</v>
      </c>
      <c r="N874">
        <v>0</v>
      </c>
    </row>
    <row r="875" spans="1:14" x14ac:dyDescent="0.25">
      <c r="A875" s="10" t="s">
        <v>1413</v>
      </c>
      <c r="B875" s="10" t="s">
        <v>7627</v>
      </c>
      <c r="C875">
        <v>69541</v>
      </c>
      <c r="D875" s="10" t="s">
        <v>16</v>
      </c>
      <c r="E875">
        <v>0</v>
      </c>
      <c r="F875">
        <v>0</v>
      </c>
      <c r="G875">
        <v>69541</v>
      </c>
      <c r="H875" s="10" t="s">
        <v>16</v>
      </c>
      <c r="I875" s="10" t="s">
        <v>8180</v>
      </c>
      <c r="J875" s="10" t="s">
        <v>17</v>
      </c>
      <c r="K875" s="10" t="s">
        <v>17</v>
      </c>
      <c r="L875" s="10" t="s">
        <v>8181</v>
      </c>
      <c r="M875" s="10" t="s">
        <v>18</v>
      </c>
      <c r="N875">
        <v>0</v>
      </c>
    </row>
    <row r="876" spans="1:14" x14ac:dyDescent="0.25">
      <c r="A876" s="10" t="s">
        <v>1413</v>
      </c>
      <c r="B876" s="10" t="s">
        <v>8182</v>
      </c>
      <c r="C876">
        <v>46127</v>
      </c>
      <c r="D876" s="10" t="s">
        <v>16</v>
      </c>
      <c r="E876">
        <v>0</v>
      </c>
      <c r="F876">
        <v>0</v>
      </c>
      <c r="G876">
        <v>46127</v>
      </c>
      <c r="H876" s="10" t="s">
        <v>16</v>
      </c>
      <c r="I876" s="10" t="s">
        <v>1590</v>
      </c>
      <c r="J876" s="10" t="s">
        <v>17</v>
      </c>
      <c r="K876" s="10" t="s">
        <v>17</v>
      </c>
      <c r="L876" s="10" t="s">
        <v>1591</v>
      </c>
      <c r="M876" s="10" t="s">
        <v>18</v>
      </c>
      <c r="N876">
        <v>0</v>
      </c>
    </row>
    <row r="877" spans="1:14" x14ac:dyDescent="0.25">
      <c r="A877" s="10" t="s">
        <v>1413</v>
      </c>
      <c r="B877" s="10" t="s">
        <v>8183</v>
      </c>
      <c r="C877">
        <v>175932</v>
      </c>
      <c r="D877" s="10" t="s">
        <v>16</v>
      </c>
      <c r="E877">
        <v>0</v>
      </c>
      <c r="F877">
        <v>0</v>
      </c>
      <c r="G877">
        <v>175932</v>
      </c>
      <c r="H877" s="10" t="s">
        <v>16</v>
      </c>
      <c r="I877" s="10" t="s">
        <v>8184</v>
      </c>
      <c r="J877" s="10" t="s">
        <v>17</v>
      </c>
      <c r="K877" s="10" t="s">
        <v>17</v>
      </c>
      <c r="L877" s="10" t="s">
        <v>8185</v>
      </c>
      <c r="M877" s="10" t="s">
        <v>18</v>
      </c>
      <c r="N877">
        <v>0</v>
      </c>
    </row>
    <row r="878" spans="1:14" x14ac:dyDescent="0.25">
      <c r="A878" s="10" t="s">
        <v>1413</v>
      </c>
      <c r="B878" s="10" t="s">
        <v>1549</v>
      </c>
      <c r="C878">
        <v>98301</v>
      </c>
      <c r="D878" s="10" t="s">
        <v>16</v>
      </c>
      <c r="E878">
        <v>0</v>
      </c>
      <c r="F878">
        <v>0</v>
      </c>
      <c r="G878">
        <v>98301</v>
      </c>
      <c r="H878" s="10" t="s">
        <v>16</v>
      </c>
      <c r="I878" s="10" t="s">
        <v>1595</v>
      </c>
      <c r="J878" s="10" t="s">
        <v>17</v>
      </c>
      <c r="K878" s="10" t="s">
        <v>17</v>
      </c>
      <c r="L878" s="10" t="s">
        <v>1596</v>
      </c>
      <c r="M878" s="10" t="s">
        <v>18</v>
      </c>
      <c r="N878">
        <v>0</v>
      </c>
    </row>
    <row r="879" spans="1:14" x14ac:dyDescent="0.25">
      <c r="A879" s="10" t="s">
        <v>1413</v>
      </c>
      <c r="B879" s="10" t="s">
        <v>1552</v>
      </c>
      <c r="C879">
        <v>8100000</v>
      </c>
      <c r="D879" s="10" t="s">
        <v>16</v>
      </c>
      <c r="E879">
        <v>0</v>
      </c>
      <c r="F879">
        <v>0</v>
      </c>
      <c r="G879">
        <v>8100000</v>
      </c>
      <c r="H879" s="10" t="s">
        <v>16</v>
      </c>
      <c r="I879" s="10" t="s">
        <v>8186</v>
      </c>
      <c r="J879" s="10" t="s">
        <v>17</v>
      </c>
      <c r="K879" s="10" t="s">
        <v>17</v>
      </c>
      <c r="L879" s="10" t="s">
        <v>8187</v>
      </c>
      <c r="M879" s="10" t="s">
        <v>18</v>
      </c>
      <c r="N879">
        <v>0</v>
      </c>
    </row>
    <row r="880" spans="1:14" x14ac:dyDescent="0.25">
      <c r="A880" s="10" t="s">
        <v>1413</v>
      </c>
      <c r="B880" s="10" t="s">
        <v>1553</v>
      </c>
      <c r="C880">
        <v>675000</v>
      </c>
      <c r="D880" s="10" t="s">
        <v>16</v>
      </c>
      <c r="E880">
        <v>0</v>
      </c>
      <c r="F880">
        <v>0</v>
      </c>
      <c r="G880">
        <v>675000</v>
      </c>
      <c r="H880" s="10" t="s">
        <v>16</v>
      </c>
      <c r="I880" s="10" t="s">
        <v>8188</v>
      </c>
      <c r="J880" s="10" t="s">
        <v>17</v>
      </c>
      <c r="K880" s="10" t="s">
        <v>17</v>
      </c>
      <c r="L880" s="10" t="s">
        <v>8189</v>
      </c>
      <c r="M880" s="10" t="s">
        <v>18</v>
      </c>
      <c r="N880">
        <v>0</v>
      </c>
    </row>
    <row r="881" spans="1:14" x14ac:dyDescent="0.25">
      <c r="A881" s="10" t="s">
        <v>1413</v>
      </c>
      <c r="B881" s="10" t="s">
        <v>1554</v>
      </c>
      <c r="C881">
        <v>2025000</v>
      </c>
      <c r="D881" s="10" t="s">
        <v>16</v>
      </c>
      <c r="E881">
        <v>0</v>
      </c>
      <c r="F881">
        <v>0</v>
      </c>
      <c r="G881">
        <v>2025000</v>
      </c>
      <c r="H881" s="10" t="s">
        <v>16</v>
      </c>
      <c r="I881" s="10" t="s">
        <v>1599</v>
      </c>
      <c r="J881" s="10" t="s">
        <v>17</v>
      </c>
      <c r="K881" s="10" t="s">
        <v>17</v>
      </c>
      <c r="L881" s="10" t="s">
        <v>1600</v>
      </c>
      <c r="M881" s="10" t="s">
        <v>18</v>
      </c>
      <c r="N881">
        <v>0</v>
      </c>
    </row>
    <row r="882" spans="1:14" x14ac:dyDescent="0.25">
      <c r="A882" s="10" t="s">
        <v>1413</v>
      </c>
      <c r="B882" s="10" t="s">
        <v>1555</v>
      </c>
      <c r="C882">
        <v>2700000</v>
      </c>
      <c r="D882" s="10" t="s">
        <v>16</v>
      </c>
      <c r="E882">
        <v>0</v>
      </c>
      <c r="F882">
        <v>0</v>
      </c>
      <c r="G882">
        <v>2700000</v>
      </c>
      <c r="H882" s="10" t="s">
        <v>16</v>
      </c>
      <c r="I882" s="10" t="s">
        <v>1601</v>
      </c>
      <c r="J882" s="10" t="s">
        <v>17</v>
      </c>
      <c r="K882" s="10" t="s">
        <v>17</v>
      </c>
      <c r="L882" s="10" t="s">
        <v>1602</v>
      </c>
      <c r="M882" s="10" t="s">
        <v>18</v>
      </c>
      <c r="N882">
        <v>0</v>
      </c>
    </row>
    <row r="883" spans="1:14" x14ac:dyDescent="0.25">
      <c r="A883" s="10" t="s">
        <v>1413</v>
      </c>
      <c r="B883" s="10" t="s">
        <v>1558</v>
      </c>
      <c r="C883">
        <v>431977.2</v>
      </c>
      <c r="D883" s="10" t="s">
        <v>16</v>
      </c>
      <c r="E883">
        <v>0</v>
      </c>
      <c r="F883">
        <v>0</v>
      </c>
      <c r="G883">
        <v>431977.2</v>
      </c>
      <c r="H883" s="10" t="s">
        <v>16</v>
      </c>
      <c r="I883" s="10" t="s">
        <v>1603</v>
      </c>
      <c r="J883" s="10" t="s">
        <v>17</v>
      </c>
      <c r="K883" s="10" t="s">
        <v>17</v>
      </c>
      <c r="L883" s="10" t="s">
        <v>1604</v>
      </c>
      <c r="M883" s="10" t="s">
        <v>18</v>
      </c>
      <c r="N883">
        <v>0</v>
      </c>
    </row>
    <row r="884" spans="1:14" x14ac:dyDescent="0.25">
      <c r="A884" s="10" t="s">
        <v>1413</v>
      </c>
      <c r="B884" s="10" t="s">
        <v>1561</v>
      </c>
      <c r="C884">
        <v>35998.1</v>
      </c>
      <c r="D884" s="10" t="s">
        <v>16</v>
      </c>
      <c r="E884">
        <v>0</v>
      </c>
      <c r="F884">
        <v>0</v>
      </c>
      <c r="G884">
        <v>35998.1</v>
      </c>
      <c r="H884" s="10" t="s">
        <v>16</v>
      </c>
      <c r="I884" s="10" t="s">
        <v>1605</v>
      </c>
      <c r="J884" s="10" t="s">
        <v>17</v>
      </c>
      <c r="K884" s="10" t="s">
        <v>17</v>
      </c>
      <c r="L884" s="10" t="s">
        <v>1606</v>
      </c>
      <c r="M884" s="10" t="s">
        <v>18</v>
      </c>
      <c r="N884">
        <v>0</v>
      </c>
    </row>
    <row r="885" spans="1:14" x14ac:dyDescent="0.25">
      <c r="A885" s="10" t="s">
        <v>1413</v>
      </c>
      <c r="B885" s="10" t="s">
        <v>1564</v>
      </c>
      <c r="C885">
        <v>107994.3</v>
      </c>
      <c r="D885" s="10" t="s">
        <v>16</v>
      </c>
      <c r="E885">
        <v>0</v>
      </c>
      <c r="F885">
        <v>0</v>
      </c>
      <c r="G885">
        <v>107994.3</v>
      </c>
      <c r="H885" s="10" t="s">
        <v>16</v>
      </c>
      <c r="I885" s="10" t="s">
        <v>5797</v>
      </c>
      <c r="J885" s="10" t="s">
        <v>17</v>
      </c>
      <c r="K885" s="10" t="s">
        <v>17</v>
      </c>
      <c r="L885" s="10" t="s">
        <v>5798</v>
      </c>
      <c r="M885" s="10" t="s">
        <v>18</v>
      </c>
      <c r="N885">
        <v>0</v>
      </c>
    </row>
    <row r="886" spans="1:14" x14ac:dyDescent="0.25">
      <c r="A886" s="10" t="s">
        <v>1413</v>
      </c>
      <c r="B886" s="10" t="s">
        <v>1567</v>
      </c>
      <c r="C886">
        <v>143992.4</v>
      </c>
      <c r="D886" s="10" t="s">
        <v>16</v>
      </c>
      <c r="E886">
        <v>0</v>
      </c>
      <c r="F886">
        <v>0</v>
      </c>
      <c r="G886">
        <v>143992.4</v>
      </c>
      <c r="H886" s="10" t="s">
        <v>16</v>
      </c>
      <c r="I886" s="10" t="s">
        <v>1608</v>
      </c>
      <c r="J886" s="10" t="s">
        <v>17</v>
      </c>
      <c r="K886" s="10" t="s">
        <v>17</v>
      </c>
      <c r="L886" s="10" t="s">
        <v>1609</v>
      </c>
      <c r="M886" s="10" t="s">
        <v>18</v>
      </c>
      <c r="N886">
        <v>0</v>
      </c>
    </row>
    <row r="887" spans="1:14" x14ac:dyDescent="0.25">
      <c r="A887" s="10" t="s">
        <v>1413</v>
      </c>
      <c r="B887" s="10" t="s">
        <v>1570</v>
      </c>
      <c r="C887">
        <v>88869.6</v>
      </c>
      <c r="D887" s="10" t="s">
        <v>16</v>
      </c>
      <c r="E887">
        <v>0</v>
      </c>
      <c r="F887">
        <v>0</v>
      </c>
      <c r="G887">
        <v>88869.6</v>
      </c>
      <c r="H887" s="10" t="s">
        <v>16</v>
      </c>
      <c r="I887" s="10" t="s">
        <v>5799</v>
      </c>
      <c r="J887" s="10" t="s">
        <v>17</v>
      </c>
      <c r="K887" s="10" t="s">
        <v>17</v>
      </c>
      <c r="L887" s="10" t="s">
        <v>5800</v>
      </c>
      <c r="M887" s="10" t="s">
        <v>18</v>
      </c>
      <c r="N887">
        <v>0</v>
      </c>
    </row>
    <row r="888" spans="1:14" x14ac:dyDescent="0.25">
      <c r="A888" s="10" t="s">
        <v>1413</v>
      </c>
      <c r="B888" s="10" t="s">
        <v>1573</v>
      </c>
      <c r="C888">
        <v>7405.8</v>
      </c>
      <c r="D888" s="10" t="s">
        <v>16</v>
      </c>
      <c r="E888">
        <v>0</v>
      </c>
      <c r="F888">
        <v>0</v>
      </c>
      <c r="G888">
        <v>7405.8</v>
      </c>
      <c r="H888" s="10" t="s">
        <v>16</v>
      </c>
      <c r="I888" s="10" t="s">
        <v>1610</v>
      </c>
      <c r="J888" s="10" t="s">
        <v>17</v>
      </c>
      <c r="K888" s="10" t="s">
        <v>17</v>
      </c>
      <c r="L888" s="10" t="s">
        <v>1611</v>
      </c>
      <c r="M888" s="10" t="s">
        <v>18</v>
      </c>
      <c r="N888">
        <v>0</v>
      </c>
    </row>
    <row r="889" spans="1:14" x14ac:dyDescent="0.25">
      <c r="A889" s="10" t="s">
        <v>1413</v>
      </c>
      <c r="B889" s="10" t="s">
        <v>1576</v>
      </c>
      <c r="C889">
        <v>22217.4</v>
      </c>
      <c r="D889" s="10" t="s">
        <v>16</v>
      </c>
      <c r="E889">
        <v>0</v>
      </c>
      <c r="F889">
        <v>0</v>
      </c>
      <c r="G889">
        <v>22217.4</v>
      </c>
      <c r="H889" s="10" t="s">
        <v>16</v>
      </c>
      <c r="I889" s="10" t="s">
        <v>8190</v>
      </c>
      <c r="J889" s="10" t="s">
        <v>17</v>
      </c>
      <c r="K889" s="10" t="s">
        <v>17</v>
      </c>
      <c r="L889" s="10" t="s">
        <v>8191</v>
      </c>
      <c r="M889" s="10" t="s">
        <v>18</v>
      </c>
      <c r="N889">
        <v>0</v>
      </c>
    </row>
    <row r="890" spans="1:14" x14ac:dyDescent="0.25">
      <c r="A890" s="10" t="s">
        <v>1413</v>
      </c>
      <c r="B890" s="10" t="s">
        <v>1579</v>
      </c>
      <c r="C890">
        <v>29623.200000000001</v>
      </c>
      <c r="D890" s="10" t="s">
        <v>16</v>
      </c>
      <c r="E890">
        <v>0</v>
      </c>
      <c r="F890">
        <v>0</v>
      </c>
      <c r="G890">
        <v>29623.200000000001</v>
      </c>
      <c r="H890" s="10" t="s">
        <v>16</v>
      </c>
      <c r="I890" s="10" t="s">
        <v>409</v>
      </c>
      <c r="J890" s="10" t="s">
        <v>17</v>
      </c>
      <c r="K890" s="10" t="s">
        <v>17</v>
      </c>
      <c r="L890" s="10" t="s">
        <v>1612</v>
      </c>
      <c r="M890" s="10" t="s">
        <v>18</v>
      </c>
      <c r="N890">
        <v>0</v>
      </c>
    </row>
    <row r="891" spans="1:14" x14ac:dyDescent="0.25">
      <c r="A891" s="10" t="s">
        <v>1413</v>
      </c>
      <c r="B891" s="10" t="s">
        <v>8192</v>
      </c>
      <c r="C891">
        <v>4176</v>
      </c>
      <c r="D891" s="10" t="s">
        <v>16</v>
      </c>
      <c r="E891">
        <v>0</v>
      </c>
      <c r="F891">
        <v>0</v>
      </c>
      <c r="G891">
        <v>4176</v>
      </c>
      <c r="H891" s="10" t="s">
        <v>16</v>
      </c>
      <c r="I891" s="10" t="s">
        <v>8193</v>
      </c>
      <c r="J891" s="10" t="s">
        <v>17</v>
      </c>
      <c r="K891" s="10" t="s">
        <v>17</v>
      </c>
      <c r="L891" s="10" t="s">
        <v>8194</v>
      </c>
      <c r="M891" s="10" t="s">
        <v>18</v>
      </c>
      <c r="N891">
        <v>0</v>
      </c>
    </row>
    <row r="892" spans="1:14" x14ac:dyDescent="0.25">
      <c r="A892" s="10" t="s">
        <v>1413</v>
      </c>
      <c r="B892" s="10" t="s">
        <v>8195</v>
      </c>
      <c r="C892">
        <v>169077.18</v>
      </c>
      <c r="D892" s="10" t="s">
        <v>16</v>
      </c>
      <c r="E892">
        <v>0</v>
      </c>
      <c r="F892">
        <v>0</v>
      </c>
      <c r="G892">
        <v>169077.18</v>
      </c>
      <c r="H892" s="10" t="s">
        <v>16</v>
      </c>
      <c r="I892" s="10" t="s">
        <v>8196</v>
      </c>
      <c r="J892" s="10" t="s">
        <v>17</v>
      </c>
      <c r="K892" s="10" t="s">
        <v>17</v>
      </c>
      <c r="L892" s="10" t="s">
        <v>8197</v>
      </c>
      <c r="M892" s="10" t="s">
        <v>18</v>
      </c>
      <c r="N892">
        <v>0</v>
      </c>
    </row>
    <row r="893" spans="1:14" x14ac:dyDescent="0.25">
      <c r="A893" s="10" t="s">
        <v>1413</v>
      </c>
      <c r="B893" s="10" t="s">
        <v>8198</v>
      </c>
      <c r="C893">
        <v>225635</v>
      </c>
      <c r="D893" s="10" t="s">
        <v>16</v>
      </c>
      <c r="E893">
        <v>0</v>
      </c>
      <c r="F893">
        <v>0</v>
      </c>
      <c r="G893">
        <v>225635</v>
      </c>
      <c r="H893" s="10" t="s">
        <v>16</v>
      </c>
      <c r="I893" s="10" t="s">
        <v>5801</v>
      </c>
      <c r="J893" s="10" t="s">
        <v>17</v>
      </c>
      <c r="K893" s="10" t="s">
        <v>17</v>
      </c>
      <c r="L893" s="10" t="s">
        <v>5802</v>
      </c>
      <c r="M893" s="10" t="s">
        <v>18</v>
      </c>
      <c r="N893">
        <v>0</v>
      </c>
    </row>
    <row r="894" spans="1:14" x14ac:dyDescent="0.25">
      <c r="A894" s="10" t="s">
        <v>1413</v>
      </c>
      <c r="B894" s="10" t="s">
        <v>8199</v>
      </c>
      <c r="C894">
        <v>8429</v>
      </c>
      <c r="D894" s="10" t="s">
        <v>16</v>
      </c>
      <c r="E894">
        <v>0</v>
      </c>
      <c r="F894">
        <v>0</v>
      </c>
      <c r="G894">
        <v>8429</v>
      </c>
      <c r="H894" s="10" t="s">
        <v>16</v>
      </c>
      <c r="I894" s="10" t="s">
        <v>5803</v>
      </c>
      <c r="J894" s="10" t="s">
        <v>17</v>
      </c>
      <c r="K894" s="10" t="s">
        <v>17</v>
      </c>
      <c r="L894" s="10" t="s">
        <v>5804</v>
      </c>
      <c r="M894" s="10" t="s">
        <v>18</v>
      </c>
      <c r="N894">
        <v>0</v>
      </c>
    </row>
    <row r="895" spans="1:14" x14ac:dyDescent="0.25">
      <c r="A895" s="10" t="s">
        <v>1413</v>
      </c>
      <c r="B895" s="10" t="s">
        <v>8200</v>
      </c>
      <c r="C895">
        <v>212</v>
      </c>
      <c r="D895" s="10" t="s">
        <v>16</v>
      </c>
      <c r="E895">
        <v>0</v>
      </c>
      <c r="F895">
        <v>0</v>
      </c>
      <c r="G895">
        <v>212</v>
      </c>
      <c r="H895" s="10" t="s">
        <v>16</v>
      </c>
      <c r="I895" s="10" t="s">
        <v>8201</v>
      </c>
      <c r="J895" s="10" t="s">
        <v>17</v>
      </c>
      <c r="K895" s="10" t="s">
        <v>17</v>
      </c>
      <c r="L895" s="10" t="s">
        <v>8202</v>
      </c>
      <c r="M895" s="10" t="s">
        <v>18</v>
      </c>
      <c r="N895">
        <v>0</v>
      </c>
    </row>
    <row r="896" spans="1:14" x14ac:dyDescent="0.25">
      <c r="A896" s="10" t="s">
        <v>1413</v>
      </c>
      <c r="B896" s="10" t="s">
        <v>8203</v>
      </c>
      <c r="C896">
        <v>15563</v>
      </c>
      <c r="D896" s="10" t="s">
        <v>16</v>
      </c>
      <c r="E896">
        <v>0</v>
      </c>
      <c r="F896">
        <v>0</v>
      </c>
      <c r="G896">
        <v>15563</v>
      </c>
      <c r="H896" s="10" t="s">
        <v>16</v>
      </c>
      <c r="I896" s="10" t="s">
        <v>8204</v>
      </c>
      <c r="J896" s="10" t="s">
        <v>17</v>
      </c>
      <c r="K896" s="10" t="s">
        <v>17</v>
      </c>
      <c r="L896" s="10" t="s">
        <v>8205</v>
      </c>
      <c r="M896" s="10" t="s">
        <v>18</v>
      </c>
      <c r="N896">
        <v>0</v>
      </c>
    </row>
    <row r="897" spans="1:14" x14ac:dyDescent="0.25">
      <c r="A897" s="10" t="s">
        <v>1413</v>
      </c>
      <c r="B897" s="10" t="s">
        <v>1584</v>
      </c>
      <c r="C897">
        <v>4195223.43</v>
      </c>
      <c r="D897" s="10" t="s">
        <v>16</v>
      </c>
      <c r="E897">
        <v>0</v>
      </c>
      <c r="F897">
        <v>0</v>
      </c>
      <c r="G897">
        <v>4195223.43</v>
      </c>
      <c r="H897" s="10" t="s">
        <v>16</v>
      </c>
      <c r="I897" s="10" t="s">
        <v>8206</v>
      </c>
      <c r="J897" s="10" t="s">
        <v>17</v>
      </c>
      <c r="K897" s="10" t="s">
        <v>17</v>
      </c>
      <c r="L897" s="10" t="s">
        <v>8207</v>
      </c>
      <c r="M897" s="10" t="s">
        <v>18</v>
      </c>
      <c r="N897">
        <v>0</v>
      </c>
    </row>
    <row r="898" spans="1:14" x14ac:dyDescent="0.25">
      <c r="A898" s="10" t="s">
        <v>1413</v>
      </c>
      <c r="B898" s="10" t="s">
        <v>1585</v>
      </c>
      <c r="C898">
        <v>78800</v>
      </c>
      <c r="D898" s="10" t="s">
        <v>16</v>
      </c>
      <c r="E898">
        <v>0</v>
      </c>
      <c r="F898">
        <v>0</v>
      </c>
      <c r="G898">
        <v>78800</v>
      </c>
      <c r="H898" s="10" t="s">
        <v>16</v>
      </c>
      <c r="I898" s="10" t="s">
        <v>8208</v>
      </c>
      <c r="J898" s="10" t="s">
        <v>17</v>
      </c>
      <c r="K898" s="10" t="s">
        <v>17</v>
      </c>
      <c r="L898" s="10" t="s">
        <v>8209</v>
      </c>
      <c r="M898" s="10" t="s">
        <v>18</v>
      </c>
      <c r="N898">
        <v>0</v>
      </c>
    </row>
    <row r="899" spans="1:14" x14ac:dyDescent="0.25">
      <c r="A899" s="10" t="s">
        <v>1413</v>
      </c>
      <c r="B899" s="10" t="s">
        <v>1586</v>
      </c>
      <c r="C899">
        <v>65686</v>
      </c>
      <c r="D899" s="10" t="s">
        <v>16</v>
      </c>
      <c r="E899">
        <v>0</v>
      </c>
      <c r="F899">
        <v>0</v>
      </c>
      <c r="G899">
        <v>65686</v>
      </c>
      <c r="H899" s="10" t="s">
        <v>16</v>
      </c>
      <c r="I899" s="10" t="s">
        <v>1613</v>
      </c>
      <c r="J899" s="10" t="s">
        <v>17</v>
      </c>
      <c r="K899" s="10" t="s">
        <v>17</v>
      </c>
      <c r="L899" s="10" t="s">
        <v>5805</v>
      </c>
      <c r="M899" s="10" t="s">
        <v>18</v>
      </c>
      <c r="N899">
        <v>0</v>
      </c>
    </row>
    <row r="900" spans="1:14" x14ac:dyDescent="0.25">
      <c r="A900" s="10" t="s">
        <v>1413</v>
      </c>
      <c r="B900" s="10" t="s">
        <v>1587</v>
      </c>
      <c r="C900">
        <v>788</v>
      </c>
      <c r="D900" s="10" t="s">
        <v>16</v>
      </c>
      <c r="E900">
        <v>0</v>
      </c>
      <c r="F900">
        <v>0</v>
      </c>
      <c r="G900">
        <v>788</v>
      </c>
      <c r="H900" s="10" t="s">
        <v>16</v>
      </c>
      <c r="I900" s="10" t="s">
        <v>5806</v>
      </c>
      <c r="J900" s="10" t="s">
        <v>17</v>
      </c>
      <c r="K900" s="10" t="s">
        <v>17</v>
      </c>
      <c r="L900" s="10" t="s">
        <v>5807</v>
      </c>
      <c r="M900" s="10" t="s">
        <v>18</v>
      </c>
      <c r="N900">
        <v>0</v>
      </c>
    </row>
    <row r="901" spans="1:14" x14ac:dyDescent="0.25">
      <c r="A901" s="10" t="s">
        <v>1413</v>
      </c>
      <c r="B901" s="10" t="s">
        <v>1588</v>
      </c>
      <c r="C901">
        <v>814</v>
      </c>
      <c r="D901" s="10" t="s">
        <v>16</v>
      </c>
      <c r="E901">
        <v>0</v>
      </c>
      <c r="F901">
        <v>0</v>
      </c>
      <c r="G901">
        <v>814</v>
      </c>
      <c r="H901" s="10" t="s">
        <v>16</v>
      </c>
      <c r="I901" s="10" t="s">
        <v>5808</v>
      </c>
      <c r="J901" s="10" t="s">
        <v>17</v>
      </c>
      <c r="K901" s="10" t="s">
        <v>17</v>
      </c>
      <c r="L901" s="10" t="s">
        <v>58</v>
      </c>
      <c r="M901" s="10" t="s">
        <v>18</v>
      </c>
      <c r="N901">
        <v>0</v>
      </c>
    </row>
    <row r="902" spans="1:14" x14ac:dyDescent="0.25">
      <c r="A902" s="10" t="s">
        <v>1413</v>
      </c>
      <c r="B902" s="10" t="s">
        <v>1589</v>
      </c>
      <c r="C902">
        <v>56254</v>
      </c>
      <c r="D902" s="10" t="s">
        <v>16</v>
      </c>
      <c r="E902">
        <v>0</v>
      </c>
      <c r="F902">
        <v>0</v>
      </c>
      <c r="G902">
        <v>56254</v>
      </c>
      <c r="H902" s="10" t="s">
        <v>16</v>
      </c>
      <c r="I902" s="10" t="s">
        <v>57</v>
      </c>
      <c r="J902" s="10" t="s">
        <v>17</v>
      </c>
      <c r="K902" s="10" t="s">
        <v>17</v>
      </c>
      <c r="L902" s="10" t="s">
        <v>23</v>
      </c>
      <c r="M902" s="10" t="s">
        <v>18</v>
      </c>
      <c r="N902">
        <v>0</v>
      </c>
    </row>
    <row r="903" spans="1:14" x14ac:dyDescent="0.25">
      <c r="A903" s="10" t="s">
        <v>1413</v>
      </c>
      <c r="B903" s="10" t="s">
        <v>1592</v>
      </c>
      <c r="C903">
        <v>2828606</v>
      </c>
      <c r="D903" s="10" t="s">
        <v>16</v>
      </c>
      <c r="E903">
        <v>0</v>
      </c>
      <c r="F903">
        <v>0</v>
      </c>
      <c r="G903">
        <v>2828606</v>
      </c>
      <c r="H903" s="10" t="s">
        <v>16</v>
      </c>
      <c r="I903" s="10" t="s">
        <v>8210</v>
      </c>
      <c r="J903" s="10" t="s">
        <v>17</v>
      </c>
      <c r="K903" s="10" t="s">
        <v>17</v>
      </c>
      <c r="L903" s="10" t="s">
        <v>8211</v>
      </c>
      <c r="M903" s="10" t="s">
        <v>18</v>
      </c>
      <c r="N903">
        <v>0</v>
      </c>
    </row>
    <row r="904" spans="1:14" x14ac:dyDescent="0.25">
      <c r="A904" s="10" t="s">
        <v>1413</v>
      </c>
      <c r="B904" s="10" t="s">
        <v>1593</v>
      </c>
      <c r="C904">
        <v>10388</v>
      </c>
      <c r="D904" s="10" t="s">
        <v>16</v>
      </c>
      <c r="E904">
        <v>0</v>
      </c>
      <c r="F904">
        <v>0</v>
      </c>
      <c r="G904">
        <v>10388</v>
      </c>
      <c r="H904" s="10" t="s">
        <v>16</v>
      </c>
      <c r="I904" s="10" t="s">
        <v>8212</v>
      </c>
      <c r="J904" s="10" t="s">
        <v>17</v>
      </c>
      <c r="K904" s="10" t="s">
        <v>17</v>
      </c>
      <c r="L904" s="10" t="s">
        <v>8213</v>
      </c>
      <c r="M904" s="10" t="s">
        <v>18</v>
      </c>
      <c r="N904">
        <v>0</v>
      </c>
    </row>
    <row r="905" spans="1:14" x14ac:dyDescent="0.25">
      <c r="A905" s="10" t="s">
        <v>1413</v>
      </c>
      <c r="B905" s="10" t="s">
        <v>1594</v>
      </c>
      <c r="C905">
        <v>6966</v>
      </c>
      <c r="D905" s="10" t="s">
        <v>16</v>
      </c>
      <c r="E905">
        <v>0</v>
      </c>
      <c r="F905">
        <v>0</v>
      </c>
      <c r="G905">
        <v>6966</v>
      </c>
      <c r="H905" s="10" t="s">
        <v>16</v>
      </c>
      <c r="I905" s="10" t="s">
        <v>1615</v>
      </c>
      <c r="J905" s="10" t="s">
        <v>17</v>
      </c>
      <c r="K905" s="10" t="s">
        <v>17</v>
      </c>
      <c r="L905" s="10" t="s">
        <v>1617</v>
      </c>
      <c r="M905" s="10" t="s">
        <v>18</v>
      </c>
      <c r="N905">
        <v>0</v>
      </c>
    </row>
    <row r="906" spans="1:14" x14ac:dyDescent="0.25">
      <c r="A906" s="10" t="s">
        <v>1413</v>
      </c>
      <c r="B906" s="10" t="s">
        <v>1597</v>
      </c>
      <c r="C906">
        <v>170000</v>
      </c>
      <c r="D906" s="10" t="s">
        <v>16</v>
      </c>
      <c r="E906">
        <v>0</v>
      </c>
      <c r="F906">
        <v>0</v>
      </c>
      <c r="G906">
        <v>170000</v>
      </c>
      <c r="H906" s="10" t="s">
        <v>16</v>
      </c>
      <c r="I906" s="10" t="s">
        <v>1618</v>
      </c>
      <c r="J906" s="10" t="s">
        <v>17</v>
      </c>
      <c r="K906" s="10" t="s">
        <v>17</v>
      </c>
      <c r="L906" s="10" t="s">
        <v>1620</v>
      </c>
      <c r="M906" s="10" t="s">
        <v>18</v>
      </c>
      <c r="N906">
        <v>0</v>
      </c>
    </row>
    <row r="907" spans="1:14" x14ac:dyDescent="0.25">
      <c r="A907" s="10" t="s">
        <v>1598</v>
      </c>
      <c r="B907" s="10" t="s">
        <v>1528</v>
      </c>
      <c r="C907">
        <v>2200000</v>
      </c>
      <c r="D907" s="10" t="s">
        <v>26</v>
      </c>
      <c r="E907">
        <v>0</v>
      </c>
      <c r="F907">
        <v>0</v>
      </c>
      <c r="G907">
        <v>2200000</v>
      </c>
      <c r="H907" s="10" t="s">
        <v>26</v>
      </c>
      <c r="I907" s="10" t="s">
        <v>1621</v>
      </c>
      <c r="J907" s="10" t="s">
        <v>17</v>
      </c>
      <c r="K907" s="10" t="s">
        <v>17</v>
      </c>
      <c r="L907" s="10" t="s">
        <v>1623</v>
      </c>
      <c r="M907" s="10" t="s">
        <v>18</v>
      </c>
      <c r="N907">
        <v>0</v>
      </c>
    </row>
    <row r="908" spans="1:14" x14ac:dyDescent="0.25">
      <c r="A908" s="10" t="s">
        <v>1598</v>
      </c>
      <c r="B908" s="10" t="s">
        <v>1544</v>
      </c>
      <c r="C908">
        <v>80000</v>
      </c>
      <c r="D908" s="10" t="s">
        <v>26</v>
      </c>
      <c r="E908">
        <v>0</v>
      </c>
      <c r="F908">
        <v>0</v>
      </c>
      <c r="G908">
        <v>80000</v>
      </c>
      <c r="H908" s="10" t="s">
        <v>26</v>
      </c>
      <c r="I908" s="10" t="s">
        <v>1624</v>
      </c>
      <c r="J908" s="10" t="s">
        <v>17</v>
      </c>
      <c r="K908" s="10" t="s">
        <v>17</v>
      </c>
      <c r="L908" s="10" t="s">
        <v>1626</v>
      </c>
      <c r="M908" s="10" t="s">
        <v>18</v>
      </c>
      <c r="N908">
        <v>0</v>
      </c>
    </row>
    <row r="909" spans="1:14" x14ac:dyDescent="0.25">
      <c r="A909" s="10" t="s">
        <v>1598</v>
      </c>
      <c r="B909" s="10" t="s">
        <v>1555</v>
      </c>
      <c r="C909">
        <v>2700000</v>
      </c>
      <c r="D909" s="10" t="s">
        <v>26</v>
      </c>
      <c r="E909">
        <v>0</v>
      </c>
      <c r="F909">
        <v>0</v>
      </c>
      <c r="G909">
        <v>2700000</v>
      </c>
      <c r="H909" s="10" t="s">
        <v>26</v>
      </c>
      <c r="I909" s="10" t="s">
        <v>1627</v>
      </c>
      <c r="J909" s="10" t="s">
        <v>17</v>
      </c>
      <c r="K909" s="10" t="s">
        <v>17</v>
      </c>
      <c r="L909" s="10" t="s">
        <v>1629</v>
      </c>
      <c r="M909" s="10" t="s">
        <v>18</v>
      </c>
      <c r="N909">
        <v>0</v>
      </c>
    </row>
    <row r="910" spans="1:14" x14ac:dyDescent="0.25">
      <c r="A910" s="10" t="s">
        <v>1598</v>
      </c>
      <c r="B910" s="10" t="s">
        <v>1567</v>
      </c>
      <c r="C910">
        <v>143992.4</v>
      </c>
      <c r="D910" s="10" t="s">
        <v>26</v>
      </c>
      <c r="E910">
        <v>0</v>
      </c>
      <c r="F910">
        <v>0</v>
      </c>
      <c r="G910">
        <v>143992.4</v>
      </c>
      <c r="H910" s="10" t="s">
        <v>26</v>
      </c>
      <c r="I910" s="10" t="s">
        <v>1630</v>
      </c>
      <c r="J910" s="10" t="s">
        <v>17</v>
      </c>
      <c r="K910" s="10" t="s">
        <v>17</v>
      </c>
      <c r="L910" s="10" t="s">
        <v>1632</v>
      </c>
      <c r="M910" s="10" t="s">
        <v>18</v>
      </c>
      <c r="N910">
        <v>0</v>
      </c>
    </row>
    <row r="911" spans="1:14" x14ac:dyDescent="0.25">
      <c r="A911" s="10" t="s">
        <v>1598</v>
      </c>
      <c r="B911" s="10" t="s">
        <v>1579</v>
      </c>
      <c r="C911">
        <v>29623.200000000001</v>
      </c>
      <c r="D911" s="10" t="s">
        <v>26</v>
      </c>
      <c r="E911">
        <v>0</v>
      </c>
      <c r="F911">
        <v>0</v>
      </c>
      <c r="G911">
        <v>29623.200000000001</v>
      </c>
      <c r="H911" s="10" t="s">
        <v>26</v>
      </c>
      <c r="I911" s="10" t="s">
        <v>1633</v>
      </c>
      <c r="J911" s="10" t="s">
        <v>17</v>
      </c>
      <c r="K911" s="10" t="s">
        <v>17</v>
      </c>
      <c r="L911" s="10" t="s">
        <v>1635</v>
      </c>
      <c r="M911" s="10" t="s">
        <v>18</v>
      </c>
      <c r="N911">
        <v>0</v>
      </c>
    </row>
    <row r="912" spans="1:14" x14ac:dyDescent="0.25">
      <c r="A912" s="10" t="s">
        <v>1607</v>
      </c>
      <c r="B912" s="10" t="s">
        <v>1417</v>
      </c>
      <c r="C912">
        <v>50052</v>
      </c>
      <c r="D912" s="10" t="s">
        <v>26</v>
      </c>
      <c r="E912">
        <v>0</v>
      </c>
      <c r="F912">
        <v>0</v>
      </c>
      <c r="G912">
        <v>50052</v>
      </c>
      <c r="H912" s="10" t="s">
        <v>26</v>
      </c>
      <c r="I912" s="10" t="s">
        <v>1636</v>
      </c>
      <c r="J912" s="10" t="s">
        <v>17</v>
      </c>
      <c r="K912" s="10" t="s">
        <v>17</v>
      </c>
      <c r="L912" s="10" t="s">
        <v>1638</v>
      </c>
      <c r="M912" s="10" t="s">
        <v>18</v>
      </c>
      <c r="N912">
        <v>0</v>
      </c>
    </row>
    <row r="913" spans="1:14" x14ac:dyDescent="0.25">
      <c r="A913" s="10" t="s">
        <v>1607</v>
      </c>
      <c r="B913" s="10" t="s">
        <v>1418</v>
      </c>
      <c r="C913">
        <v>20855</v>
      </c>
      <c r="D913" s="10" t="s">
        <v>26</v>
      </c>
      <c r="E913">
        <v>0</v>
      </c>
      <c r="F913">
        <v>0</v>
      </c>
      <c r="G913">
        <v>20855</v>
      </c>
      <c r="H913" s="10" t="s">
        <v>26</v>
      </c>
      <c r="I913" s="10" t="s">
        <v>1639</v>
      </c>
      <c r="J913" s="10" t="s">
        <v>17</v>
      </c>
      <c r="K913" s="10" t="s">
        <v>17</v>
      </c>
      <c r="L913" s="10" t="s">
        <v>1641</v>
      </c>
      <c r="M913" s="10" t="s">
        <v>18</v>
      </c>
      <c r="N913">
        <v>0</v>
      </c>
    </row>
    <row r="914" spans="1:14" x14ac:dyDescent="0.25">
      <c r="A914" s="10" t="s">
        <v>1607</v>
      </c>
      <c r="B914" s="10" t="s">
        <v>1419</v>
      </c>
      <c r="C914">
        <v>12513</v>
      </c>
      <c r="D914" s="10" t="s">
        <v>26</v>
      </c>
      <c r="E914">
        <v>0</v>
      </c>
      <c r="F914">
        <v>0</v>
      </c>
      <c r="G914">
        <v>12513</v>
      </c>
      <c r="H914" s="10" t="s">
        <v>26</v>
      </c>
      <c r="I914" s="10" t="s">
        <v>1642</v>
      </c>
      <c r="J914" s="10" t="s">
        <v>17</v>
      </c>
      <c r="K914" s="10" t="s">
        <v>17</v>
      </c>
      <c r="L914" s="10" t="s">
        <v>1644</v>
      </c>
      <c r="M914" s="10" t="s">
        <v>18</v>
      </c>
      <c r="N914">
        <v>0</v>
      </c>
    </row>
    <row r="915" spans="1:14" x14ac:dyDescent="0.25">
      <c r="A915" s="10" t="s">
        <v>22</v>
      </c>
      <c r="B915" s="10" t="s">
        <v>8139</v>
      </c>
      <c r="C915">
        <v>63.75</v>
      </c>
      <c r="D915" s="10" t="s">
        <v>16</v>
      </c>
      <c r="E915">
        <v>12.47</v>
      </c>
      <c r="F915">
        <v>0</v>
      </c>
      <c r="G915">
        <v>76.22</v>
      </c>
      <c r="H915" s="10" t="s">
        <v>16</v>
      </c>
      <c r="I915" s="10" t="s">
        <v>1645</v>
      </c>
      <c r="J915" s="10" t="s">
        <v>1648</v>
      </c>
      <c r="K915" s="10" t="s">
        <v>17</v>
      </c>
      <c r="L915" s="10" t="s">
        <v>1647</v>
      </c>
      <c r="M915" s="10" t="s">
        <v>18</v>
      </c>
      <c r="N915">
        <v>0</v>
      </c>
    </row>
    <row r="916" spans="1:14" x14ac:dyDescent="0.25">
      <c r="A916" s="10" t="s">
        <v>22</v>
      </c>
      <c r="B916" s="10" t="s">
        <v>8214</v>
      </c>
      <c r="C916">
        <v>192.1</v>
      </c>
      <c r="D916" s="10" t="s">
        <v>16</v>
      </c>
      <c r="E916">
        <v>0</v>
      </c>
      <c r="F916">
        <v>0</v>
      </c>
      <c r="G916">
        <v>192.1</v>
      </c>
      <c r="H916" s="10" t="s">
        <v>16</v>
      </c>
      <c r="I916" s="10" t="s">
        <v>1650</v>
      </c>
      <c r="J916" s="10" t="s">
        <v>17</v>
      </c>
      <c r="K916" s="10" t="s">
        <v>17</v>
      </c>
      <c r="L916" s="10" t="s">
        <v>1651</v>
      </c>
      <c r="M916" s="10" t="s">
        <v>18</v>
      </c>
      <c r="N916">
        <v>0</v>
      </c>
    </row>
    <row r="917" spans="1:14" x14ac:dyDescent="0.25">
      <c r="A917" s="10" t="s">
        <v>22</v>
      </c>
      <c r="B917" s="10" t="s">
        <v>8215</v>
      </c>
      <c r="C917">
        <v>57.11</v>
      </c>
      <c r="D917" s="10" t="s">
        <v>16</v>
      </c>
      <c r="E917">
        <v>0</v>
      </c>
      <c r="F917">
        <v>0</v>
      </c>
      <c r="G917">
        <v>57.11</v>
      </c>
      <c r="H917" s="10" t="s">
        <v>16</v>
      </c>
      <c r="I917" s="10" t="s">
        <v>1653</v>
      </c>
      <c r="J917" s="10" t="s">
        <v>17</v>
      </c>
      <c r="K917" s="10" t="s">
        <v>17</v>
      </c>
      <c r="L917" s="10" t="s">
        <v>1654</v>
      </c>
      <c r="M917" s="10" t="s">
        <v>18</v>
      </c>
      <c r="N917">
        <v>0</v>
      </c>
    </row>
    <row r="918" spans="1:14" x14ac:dyDescent="0.25">
      <c r="A918" s="10" t="s">
        <v>22</v>
      </c>
      <c r="B918" s="10" t="s">
        <v>8216</v>
      </c>
      <c r="C918">
        <v>15000</v>
      </c>
      <c r="D918" s="10" t="s">
        <v>16</v>
      </c>
      <c r="E918">
        <v>0</v>
      </c>
      <c r="F918">
        <v>0</v>
      </c>
      <c r="G918">
        <v>15000</v>
      </c>
      <c r="H918" s="10" t="s">
        <v>16</v>
      </c>
      <c r="I918" s="10" t="s">
        <v>1663</v>
      </c>
      <c r="J918" s="10" t="s">
        <v>17</v>
      </c>
      <c r="K918" s="10" t="s">
        <v>17</v>
      </c>
      <c r="L918" s="10" t="s">
        <v>1664</v>
      </c>
      <c r="M918" s="10" t="s">
        <v>18</v>
      </c>
      <c r="N918">
        <v>0</v>
      </c>
    </row>
    <row r="919" spans="1:14" x14ac:dyDescent="0.25">
      <c r="A919" s="10" t="s">
        <v>22</v>
      </c>
      <c r="B919" s="10" t="s">
        <v>8217</v>
      </c>
      <c r="C919">
        <v>210827.18</v>
      </c>
      <c r="D919" s="10" t="s">
        <v>16</v>
      </c>
      <c r="E919">
        <v>0</v>
      </c>
      <c r="F919">
        <v>0</v>
      </c>
      <c r="G919">
        <v>210827.18</v>
      </c>
      <c r="H919" s="10" t="s">
        <v>16</v>
      </c>
      <c r="I919" s="10" t="s">
        <v>1665</v>
      </c>
      <c r="J919" s="10" t="s">
        <v>17</v>
      </c>
      <c r="K919" s="10" t="s">
        <v>17</v>
      </c>
      <c r="L919" s="10" t="s">
        <v>1666</v>
      </c>
      <c r="M919" s="10" t="s">
        <v>18</v>
      </c>
      <c r="N919">
        <v>0</v>
      </c>
    </row>
    <row r="920" spans="1:14" x14ac:dyDescent="0.25">
      <c r="A920" s="10" t="s">
        <v>22</v>
      </c>
      <c r="B920" s="10" t="s">
        <v>8192</v>
      </c>
      <c r="C920">
        <v>863.57</v>
      </c>
      <c r="D920" s="10" t="s">
        <v>16</v>
      </c>
      <c r="E920">
        <v>2160.65</v>
      </c>
      <c r="F920">
        <v>0</v>
      </c>
      <c r="G920">
        <v>3024.22</v>
      </c>
      <c r="H920" s="10" t="s">
        <v>16</v>
      </c>
      <c r="I920" s="10" t="s">
        <v>1671</v>
      </c>
      <c r="J920" s="10" t="s">
        <v>1674</v>
      </c>
      <c r="K920" s="10" t="s">
        <v>17</v>
      </c>
      <c r="L920" s="10" t="s">
        <v>1672</v>
      </c>
      <c r="M920" s="10" t="s">
        <v>18</v>
      </c>
      <c r="N920">
        <v>0</v>
      </c>
    </row>
    <row r="921" spans="1:14" x14ac:dyDescent="0.25">
      <c r="A921" s="10" t="s">
        <v>22</v>
      </c>
      <c r="B921" s="10" t="s">
        <v>8195</v>
      </c>
      <c r="C921">
        <v>145860.62</v>
      </c>
      <c r="D921" s="10" t="s">
        <v>16</v>
      </c>
      <c r="E921">
        <v>30000</v>
      </c>
      <c r="F921">
        <v>0</v>
      </c>
      <c r="G921">
        <v>175860.62</v>
      </c>
      <c r="H921" s="10" t="s">
        <v>16</v>
      </c>
      <c r="I921" s="10" t="s">
        <v>8218</v>
      </c>
      <c r="J921" s="10" t="s">
        <v>1678</v>
      </c>
      <c r="K921" s="10" t="s">
        <v>17</v>
      </c>
      <c r="L921" s="10" t="s">
        <v>8219</v>
      </c>
      <c r="M921" s="10" t="s">
        <v>18</v>
      </c>
      <c r="N921">
        <v>0</v>
      </c>
    </row>
    <row r="922" spans="1:14" x14ac:dyDescent="0.25">
      <c r="A922" s="10" t="s">
        <v>22</v>
      </c>
      <c r="B922" s="10" t="s">
        <v>8198</v>
      </c>
      <c r="C922">
        <v>100000</v>
      </c>
      <c r="D922" s="10" t="s">
        <v>16</v>
      </c>
      <c r="E922">
        <v>0</v>
      </c>
      <c r="F922">
        <v>0</v>
      </c>
      <c r="G922">
        <v>100000</v>
      </c>
      <c r="H922" s="10" t="s">
        <v>16</v>
      </c>
      <c r="I922" s="10" t="s">
        <v>1681</v>
      </c>
      <c r="J922" s="10" t="s">
        <v>17</v>
      </c>
      <c r="K922" s="10" t="s">
        <v>17</v>
      </c>
      <c r="L922" s="10" t="s">
        <v>1682</v>
      </c>
      <c r="M922" s="10" t="s">
        <v>18</v>
      </c>
      <c r="N922">
        <v>0</v>
      </c>
    </row>
    <row r="923" spans="1:14" x14ac:dyDescent="0.25">
      <c r="A923" s="10" t="s">
        <v>22</v>
      </c>
      <c r="B923" s="10" t="s">
        <v>8220</v>
      </c>
      <c r="C923">
        <v>475889.05</v>
      </c>
      <c r="D923" s="10" t="s">
        <v>16</v>
      </c>
      <c r="E923">
        <v>0</v>
      </c>
      <c r="F923">
        <v>0</v>
      </c>
      <c r="G923">
        <v>475889.05</v>
      </c>
      <c r="H923" s="10" t="s">
        <v>16</v>
      </c>
      <c r="I923" s="10" t="s">
        <v>1684</v>
      </c>
      <c r="J923" s="10" t="s">
        <v>17</v>
      </c>
      <c r="K923" s="10" t="s">
        <v>17</v>
      </c>
      <c r="L923" s="10" t="s">
        <v>1685</v>
      </c>
      <c r="M923" s="10" t="s">
        <v>18</v>
      </c>
      <c r="N923">
        <v>0</v>
      </c>
    </row>
    <row r="924" spans="1:14" x14ac:dyDescent="0.25">
      <c r="A924" s="10" t="s">
        <v>22</v>
      </c>
      <c r="B924" s="10" t="s">
        <v>8221</v>
      </c>
      <c r="C924">
        <v>97920</v>
      </c>
      <c r="D924" s="10" t="s">
        <v>16</v>
      </c>
      <c r="E924">
        <v>0</v>
      </c>
      <c r="F924">
        <v>0</v>
      </c>
      <c r="G924">
        <v>97920</v>
      </c>
      <c r="H924" s="10" t="s">
        <v>16</v>
      </c>
      <c r="I924" s="10" t="s">
        <v>1687</v>
      </c>
      <c r="J924" s="10" t="s">
        <v>17</v>
      </c>
      <c r="K924" s="10" t="s">
        <v>17</v>
      </c>
      <c r="L924" s="10" t="s">
        <v>1688</v>
      </c>
      <c r="M924" s="10" t="s">
        <v>18</v>
      </c>
      <c r="N924">
        <v>0</v>
      </c>
    </row>
    <row r="925" spans="1:14" x14ac:dyDescent="0.25">
      <c r="A925" s="10" t="s">
        <v>22</v>
      </c>
      <c r="B925" s="10" t="s">
        <v>1584</v>
      </c>
      <c r="C925">
        <v>400000</v>
      </c>
      <c r="D925" s="10" t="s">
        <v>16</v>
      </c>
      <c r="E925">
        <v>0</v>
      </c>
      <c r="F925">
        <v>0</v>
      </c>
      <c r="G925">
        <v>400000</v>
      </c>
      <c r="H925" s="10" t="s">
        <v>16</v>
      </c>
      <c r="I925" s="10" t="s">
        <v>1690</v>
      </c>
      <c r="J925" s="10" t="s">
        <v>17</v>
      </c>
      <c r="K925" s="10" t="s">
        <v>17</v>
      </c>
      <c r="L925" s="10" t="s">
        <v>1691</v>
      </c>
      <c r="M925" s="10" t="s">
        <v>18</v>
      </c>
      <c r="N925">
        <v>0</v>
      </c>
    </row>
    <row r="926" spans="1:14" x14ac:dyDescent="0.25">
      <c r="A926" s="10" t="s">
        <v>22</v>
      </c>
      <c r="B926" s="10" t="s">
        <v>8222</v>
      </c>
      <c r="C926">
        <v>189900</v>
      </c>
      <c r="D926" s="10" t="s">
        <v>16</v>
      </c>
      <c r="E926">
        <v>0</v>
      </c>
      <c r="F926">
        <v>0</v>
      </c>
      <c r="G926">
        <v>189900</v>
      </c>
      <c r="H926" s="10" t="s">
        <v>16</v>
      </c>
      <c r="I926" s="10" t="s">
        <v>1696</v>
      </c>
      <c r="J926" s="10" t="s">
        <v>17</v>
      </c>
      <c r="K926" s="10" t="s">
        <v>17</v>
      </c>
      <c r="L926" s="10" t="s">
        <v>1697</v>
      </c>
      <c r="M926" s="10" t="s">
        <v>18</v>
      </c>
      <c r="N926">
        <v>0</v>
      </c>
    </row>
    <row r="927" spans="1:14" x14ac:dyDescent="0.25">
      <c r="A927" s="10" t="s">
        <v>22</v>
      </c>
      <c r="B927" s="10" t="s">
        <v>7460</v>
      </c>
      <c r="C927">
        <v>394154.28</v>
      </c>
      <c r="D927" s="10" t="s">
        <v>16</v>
      </c>
      <c r="E927">
        <v>0</v>
      </c>
      <c r="F927">
        <v>0</v>
      </c>
      <c r="G927">
        <v>394154.28</v>
      </c>
      <c r="H927" s="10" t="s">
        <v>16</v>
      </c>
      <c r="I927" s="10" t="s">
        <v>8223</v>
      </c>
      <c r="J927" s="10" t="s">
        <v>17</v>
      </c>
      <c r="K927" s="10" t="s">
        <v>17</v>
      </c>
      <c r="L927" s="10" t="s">
        <v>8224</v>
      </c>
      <c r="M927" s="10" t="s">
        <v>18</v>
      </c>
      <c r="N927">
        <v>0</v>
      </c>
    </row>
    <row r="928" spans="1:14" x14ac:dyDescent="0.25">
      <c r="A928" s="10" t="s">
        <v>22</v>
      </c>
      <c r="B928" s="10" t="s">
        <v>7283</v>
      </c>
      <c r="C928">
        <v>100000</v>
      </c>
      <c r="D928" s="10" t="s">
        <v>16</v>
      </c>
      <c r="E928">
        <v>0</v>
      </c>
      <c r="F928">
        <v>0</v>
      </c>
      <c r="G928">
        <v>100000</v>
      </c>
      <c r="H928" s="10" t="s">
        <v>16</v>
      </c>
      <c r="I928" s="10" t="s">
        <v>1701</v>
      </c>
      <c r="J928" s="10" t="s">
        <v>17</v>
      </c>
      <c r="K928" s="10" t="s">
        <v>17</v>
      </c>
      <c r="L928" s="10" t="s">
        <v>1702</v>
      </c>
      <c r="M928" s="10" t="s">
        <v>18</v>
      </c>
      <c r="N928">
        <v>0</v>
      </c>
    </row>
    <row r="929" spans="1:14" x14ac:dyDescent="0.25">
      <c r="A929" s="10" t="s">
        <v>22</v>
      </c>
      <c r="B929" s="10" t="s">
        <v>8225</v>
      </c>
      <c r="C929">
        <v>320000</v>
      </c>
      <c r="D929" s="10" t="s">
        <v>16</v>
      </c>
      <c r="E929">
        <v>0</v>
      </c>
      <c r="F929">
        <v>0</v>
      </c>
      <c r="G929">
        <v>320000</v>
      </c>
      <c r="H929" s="10" t="s">
        <v>16</v>
      </c>
      <c r="I929" s="10" t="s">
        <v>1704</v>
      </c>
      <c r="J929" s="10" t="s">
        <v>17</v>
      </c>
      <c r="K929" s="10" t="s">
        <v>17</v>
      </c>
      <c r="L929" s="10" t="s">
        <v>1705</v>
      </c>
      <c r="M929" s="10" t="s">
        <v>18</v>
      </c>
      <c r="N929">
        <v>0</v>
      </c>
    </row>
    <row r="930" spans="1:14" x14ac:dyDescent="0.25">
      <c r="A930" s="10" t="s">
        <v>22</v>
      </c>
      <c r="B930" s="10" t="s">
        <v>8226</v>
      </c>
      <c r="C930">
        <v>232202.88</v>
      </c>
      <c r="D930" s="10" t="s">
        <v>16</v>
      </c>
      <c r="E930">
        <v>0</v>
      </c>
      <c r="F930">
        <v>0</v>
      </c>
      <c r="G930">
        <v>232202.88</v>
      </c>
      <c r="H930" s="10" t="s">
        <v>16</v>
      </c>
      <c r="I930" s="10" t="s">
        <v>1710</v>
      </c>
      <c r="J930" s="10" t="s">
        <v>17</v>
      </c>
      <c r="K930" s="10" t="s">
        <v>17</v>
      </c>
      <c r="L930" s="10" t="s">
        <v>1711</v>
      </c>
      <c r="M930" s="10" t="s">
        <v>18</v>
      </c>
      <c r="N930">
        <v>0</v>
      </c>
    </row>
    <row r="931" spans="1:14" x14ac:dyDescent="0.25">
      <c r="A931" s="10" t="s">
        <v>1614</v>
      </c>
      <c r="B931" s="10" t="s">
        <v>48</v>
      </c>
      <c r="C931">
        <v>2531000</v>
      </c>
      <c r="D931" s="10" t="s">
        <v>16</v>
      </c>
      <c r="E931">
        <v>0</v>
      </c>
      <c r="F931">
        <v>0</v>
      </c>
      <c r="G931">
        <v>2531000</v>
      </c>
      <c r="H931" s="10" t="s">
        <v>16</v>
      </c>
      <c r="I931" s="10" t="s">
        <v>1714</v>
      </c>
      <c r="J931" s="10" t="s">
        <v>17</v>
      </c>
      <c r="K931" s="10" t="s">
        <v>17</v>
      </c>
      <c r="L931" s="10" t="s">
        <v>1715</v>
      </c>
      <c r="M931" s="10" t="s">
        <v>18</v>
      </c>
      <c r="N931">
        <v>0</v>
      </c>
    </row>
    <row r="932" spans="1:14" x14ac:dyDescent="0.25">
      <c r="A932" s="10" t="s">
        <v>1614</v>
      </c>
      <c r="B932" s="10" t="s">
        <v>27</v>
      </c>
      <c r="C932">
        <v>799000</v>
      </c>
      <c r="D932" s="10" t="s">
        <v>16</v>
      </c>
      <c r="E932">
        <v>0</v>
      </c>
      <c r="F932">
        <v>0</v>
      </c>
      <c r="G932">
        <v>799000</v>
      </c>
      <c r="H932" s="10" t="s">
        <v>16</v>
      </c>
      <c r="I932" s="10" t="s">
        <v>1716</v>
      </c>
      <c r="J932" s="10" t="s">
        <v>17</v>
      </c>
      <c r="K932" s="10" t="s">
        <v>17</v>
      </c>
      <c r="L932" s="10" t="s">
        <v>1717</v>
      </c>
      <c r="M932" s="10" t="s">
        <v>18</v>
      </c>
      <c r="N932">
        <v>0</v>
      </c>
    </row>
    <row r="933" spans="1:14" x14ac:dyDescent="0.25">
      <c r="A933" s="10" t="s">
        <v>1614</v>
      </c>
      <c r="B933" s="10" t="s">
        <v>1616</v>
      </c>
      <c r="C933">
        <v>28120</v>
      </c>
      <c r="D933" s="10" t="s">
        <v>16</v>
      </c>
      <c r="E933">
        <v>0</v>
      </c>
      <c r="F933">
        <v>0</v>
      </c>
      <c r="G933">
        <v>28120</v>
      </c>
      <c r="H933" s="10" t="s">
        <v>16</v>
      </c>
      <c r="I933" s="10" t="s">
        <v>1719</v>
      </c>
      <c r="J933" s="10" t="s">
        <v>17</v>
      </c>
      <c r="K933" s="10" t="s">
        <v>17</v>
      </c>
      <c r="L933" s="10" t="s">
        <v>1720</v>
      </c>
      <c r="M933" s="10" t="s">
        <v>18</v>
      </c>
      <c r="N933">
        <v>0</v>
      </c>
    </row>
    <row r="934" spans="1:14" x14ac:dyDescent="0.25">
      <c r="A934" s="10" t="s">
        <v>1614</v>
      </c>
      <c r="B934" s="10" t="s">
        <v>1619</v>
      </c>
      <c r="C934">
        <v>9000</v>
      </c>
      <c r="D934" s="10" t="s">
        <v>16</v>
      </c>
      <c r="E934">
        <v>0</v>
      </c>
      <c r="F934">
        <v>0</v>
      </c>
      <c r="G934">
        <v>9000</v>
      </c>
      <c r="H934" s="10" t="s">
        <v>16</v>
      </c>
      <c r="I934" s="10" t="s">
        <v>1722</v>
      </c>
      <c r="J934" s="10" t="s">
        <v>17</v>
      </c>
      <c r="K934" s="10" t="s">
        <v>17</v>
      </c>
      <c r="L934" s="10" t="s">
        <v>1723</v>
      </c>
      <c r="M934" s="10" t="s">
        <v>18</v>
      </c>
      <c r="N934">
        <v>0</v>
      </c>
    </row>
    <row r="935" spans="1:14" x14ac:dyDescent="0.25">
      <c r="A935" s="10" t="s">
        <v>1614</v>
      </c>
      <c r="B935" s="10" t="s">
        <v>1622</v>
      </c>
      <c r="C935">
        <v>125075</v>
      </c>
      <c r="D935" s="10" t="s">
        <v>16</v>
      </c>
      <c r="E935">
        <v>0</v>
      </c>
      <c r="F935">
        <v>0</v>
      </c>
      <c r="G935">
        <v>125075</v>
      </c>
      <c r="H935" s="10" t="s">
        <v>16</v>
      </c>
      <c r="I935" s="10" t="s">
        <v>1725</v>
      </c>
      <c r="J935" s="10" t="s">
        <v>17</v>
      </c>
      <c r="K935" s="10" t="s">
        <v>17</v>
      </c>
      <c r="L935" s="10" t="s">
        <v>1726</v>
      </c>
      <c r="M935" s="10" t="s">
        <v>18</v>
      </c>
      <c r="N935">
        <v>0</v>
      </c>
    </row>
    <row r="936" spans="1:14" x14ac:dyDescent="0.25">
      <c r="A936" s="10" t="s">
        <v>1614</v>
      </c>
      <c r="B936" s="10" t="s">
        <v>1625</v>
      </c>
      <c r="C936">
        <v>32600</v>
      </c>
      <c r="D936" s="10" t="s">
        <v>16</v>
      </c>
      <c r="E936">
        <v>0</v>
      </c>
      <c r="F936">
        <v>0</v>
      </c>
      <c r="G936">
        <v>32600</v>
      </c>
      <c r="H936" s="10" t="s">
        <v>16</v>
      </c>
      <c r="I936" s="10" t="s">
        <v>1728</v>
      </c>
      <c r="J936" s="10" t="s">
        <v>17</v>
      </c>
      <c r="K936" s="10" t="s">
        <v>17</v>
      </c>
      <c r="L936" s="10" t="s">
        <v>1729</v>
      </c>
      <c r="M936" s="10" t="s">
        <v>18</v>
      </c>
      <c r="N936">
        <v>0</v>
      </c>
    </row>
    <row r="937" spans="1:14" x14ac:dyDescent="0.25">
      <c r="A937" s="10" t="s">
        <v>1614</v>
      </c>
      <c r="B937" s="10" t="s">
        <v>1628</v>
      </c>
      <c r="C937">
        <v>9000</v>
      </c>
      <c r="D937" s="10" t="s">
        <v>16</v>
      </c>
      <c r="E937">
        <v>0</v>
      </c>
      <c r="F937">
        <v>0</v>
      </c>
      <c r="G937">
        <v>9000</v>
      </c>
      <c r="H937" s="10" t="s">
        <v>16</v>
      </c>
      <c r="I937" s="10" t="s">
        <v>1730</v>
      </c>
      <c r="J937" s="10" t="s">
        <v>17</v>
      </c>
      <c r="K937" s="10" t="s">
        <v>17</v>
      </c>
      <c r="L937" s="10" t="s">
        <v>1731</v>
      </c>
      <c r="M937" s="10" t="s">
        <v>18</v>
      </c>
      <c r="N937">
        <v>0</v>
      </c>
    </row>
    <row r="938" spans="1:14" x14ac:dyDescent="0.25">
      <c r="A938" s="10" t="s">
        <v>1614</v>
      </c>
      <c r="B938" s="10" t="s">
        <v>1631</v>
      </c>
      <c r="C938">
        <v>1000</v>
      </c>
      <c r="D938" s="10" t="s">
        <v>16</v>
      </c>
      <c r="E938">
        <v>0</v>
      </c>
      <c r="F938">
        <v>0</v>
      </c>
      <c r="G938">
        <v>1000</v>
      </c>
      <c r="H938" s="10" t="s">
        <v>16</v>
      </c>
      <c r="I938" s="10" t="s">
        <v>1733</v>
      </c>
      <c r="J938" s="10" t="s">
        <v>17</v>
      </c>
      <c r="K938" s="10" t="s">
        <v>17</v>
      </c>
      <c r="L938" s="10" t="s">
        <v>1734</v>
      </c>
      <c r="M938" s="10" t="s">
        <v>18</v>
      </c>
      <c r="N938">
        <v>0</v>
      </c>
    </row>
    <row r="939" spans="1:14" x14ac:dyDescent="0.25">
      <c r="A939" s="10" t="s">
        <v>1614</v>
      </c>
      <c r="B939" s="10" t="s">
        <v>1634</v>
      </c>
      <c r="C939">
        <v>1000</v>
      </c>
      <c r="D939" s="10" t="s">
        <v>16</v>
      </c>
      <c r="E939">
        <v>0</v>
      </c>
      <c r="F939">
        <v>0</v>
      </c>
      <c r="G939">
        <v>1000</v>
      </c>
      <c r="H939" s="10" t="s">
        <v>16</v>
      </c>
      <c r="I939" s="10" t="s">
        <v>1736</v>
      </c>
      <c r="J939" s="10" t="s">
        <v>17</v>
      </c>
      <c r="K939" s="10" t="s">
        <v>17</v>
      </c>
      <c r="L939" s="10" t="s">
        <v>1737</v>
      </c>
      <c r="M939" s="10" t="s">
        <v>18</v>
      </c>
      <c r="N939">
        <v>0</v>
      </c>
    </row>
    <row r="940" spans="1:14" x14ac:dyDescent="0.25">
      <c r="A940" s="10" t="s">
        <v>1614</v>
      </c>
      <c r="B940" s="10" t="s">
        <v>1637</v>
      </c>
      <c r="C940">
        <v>1000</v>
      </c>
      <c r="D940" s="10" t="s">
        <v>16</v>
      </c>
      <c r="E940">
        <v>0</v>
      </c>
      <c r="F940">
        <v>0</v>
      </c>
      <c r="G940">
        <v>1000</v>
      </c>
      <c r="H940" s="10" t="s">
        <v>16</v>
      </c>
      <c r="I940" s="10" t="s">
        <v>5809</v>
      </c>
      <c r="J940" s="10" t="s">
        <v>17</v>
      </c>
      <c r="K940" s="10" t="s">
        <v>17</v>
      </c>
      <c r="L940" s="10" t="s">
        <v>5810</v>
      </c>
      <c r="M940" s="10" t="s">
        <v>18</v>
      </c>
      <c r="N940">
        <v>0</v>
      </c>
    </row>
    <row r="941" spans="1:14" x14ac:dyDescent="0.25">
      <c r="A941" s="10" t="s">
        <v>1614</v>
      </c>
      <c r="B941" s="10" t="s">
        <v>1640</v>
      </c>
      <c r="C941">
        <v>1000</v>
      </c>
      <c r="D941" s="10" t="s">
        <v>16</v>
      </c>
      <c r="E941">
        <v>0</v>
      </c>
      <c r="F941">
        <v>0</v>
      </c>
      <c r="G941">
        <v>1000</v>
      </c>
      <c r="H941" s="10" t="s">
        <v>16</v>
      </c>
      <c r="I941" s="10" t="s">
        <v>1740</v>
      </c>
      <c r="J941" s="10" t="s">
        <v>17</v>
      </c>
      <c r="K941" s="10" t="s">
        <v>17</v>
      </c>
      <c r="L941" s="10" t="s">
        <v>1741</v>
      </c>
      <c r="M941" s="10" t="s">
        <v>18</v>
      </c>
      <c r="N941">
        <v>0</v>
      </c>
    </row>
    <row r="942" spans="1:14" x14ac:dyDescent="0.25">
      <c r="A942" s="10" t="s">
        <v>1614</v>
      </c>
      <c r="B942" s="10" t="s">
        <v>1643</v>
      </c>
      <c r="C942">
        <v>1000</v>
      </c>
      <c r="D942" s="10" t="s">
        <v>16</v>
      </c>
      <c r="E942">
        <v>0</v>
      </c>
      <c r="F942">
        <v>0</v>
      </c>
      <c r="G942">
        <v>1000</v>
      </c>
      <c r="H942" s="10" t="s">
        <v>16</v>
      </c>
      <c r="I942" s="10" t="s">
        <v>5811</v>
      </c>
      <c r="J942" s="10" t="s">
        <v>17</v>
      </c>
      <c r="K942" s="10" t="s">
        <v>17</v>
      </c>
      <c r="L942" s="10" t="s">
        <v>5812</v>
      </c>
      <c r="M942" s="10" t="s">
        <v>18</v>
      </c>
      <c r="N942">
        <v>0</v>
      </c>
    </row>
    <row r="943" spans="1:14" x14ac:dyDescent="0.25">
      <c r="A943" s="10" t="s">
        <v>1614</v>
      </c>
      <c r="B943" s="10" t="s">
        <v>1646</v>
      </c>
      <c r="C943">
        <v>1000</v>
      </c>
      <c r="D943" s="10" t="s">
        <v>16</v>
      </c>
      <c r="E943">
        <v>0</v>
      </c>
      <c r="F943">
        <v>0</v>
      </c>
      <c r="G943">
        <v>1000</v>
      </c>
      <c r="H943" s="10" t="s">
        <v>16</v>
      </c>
      <c r="I943" s="10" t="s">
        <v>5813</v>
      </c>
      <c r="J943" s="10" t="s">
        <v>17</v>
      </c>
      <c r="K943" s="10" t="s">
        <v>17</v>
      </c>
      <c r="L943" s="10" t="s">
        <v>5814</v>
      </c>
      <c r="M943" s="10" t="s">
        <v>18</v>
      </c>
      <c r="N943">
        <v>0</v>
      </c>
    </row>
    <row r="944" spans="1:14" x14ac:dyDescent="0.25">
      <c r="A944" s="10" t="s">
        <v>1614</v>
      </c>
      <c r="B944" s="10" t="s">
        <v>1649</v>
      </c>
      <c r="C944">
        <v>1000</v>
      </c>
      <c r="D944" s="10" t="s">
        <v>16</v>
      </c>
      <c r="E944">
        <v>0</v>
      </c>
      <c r="F944">
        <v>0</v>
      </c>
      <c r="G944">
        <v>1000</v>
      </c>
      <c r="H944" s="10" t="s">
        <v>16</v>
      </c>
      <c r="I944" s="10" t="s">
        <v>1743</v>
      </c>
      <c r="J944" s="10" t="s">
        <v>17</v>
      </c>
      <c r="K944" s="10" t="s">
        <v>17</v>
      </c>
      <c r="L944" s="10" t="s">
        <v>8227</v>
      </c>
      <c r="M944" s="10" t="s">
        <v>18</v>
      </c>
      <c r="N944">
        <v>0</v>
      </c>
    </row>
    <row r="945" spans="1:14" x14ac:dyDescent="0.25">
      <c r="A945" s="10" t="s">
        <v>1614</v>
      </c>
      <c r="B945" s="10" t="s">
        <v>1652</v>
      </c>
      <c r="C945">
        <v>500</v>
      </c>
      <c r="D945" s="10" t="s">
        <v>16</v>
      </c>
      <c r="E945">
        <v>0</v>
      </c>
      <c r="F945">
        <v>0</v>
      </c>
      <c r="G945">
        <v>500</v>
      </c>
      <c r="H945" s="10" t="s">
        <v>16</v>
      </c>
      <c r="I945" s="10" t="s">
        <v>8228</v>
      </c>
      <c r="J945" s="10" t="s">
        <v>17</v>
      </c>
      <c r="K945" s="10" t="s">
        <v>17</v>
      </c>
      <c r="L945" s="10" t="s">
        <v>1745</v>
      </c>
      <c r="M945" s="10" t="s">
        <v>18</v>
      </c>
      <c r="N945">
        <v>0</v>
      </c>
    </row>
    <row r="946" spans="1:14" x14ac:dyDescent="0.25">
      <c r="A946" s="10" t="s">
        <v>1614</v>
      </c>
      <c r="B946" s="10" t="s">
        <v>1655</v>
      </c>
      <c r="C946">
        <v>500</v>
      </c>
      <c r="D946" s="10" t="s">
        <v>16</v>
      </c>
      <c r="E946">
        <v>0</v>
      </c>
      <c r="F946">
        <v>0</v>
      </c>
      <c r="G946">
        <v>500</v>
      </c>
      <c r="H946" s="10" t="s">
        <v>16</v>
      </c>
      <c r="I946" s="10" t="s">
        <v>1747</v>
      </c>
      <c r="J946" s="10" t="s">
        <v>17</v>
      </c>
      <c r="K946" s="10" t="s">
        <v>17</v>
      </c>
      <c r="L946" s="10" t="s">
        <v>8229</v>
      </c>
      <c r="M946" s="10" t="s">
        <v>18</v>
      </c>
      <c r="N946">
        <v>0</v>
      </c>
    </row>
    <row r="947" spans="1:14" x14ac:dyDescent="0.25">
      <c r="A947" s="10" t="s">
        <v>1614</v>
      </c>
      <c r="B947" s="10" t="s">
        <v>1658</v>
      </c>
      <c r="C947">
        <v>2000</v>
      </c>
      <c r="D947" s="10" t="s">
        <v>16</v>
      </c>
      <c r="E947">
        <v>0</v>
      </c>
      <c r="F947">
        <v>0</v>
      </c>
      <c r="G947">
        <v>2000</v>
      </c>
      <c r="H947" s="10" t="s">
        <v>16</v>
      </c>
      <c r="I947" s="10" t="s">
        <v>8230</v>
      </c>
      <c r="J947" s="10" t="s">
        <v>17</v>
      </c>
      <c r="K947" s="10" t="s">
        <v>17</v>
      </c>
      <c r="L947" s="10" t="s">
        <v>8231</v>
      </c>
      <c r="M947" s="10" t="s">
        <v>18</v>
      </c>
      <c r="N947">
        <v>0</v>
      </c>
    </row>
    <row r="948" spans="1:14" x14ac:dyDescent="0.25">
      <c r="A948" s="10" t="s">
        <v>1614</v>
      </c>
      <c r="B948" s="10" t="s">
        <v>1659</v>
      </c>
      <c r="C948">
        <v>2000</v>
      </c>
      <c r="D948" s="10" t="s">
        <v>16</v>
      </c>
      <c r="E948">
        <v>0</v>
      </c>
      <c r="F948">
        <v>0</v>
      </c>
      <c r="G948">
        <v>2000</v>
      </c>
      <c r="H948" s="10" t="s">
        <v>16</v>
      </c>
      <c r="I948" s="10" t="s">
        <v>8232</v>
      </c>
      <c r="J948" s="10" t="s">
        <v>17</v>
      </c>
      <c r="K948" s="10" t="s">
        <v>17</v>
      </c>
      <c r="L948" s="10" t="s">
        <v>1750</v>
      </c>
      <c r="M948" s="10" t="s">
        <v>18</v>
      </c>
      <c r="N948">
        <v>0</v>
      </c>
    </row>
    <row r="949" spans="1:14" x14ac:dyDescent="0.25">
      <c r="A949" s="10" t="s">
        <v>1614</v>
      </c>
      <c r="B949" s="10" t="s">
        <v>1660</v>
      </c>
      <c r="C949">
        <v>1000</v>
      </c>
      <c r="D949" s="10" t="s">
        <v>16</v>
      </c>
      <c r="E949">
        <v>0</v>
      </c>
      <c r="F949">
        <v>0</v>
      </c>
      <c r="G949">
        <v>1000</v>
      </c>
      <c r="H949" s="10" t="s">
        <v>16</v>
      </c>
      <c r="I949" s="10" t="s">
        <v>1752</v>
      </c>
      <c r="J949" s="10" t="s">
        <v>17</v>
      </c>
      <c r="K949" s="10" t="s">
        <v>17</v>
      </c>
      <c r="L949" s="10" t="s">
        <v>1753</v>
      </c>
      <c r="M949" s="10" t="s">
        <v>18</v>
      </c>
      <c r="N949">
        <v>0</v>
      </c>
    </row>
    <row r="950" spans="1:14" x14ac:dyDescent="0.25">
      <c r="A950" s="10" t="s">
        <v>1614</v>
      </c>
      <c r="B950" s="10" t="s">
        <v>8233</v>
      </c>
      <c r="C950">
        <v>1000</v>
      </c>
      <c r="D950" s="10" t="s">
        <v>16</v>
      </c>
      <c r="E950">
        <v>0</v>
      </c>
      <c r="F950">
        <v>0</v>
      </c>
      <c r="G950">
        <v>1000</v>
      </c>
      <c r="H950" s="10" t="s">
        <v>16</v>
      </c>
      <c r="I950" s="10" t="s">
        <v>1755</v>
      </c>
      <c r="J950" s="10" t="s">
        <v>17</v>
      </c>
      <c r="K950" s="10" t="s">
        <v>17</v>
      </c>
      <c r="L950" s="10" t="s">
        <v>1756</v>
      </c>
      <c r="M950" s="10" t="s">
        <v>18</v>
      </c>
      <c r="N950">
        <v>0</v>
      </c>
    </row>
    <row r="951" spans="1:14" x14ac:dyDescent="0.25">
      <c r="A951" s="10" t="s">
        <v>1614</v>
      </c>
      <c r="B951" s="10" t="s">
        <v>8234</v>
      </c>
      <c r="C951">
        <v>1000</v>
      </c>
      <c r="D951" s="10" t="s">
        <v>16</v>
      </c>
      <c r="E951">
        <v>0</v>
      </c>
      <c r="F951">
        <v>0</v>
      </c>
      <c r="G951">
        <v>1000</v>
      </c>
      <c r="H951" s="10" t="s">
        <v>16</v>
      </c>
      <c r="I951" s="10" t="s">
        <v>1758</v>
      </c>
      <c r="J951" s="10" t="s">
        <v>17</v>
      </c>
      <c r="K951" s="10" t="s">
        <v>17</v>
      </c>
      <c r="L951" s="10" t="s">
        <v>1759</v>
      </c>
      <c r="M951" s="10" t="s">
        <v>18</v>
      </c>
      <c r="N951">
        <v>0</v>
      </c>
    </row>
    <row r="952" spans="1:14" x14ac:dyDescent="0.25">
      <c r="A952" s="10" t="s">
        <v>1614</v>
      </c>
      <c r="B952" s="10" t="s">
        <v>1667</v>
      </c>
      <c r="C952">
        <v>1000</v>
      </c>
      <c r="D952" s="10" t="s">
        <v>16</v>
      </c>
      <c r="E952">
        <v>0</v>
      </c>
      <c r="F952">
        <v>0</v>
      </c>
      <c r="G952">
        <v>1000</v>
      </c>
      <c r="H952" s="10" t="s">
        <v>16</v>
      </c>
      <c r="I952" s="10" t="s">
        <v>1761</v>
      </c>
      <c r="J952" s="10" t="s">
        <v>17</v>
      </c>
      <c r="K952" s="10" t="s">
        <v>17</v>
      </c>
      <c r="L952" s="10" t="s">
        <v>1762</v>
      </c>
      <c r="M952" s="10" t="s">
        <v>18</v>
      </c>
      <c r="N952">
        <v>0</v>
      </c>
    </row>
    <row r="953" spans="1:14" x14ac:dyDescent="0.25">
      <c r="A953" s="10" t="s">
        <v>1614</v>
      </c>
      <c r="B953" s="10" t="s">
        <v>1670</v>
      </c>
      <c r="C953">
        <v>6000</v>
      </c>
      <c r="D953" s="10" t="s">
        <v>16</v>
      </c>
      <c r="E953">
        <v>0</v>
      </c>
      <c r="F953">
        <v>0</v>
      </c>
      <c r="G953">
        <v>6000</v>
      </c>
      <c r="H953" s="10" t="s">
        <v>16</v>
      </c>
      <c r="I953" s="10" t="s">
        <v>1764</v>
      </c>
      <c r="J953" s="10" t="s">
        <v>17</v>
      </c>
      <c r="K953" s="10" t="s">
        <v>17</v>
      </c>
      <c r="L953" s="10" t="s">
        <v>1765</v>
      </c>
      <c r="M953" s="10" t="s">
        <v>18</v>
      </c>
      <c r="N953">
        <v>0</v>
      </c>
    </row>
    <row r="954" spans="1:14" x14ac:dyDescent="0.25">
      <c r="A954" s="10" t="s">
        <v>1614</v>
      </c>
      <c r="B954" s="10" t="s">
        <v>1673</v>
      </c>
      <c r="C954">
        <v>1000</v>
      </c>
      <c r="D954" s="10" t="s">
        <v>16</v>
      </c>
      <c r="E954">
        <v>0</v>
      </c>
      <c r="F954">
        <v>0</v>
      </c>
      <c r="G954">
        <v>1000</v>
      </c>
      <c r="H954" s="10" t="s">
        <v>16</v>
      </c>
      <c r="I954" s="10" t="s">
        <v>1767</v>
      </c>
      <c r="J954" s="10" t="s">
        <v>17</v>
      </c>
      <c r="K954" s="10" t="s">
        <v>17</v>
      </c>
      <c r="L954" s="10" t="s">
        <v>1768</v>
      </c>
      <c r="M954" s="10" t="s">
        <v>18</v>
      </c>
      <c r="N954">
        <v>0</v>
      </c>
    </row>
    <row r="955" spans="1:14" x14ac:dyDescent="0.25">
      <c r="A955" s="10" t="s">
        <v>1614</v>
      </c>
      <c r="B955" s="10" t="s">
        <v>1675</v>
      </c>
      <c r="C955">
        <v>1000</v>
      </c>
      <c r="D955" s="10" t="s">
        <v>16</v>
      </c>
      <c r="E955">
        <v>0</v>
      </c>
      <c r="F955">
        <v>0</v>
      </c>
      <c r="G955">
        <v>1000</v>
      </c>
      <c r="H955" s="10" t="s">
        <v>16</v>
      </c>
      <c r="I955" s="10" t="s">
        <v>1770</v>
      </c>
      <c r="J955" s="10" t="s">
        <v>17</v>
      </c>
      <c r="K955" s="10" t="s">
        <v>17</v>
      </c>
      <c r="L955" s="10" t="s">
        <v>1771</v>
      </c>
      <c r="M955" s="10" t="s">
        <v>18</v>
      </c>
      <c r="N955">
        <v>0</v>
      </c>
    </row>
    <row r="956" spans="1:14" x14ac:dyDescent="0.25">
      <c r="A956" s="10" t="s">
        <v>1614</v>
      </c>
      <c r="B956" s="10" t="s">
        <v>1676</v>
      </c>
      <c r="C956">
        <v>1000</v>
      </c>
      <c r="D956" s="10" t="s">
        <v>16</v>
      </c>
      <c r="E956">
        <v>0</v>
      </c>
      <c r="F956">
        <v>0</v>
      </c>
      <c r="G956">
        <v>1000</v>
      </c>
      <c r="H956" s="10" t="s">
        <v>16</v>
      </c>
      <c r="I956" s="10" t="s">
        <v>1773</v>
      </c>
      <c r="J956" s="10" t="s">
        <v>17</v>
      </c>
      <c r="K956" s="10" t="s">
        <v>17</v>
      </c>
      <c r="L956" s="10" t="s">
        <v>1774</v>
      </c>
      <c r="M956" s="10" t="s">
        <v>18</v>
      </c>
      <c r="N956">
        <v>0</v>
      </c>
    </row>
    <row r="957" spans="1:14" x14ac:dyDescent="0.25">
      <c r="A957" s="10" t="s">
        <v>1614</v>
      </c>
      <c r="B957" s="10" t="s">
        <v>1677</v>
      </c>
      <c r="C957">
        <v>3400000</v>
      </c>
      <c r="D957" s="10" t="s">
        <v>16</v>
      </c>
      <c r="E957">
        <v>0</v>
      </c>
      <c r="F957">
        <v>0</v>
      </c>
      <c r="G957">
        <v>3400000</v>
      </c>
      <c r="H957" s="10" t="s">
        <v>16</v>
      </c>
      <c r="I957" s="10" t="s">
        <v>1776</v>
      </c>
      <c r="J957" s="10" t="s">
        <v>17</v>
      </c>
      <c r="K957" s="10" t="s">
        <v>17</v>
      </c>
      <c r="L957" s="10" t="s">
        <v>1777</v>
      </c>
      <c r="M957" s="10" t="s">
        <v>18</v>
      </c>
      <c r="N957">
        <v>0</v>
      </c>
    </row>
    <row r="958" spans="1:14" x14ac:dyDescent="0.25">
      <c r="A958" s="10" t="s">
        <v>1614</v>
      </c>
      <c r="B958" s="10" t="s">
        <v>1679</v>
      </c>
      <c r="C958">
        <v>523000</v>
      </c>
      <c r="D958" s="10" t="s">
        <v>16</v>
      </c>
      <c r="E958">
        <v>0</v>
      </c>
      <c r="F958">
        <v>0</v>
      </c>
      <c r="G958">
        <v>523000</v>
      </c>
      <c r="H958" s="10" t="s">
        <v>16</v>
      </c>
      <c r="I958" s="10" t="s">
        <v>1779</v>
      </c>
      <c r="J958" s="10" t="s">
        <v>17</v>
      </c>
      <c r="K958" s="10" t="s">
        <v>17</v>
      </c>
      <c r="L958" s="10" t="s">
        <v>1780</v>
      </c>
      <c r="M958" s="10" t="s">
        <v>18</v>
      </c>
      <c r="N958">
        <v>0</v>
      </c>
    </row>
    <row r="959" spans="1:14" x14ac:dyDescent="0.25">
      <c r="A959" s="10" t="s">
        <v>1614</v>
      </c>
      <c r="B959" s="10" t="s">
        <v>1680</v>
      </c>
      <c r="C959">
        <v>108000</v>
      </c>
      <c r="D959" s="10" t="s">
        <v>16</v>
      </c>
      <c r="E959">
        <v>0</v>
      </c>
      <c r="F959">
        <v>0</v>
      </c>
      <c r="G959">
        <v>108000</v>
      </c>
      <c r="H959" s="10" t="s">
        <v>16</v>
      </c>
      <c r="I959" s="10" t="s">
        <v>1782</v>
      </c>
      <c r="J959" s="10" t="s">
        <v>17</v>
      </c>
      <c r="K959" s="10" t="s">
        <v>17</v>
      </c>
      <c r="L959" s="10" t="s">
        <v>1783</v>
      </c>
      <c r="M959" s="10" t="s">
        <v>18</v>
      </c>
      <c r="N959">
        <v>0</v>
      </c>
    </row>
    <row r="960" spans="1:14" x14ac:dyDescent="0.25">
      <c r="A960" s="10" t="s">
        <v>1614</v>
      </c>
      <c r="B960" s="10" t="s">
        <v>1683</v>
      </c>
      <c r="C960">
        <v>78000</v>
      </c>
      <c r="D960" s="10" t="s">
        <v>16</v>
      </c>
      <c r="E960">
        <v>0</v>
      </c>
      <c r="F960">
        <v>0</v>
      </c>
      <c r="G960">
        <v>78000</v>
      </c>
      <c r="H960" s="10" t="s">
        <v>16</v>
      </c>
      <c r="I960" s="10" t="s">
        <v>1785</v>
      </c>
      <c r="J960" s="10" t="s">
        <v>17</v>
      </c>
      <c r="K960" s="10" t="s">
        <v>17</v>
      </c>
      <c r="L960" s="10" t="s">
        <v>1786</v>
      </c>
      <c r="M960" s="10" t="s">
        <v>18</v>
      </c>
      <c r="N960">
        <v>0</v>
      </c>
    </row>
    <row r="961" spans="1:14" x14ac:dyDescent="0.25">
      <c r="A961" s="10" t="s">
        <v>1614</v>
      </c>
      <c r="B961" s="10" t="s">
        <v>1686</v>
      </c>
      <c r="C961">
        <v>261000</v>
      </c>
      <c r="D961" s="10" t="s">
        <v>16</v>
      </c>
      <c r="E961">
        <v>0</v>
      </c>
      <c r="F961">
        <v>0</v>
      </c>
      <c r="G961">
        <v>261000</v>
      </c>
      <c r="H961" s="10" t="s">
        <v>16</v>
      </c>
      <c r="I961" s="10" t="s">
        <v>1788</v>
      </c>
      <c r="J961" s="10" t="s">
        <v>17</v>
      </c>
      <c r="K961" s="10" t="s">
        <v>17</v>
      </c>
      <c r="L961" s="10" t="s">
        <v>1789</v>
      </c>
      <c r="M961" s="10" t="s">
        <v>18</v>
      </c>
      <c r="N961">
        <v>0</v>
      </c>
    </row>
    <row r="962" spans="1:14" x14ac:dyDescent="0.25">
      <c r="A962" s="10" t="s">
        <v>1614</v>
      </c>
      <c r="B962" s="10" t="s">
        <v>1689</v>
      </c>
      <c r="C962">
        <v>14000</v>
      </c>
      <c r="D962" s="10" t="s">
        <v>16</v>
      </c>
      <c r="E962">
        <v>0</v>
      </c>
      <c r="F962">
        <v>0</v>
      </c>
      <c r="G962">
        <v>14000</v>
      </c>
      <c r="H962" s="10" t="s">
        <v>16</v>
      </c>
      <c r="I962" s="10" t="s">
        <v>1791</v>
      </c>
      <c r="J962" s="10" t="s">
        <v>17</v>
      </c>
      <c r="K962" s="10" t="s">
        <v>17</v>
      </c>
      <c r="L962" s="10" t="s">
        <v>1792</v>
      </c>
      <c r="M962" s="10" t="s">
        <v>18</v>
      </c>
      <c r="N962">
        <v>0</v>
      </c>
    </row>
    <row r="963" spans="1:14" x14ac:dyDescent="0.25">
      <c r="A963" s="10" t="s">
        <v>1614</v>
      </c>
      <c r="B963" s="10" t="s">
        <v>1692</v>
      </c>
      <c r="C963">
        <v>136000</v>
      </c>
      <c r="D963" s="10" t="s">
        <v>16</v>
      </c>
      <c r="E963">
        <v>0</v>
      </c>
      <c r="F963">
        <v>0</v>
      </c>
      <c r="G963">
        <v>136000</v>
      </c>
      <c r="H963" s="10" t="s">
        <v>16</v>
      </c>
      <c r="I963" s="10" t="s">
        <v>1794</v>
      </c>
      <c r="J963" s="10" t="s">
        <v>17</v>
      </c>
      <c r="K963" s="10" t="s">
        <v>17</v>
      </c>
      <c r="L963" s="10" t="s">
        <v>1795</v>
      </c>
      <c r="M963" s="10" t="s">
        <v>18</v>
      </c>
      <c r="N963">
        <v>0</v>
      </c>
    </row>
    <row r="964" spans="1:14" x14ac:dyDescent="0.25">
      <c r="A964" s="10" t="s">
        <v>1614</v>
      </c>
      <c r="B964" s="10" t="s">
        <v>1695</v>
      </c>
      <c r="C964">
        <v>174000</v>
      </c>
      <c r="D964" s="10" t="s">
        <v>16</v>
      </c>
      <c r="E964">
        <v>0</v>
      </c>
      <c r="F964">
        <v>0</v>
      </c>
      <c r="G964">
        <v>174000</v>
      </c>
      <c r="H964" s="10" t="s">
        <v>16</v>
      </c>
      <c r="I964" s="10" t="s">
        <v>1797</v>
      </c>
      <c r="J964" s="10" t="s">
        <v>17</v>
      </c>
      <c r="K964" s="10" t="s">
        <v>17</v>
      </c>
      <c r="L964" s="10" t="s">
        <v>1798</v>
      </c>
      <c r="M964" s="10" t="s">
        <v>18</v>
      </c>
      <c r="N964">
        <v>0</v>
      </c>
    </row>
    <row r="965" spans="1:14" x14ac:dyDescent="0.25">
      <c r="A965" s="10" t="s">
        <v>1614</v>
      </c>
      <c r="B965" s="10" t="s">
        <v>1698</v>
      </c>
      <c r="C965">
        <v>26000</v>
      </c>
      <c r="D965" s="10" t="s">
        <v>16</v>
      </c>
      <c r="E965">
        <v>0</v>
      </c>
      <c r="F965">
        <v>0</v>
      </c>
      <c r="G965">
        <v>26000</v>
      </c>
      <c r="H965" s="10" t="s">
        <v>16</v>
      </c>
      <c r="I965" s="10" t="s">
        <v>1799</v>
      </c>
      <c r="J965" s="10" t="s">
        <v>17</v>
      </c>
      <c r="K965" s="10" t="s">
        <v>17</v>
      </c>
      <c r="L965" s="10" t="s">
        <v>1800</v>
      </c>
      <c r="M965" s="10" t="s">
        <v>18</v>
      </c>
      <c r="N965">
        <v>0</v>
      </c>
    </row>
    <row r="966" spans="1:14" x14ac:dyDescent="0.25">
      <c r="A966" s="10" t="s">
        <v>1614</v>
      </c>
      <c r="B966" s="10" t="s">
        <v>1699</v>
      </c>
      <c r="C966">
        <v>553000</v>
      </c>
      <c r="D966" s="10" t="s">
        <v>16</v>
      </c>
      <c r="E966">
        <v>0</v>
      </c>
      <c r="F966">
        <v>0</v>
      </c>
      <c r="G966">
        <v>553000</v>
      </c>
      <c r="H966" s="10" t="s">
        <v>16</v>
      </c>
      <c r="I966" s="10" t="s">
        <v>1801</v>
      </c>
      <c r="J966" s="10" t="s">
        <v>17</v>
      </c>
      <c r="K966" s="10" t="s">
        <v>17</v>
      </c>
      <c r="L966" s="10" t="s">
        <v>1802</v>
      </c>
      <c r="M966" s="10" t="s">
        <v>18</v>
      </c>
      <c r="N966">
        <v>0</v>
      </c>
    </row>
    <row r="967" spans="1:14" x14ac:dyDescent="0.25">
      <c r="A967" s="10" t="s">
        <v>1614</v>
      </c>
      <c r="B967" s="10" t="s">
        <v>1700</v>
      </c>
      <c r="C967">
        <v>246000</v>
      </c>
      <c r="D967" s="10" t="s">
        <v>16</v>
      </c>
      <c r="E967">
        <v>0</v>
      </c>
      <c r="F967">
        <v>0</v>
      </c>
      <c r="G967">
        <v>246000</v>
      </c>
      <c r="H967" s="10" t="s">
        <v>16</v>
      </c>
      <c r="I967" s="10" t="s">
        <v>1804</v>
      </c>
      <c r="J967" s="10" t="s">
        <v>17</v>
      </c>
      <c r="K967" s="10" t="s">
        <v>17</v>
      </c>
      <c r="L967" s="10" t="s">
        <v>1805</v>
      </c>
      <c r="M967" s="10" t="s">
        <v>18</v>
      </c>
      <c r="N967">
        <v>0</v>
      </c>
    </row>
    <row r="968" spans="1:14" x14ac:dyDescent="0.25">
      <c r="A968" s="10" t="s">
        <v>1614</v>
      </c>
      <c r="B968" s="10" t="s">
        <v>1703</v>
      </c>
      <c r="C968">
        <v>243000</v>
      </c>
      <c r="D968" s="10" t="s">
        <v>16</v>
      </c>
      <c r="E968">
        <v>0</v>
      </c>
      <c r="F968">
        <v>0</v>
      </c>
      <c r="G968">
        <v>243000</v>
      </c>
      <c r="H968" s="10" t="s">
        <v>16</v>
      </c>
      <c r="I968" s="10" t="s">
        <v>1806</v>
      </c>
      <c r="J968" s="10" t="s">
        <v>17</v>
      </c>
      <c r="K968" s="10" t="s">
        <v>17</v>
      </c>
      <c r="L968" s="10" t="s">
        <v>1807</v>
      </c>
      <c r="M968" s="10" t="s">
        <v>18</v>
      </c>
      <c r="N968">
        <v>0</v>
      </c>
    </row>
    <row r="969" spans="1:14" x14ac:dyDescent="0.25">
      <c r="A969" s="10" t="s">
        <v>1614</v>
      </c>
      <c r="B969" s="10" t="s">
        <v>1706</v>
      </c>
      <c r="C969">
        <v>221000</v>
      </c>
      <c r="D969" s="10" t="s">
        <v>16</v>
      </c>
      <c r="E969">
        <v>0</v>
      </c>
      <c r="F969">
        <v>0</v>
      </c>
      <c r="G969">
        <v>221000</v>
      </c>
      <c r="H969" s="10" t="s">
        <v>16</v>
      </c>
      <c r="I969" s="10" t="s">
        <v>1808</v>
      </c>
      <c r="J969" s="10" t="s">
        <v>17</v>
      </c>
      <c r="K969" s="10" t="s">
        <v>17</v>
      </c>
      <c r="L969" s="10" t="s">
        <v>1809</v>
      </c>
      <c r="M969" s="10" t="s">
        <v>18</v>
      </c>
      <c r="N969">
        <v>0</v>
      </c>
    </row>
    <row r="970" spans="1:14" x14ac:dyDescent="0.25">
      <c r="A970" s="10" t="s">
        <v>1614</v>
      </c>
      <c r="B970" s="10" t="s">
        <v>1709</v>
      </c>
      <c r="C970">
        <v>337000</v>
      </c>
      <c r="D970" s="10" t="s">
        <v>16</v>
      </c>
      <c r="E970">
        <v>0</v>
      </c>
      <c r="F970">
        <v>0</v>
      </c>
      <c r="G970">
        <v>337000</v>
      </c>
      <c r="H970" s="10" t="s">
        <v>16</v>
      </c>
      <c r="I970" s="10" t="s">
        <v>1811</v>
      </c>
      <c r="J970" s="10" t="s">
        <v>17</v>
      </c>
      <c r="K970" s="10" t="s">
        <v>17</v>
      </c>
      <c r="L970" s="10" t="s">
        <v>1812</v>
      </c>
      <c r="M970" s="10" t="s">
        <v>18</v>
      </c>
      <c r="N970">
        <v>0</v>
      </c>
    </row>
    <row r="971" spans="1:14" x14ac:dyDescent="0.25">
      <c r="A971" s="10" t="s">
        <v>1614</v>
      </c>
      <c r="B971" s="10" t="s">
        <v>8235</v>
      </c>
      <c r="C971">
        <v>1852000</v>
      </c>
      <c r="D971" s="10" t="s">
        <v>16</v>
      </c>
      <c r="E971">
        <v>0</v>
      </c>
      <c r="F971">
        <v>0</v>
      </c>
      <c r="G971">
        <v>1852000</v>
      </c>
      <c r="H971" s="10" t="s">
        <v>16</v>
      </c>
      <c r="I971" s="10" t="s">
        <v>1814</v>
      </c>
      <c r="J971" s="10" t="s">
        <v>17</v>
      </c>
      <c r="K971" s="10" t="s">
        <v>17</v>
      </c>
      <c r="L971" s="10" t="s">
        <v>1815</v>
      </c>
      <c r="M971" s="10" t="s">
        <v>18</v>
      </c>
      <c r="N971">
        <v>0</v>
      </c>
    </row>
    <row r="972" spans="1:14" x14ac:dyDescent="0.25">
      <c r="A972" s="10" t="s">
        <v>1614</v>
      </c>
      <c r="B972" s="10" t="s">
        <v>8236</v>
      </c>
      <c r="C972">
        <v>1655000</v>
      </c>
      <c r="D972" s="10" t="s">
        <v>16</v>
      </c>
      <c r="E972">
        <v>0</v>
      </c>
      <c r="F972">
        <v>0</v>
      </c>
      <c r="G972">
        <v>1655000</v>
      </c>
      <c r="H972" s="10" t="s">
        <v>16</v>
      </c>
      <c r="I972" s="10" t="s">
        <v>1817</v>
      </c>
      <c r="J972" s="10" t="s">
        <v>17</v>
      </c>
      <c r="K972" s="10" t="s">
        <v>17</v>
      </c>
      <c r="L972" s="10" t="s">
        <v>1818</v>
      </c>
      <c r="M972" s="10" t="s">
        <v>18</v>
      </c>
      <c r="N972">
        <v>0</v>
      </c>
    </row>
    <row r="973" spans="1:14" x14ac:dyDescent="0.25">
      <c r="A973" s="10" t="s">
        <v>1614</v>
      </c>
      <c r="B973" s="10" t="s">
        <v>97</v>
      </c>
      <c r="C973">
        <v>380000</v>
      </c>
      <c r="D973" s="10" t="s">
        <v>16</v>
      </c>
      <c r="E973">
        <v>0</v>
      </c>
      <c r="F973">
        <v>0</v>
      </c>
      <c r="G973">
        <v>380000</v>
      </c>
      <c r="H973" s="10" t="s">
        <v>16</v>
      </c>
      <c r="I973" s="10" t="s">
        <v>1820</v>
      </c>
      <c r="J973" s="10" t="s">
        <v>17</v>
      </c>
      <c r="K973" s="10" t="s">
        <v>17</v>
      </c>
      <c r="L973" s="10" t="s">
        <v>1821</v>
      </c>
      <c r="M973" s="10" t="s">
        <v>18</v>
      </c>
      <c r="N973">
        <v>0</v>
      </c>
    </row>
    <row r="974" spans="1:14" x14ac:dyDescent="0.25">
      <c r="A974" s="10" t="s">
        <v>1614</v>
      </c>
      <c r="B974" s="10" t="s">
        <v>1718</v>
      </c>
      <c r="C974">
        <v>1060358</v>
      </c>
      <c r="D974" s="10" t="s">
        <v>16</v>
      </c>
      <c r="E974">
        <v>0</v>
      </c>
      <c r="F974">
        <v>0</v>
      </c>
      <c r="G974">
        <v>1060358</v>
      </c>
      <c r="H974" s="10" t="s">
        <v>16</v>
      </c>
      <c r="I974" s="10" t="s">
        <v>1823</v>
      </c>
      <c r="J974" s="10" t="s">
        <v>17</v>
      </c>
      <c r="K974" s="10" t="s">
        <v>17</v>
      </c>
      <c r="L974" s="10" t="s">
        <v>1824</v>
      </c>
      <c r="M974" s="10" t="s">
        <v>18</v>
      </c>
      <c r="N974">
        <v>0</v>
      </c>
    </row>
    <row r="975" spans="1:14" x14ac:dyDescent="0.25">
      <c r="A975" s="10" t="s">
        <v>1614</v>
      </c>
      <c r="B975" s="10" t="s">
        <v>1721</v>
      </c>
      <c r="C975">
        <v>620563</v>
      </c>
      <c r="D975" s="10" t="s">
        <v>16</v>
      </c>
      <c r="E975">
        <v>0</v>
      </c>
      <c r="F975">
        <v>0</v>
      </c>
      <c r="G975">
        <v>620563</v>
      </c>
      <c r="H975" s="10" t="s">
        <v>16</v>
      </c>
      <c r="I975" s="10" t="s">
        <v>1825</v>
      </c>
      <c r="J975" s="10" t="s">
        <v>17</v>
      </c>
      <c r="K975" s="10" t="s">
        <v>17</v>
      </c>
      <c r="L975" s="10" t="s">
        <v>1826</v>
      </c>
      <c r="M975" s="10" t="s">
        <v>18</v>
      </c>
      <c r="N975">
        <v>0</v>
      </c>
    </row>
    <row r="976" spans="1:14" x14ac:dyDescent="0.25">
      <c r="A976" s="10" t="s">
        <v>1614</v>
      </c>
      <c r="B976" s="10" t="s">
        <v>1724</v>
      </c>
      <c r="C976">
        <v>22000</v>
      </c>
      <c r="D976" s="10" t="s">
        <v>16</v>
      </c>
      <c r="E976">
        <v>0</v>
      </c>
      <c r="F976">
        <v>0</v>
      </c>
      <c r="G976">
        <v>22000</v>
      </c>
      <c r="H976" s="10" t="s">
        <v>16</v>
      </c>
      <c r="I976" s="10" t="s">
        <v>1828</v>
      </c>
      <c r="J976" s="10" t="s">
        <v>17</v>
      </c>
      <c r="K976" s="10" t="s">
        <v>17</v>
      </c>
      <c r="L976" s="10" t="s">
        <v>1829</v>
      </c>
      <c r="M976" s="10" t="s">
        <v>18</v>
      </c>
      <c r="N976">
        <v>0</v>
      </c>
    </row>
    <row r="977" spans="1:14" x14ac:dyDescent="0.25">
      <c r="A977" s="10" t="s">
        <v>1614</v>
      </c>
      <c r="B977" s="10" t="s">
        <v>1727</v>
      </c>
      <c r="C977">
        <v>134904</v>
      </c>
      <c r="D977" s="10" t="s">
        <v>16</v>
      </c>
      <c r="E977">
        <v>0</v>
      </c>
      <c r="F977">
        <v>0</v>
      </c>
      <c r="G977">
        <v>134904</v>
      </c>
      <c r="H977" s="10" t="s">
        <v>16</v>
      </c>
      <c r="I977" s="10" t="s">
        <v>1831</v>
      </c>
      <c r="J977" s="10" t="s">
        <v>17</v>
      </c>
      <c r="K977" s="10" t="s">
        <v>17</v>
      </c>
      <c r="L977" s="10" t="s">
        <v>1832</v>
      </c>
      <c r="M977" s="10" t="s">
        <v>18</v>
      </c>
      <c r="N977">
        <v>0</v>
      </c>
    </row>
    <row r="978" spans="1:14" x14ac:dyDescent="0.25">
      <c r="A978" s="10" t="s">
        <v>1614</v>
      </c>
      <c r="B978" s="10" t="s">
        <v>242</v>
      </c>
      <c r="C978">
        <v>10000</v>
      </c>
      <c r="D978" s="10" t="s">
        <v>16</v>
      </c>
      <c r="E978">
        <v>0</v>
      </c>
      <c r="F978">
        <v>0</v>
      </c>
      <c r="G978">
        <v>10000</v>
      </c>
      <c r="H978" s="10" t="s">
        <v>16</v>
      </c>
      <c r="I978" s="10" t="s">
        <v>1834</v>
      </c>
      <c r="J978" s="10" t="s">
        <v>17</v>
      </c>
      <c r="K978" s="10" t="s">
        <v>17</v>
      </c>
      <c r="L978" s="10" t="s">
        <v>1835</v>
      </c>
      <c r="M978" s="10" t="s">
        <v>18</v>
      </c>
      <c r="N978">
        <v>0</v>
      </c>
    </row>
    <row r="979" spans="1:14" x14ac:dyDescent="0.25">
      <c r="A979" s="10" t="s">
        <v>1614</v>
      </c>
      <c r="B979" s="10" t="s">
        <v>1732</v>
      </c>
      <c r="C979">
        <v>30000</v>
      </c>
      <c r="D979" s="10" t="s">
        <v>16</v>
      </c>
      <c r="E979">
        <v>0</v>
      </c>
      <c r="F979">
        <v>0</v>
      </c>
      <c r="G979">
        <v>30000</v>
      </c>
      <c r="H979" s="10" t="s">
        <v>16</v>
      </c>
      <c r="I979" s="10" t="s">
        <v>1837</v>
      </c>
      <c r="J979" s="10" t="s">
        <v>17</v>
      </c>
      <c r="K979" s="10" t="s">
        <v>17</v>
      </c>
      <c r="L979" s="10" t="s">
        <v>1838</v>
      </c>
      <c r="M979" s="10" t="s">
        <v>18</v>
      </c>
      <c r="N979">
        <v>0</v>
      </c>
    </row>
    <row r="980" spans="1:14" x14ac:dyDescent="0.25">
      <c r="A980" s="10" t="s">
        <v>1614</v>
      </c>
      <c r="B980" s="10" t="s">
        <v>1735</v>
      </c>
      <c r="C980">
        <v>15000</v>
      </c>
      <c r="D980" s="10" t="s">
        <v>16</v>
      </c>
      <c r="E980">
        <v>0</v>
      </c>
      <c r="F980">
        <v>0</v>
      </c>
      <c r="G980">
        <v>15000</v>
      </c>
      <c r="H980" s="10" t="s">
        <v>16</v>
      </c>
      <c r="I980" s="10" t="s">
        <v>1840</v>
      </c>
      <c r="J980" s="10" t="s">
        <v>17</v>
      </c>
      <c r="K980" s="10" t="s">
        <v>17</v>
      </c>
      <c r="L980" s="10" t="s">
        <v>1841</v>
      </c>
      <c r="M980" s="10" t="s">
        <v>18</v>
      </c>
      <c r="N980">
        <v>0</v>
      </c>
    </row>
    <row r="981" spans="1:14" x14ac:dyDescent="0.25">
      <c r="A981" s="10" t="s">
        <v>1614</v>
      </c>
      <c r="B981" s="10" t="s">
        <v>1738</v>
      </c>
      <c r="C981">
        <v>132964.18</v>
      </c>
      <c r="D981" s="10" t="s">
        <v>16</v>
      </c>
      <c r="E981">
        <v>0</v>
      </c>
      <c r="F981">
        <v>0</v>
      </c>
      <c r="G981">
        <v>132964.18</v>
      </c>
      <c r="H981" s="10" t="s">
        <v>16</v>
      </c>
      <c r="I981" s="10" t="s">
        <v>8237</v>
      </c>
      <c r="J981" s="10" t="s">
        <v>17</v>
      </c>
      <c r="K981" s="10" t="s">
        <v>17</v>
      </c>
      <c r="L981" s="10" t="s">
        <v>8238</v>
      </c>
      <c r="M981" s="10" t="s">
        <v>18</v>
      </c>
      <c r="N981">
        <v>0</v>
      </c>
    </row>
    <row r="982" spans="1:14" x14ac:dyDescent="0.25">
      <c r="A982" s="10" t="s">
        <v>1614</v>
      </c>
      <c r="B982" s="10" t="s">
        <v>1739</v>
      </c>
      <c r="C982">
        <v>20000</v>
      </c>
      <c r="D982" s="10" t="s">
        <v>16</v>
      </c>
      <c r="E982">
        <v>0</v>
      </c>
      <c r="F982">
        <v>0</v>
      </c>
      <c r="G982">
        <v>20000</v>
      </c>
      <c r="H982" s="10" t="s">
        <v>16</v>
      </c>
      <c r="I982" s="10" t="s">
        <v>1844</v>
      </c>
      <c r="J982" s="10" t="s">
        <v>17</v>
      </c>
      <c r="K982" s="10" t="s">
        <v>17</v>
      </c>
      <c r="L982" s="10" t="s">
        <v>1845</v>
      </c>
      <c r="M982" s="10" t="s">
        <v>18</v>
      </c>
      <c r="N982">
        <v>0</v>
      </c>
    </row>
    <row r="983" spans="1:14" x14ac:dyDescent="0.25">
      <c r="A983" s="10" t="s">
        <v>1614</v>
      </c>
      <c r="B983" s="10" t="s">
        <v>1742</v>
      </c>
      <c r="C983">
        <v>636000</v>
      </c>
      <c r="D983" s="10" t="s">
        <v>16</v>
      </c>
      <c r="E983">
        <v>0</v>
      </c>
      <c r="F983">
        <v>0</v>
      </c>
      <c r="G983">
        <v>636000</v>
      </c>
      <c r="H983" s="10" t="s">
        <v>16</v>
      </c>
      <c r="I983" s="10" t="s">
        <v>1849</v>
      </c>
      <c r="J983" s="10" t="s">
        <v>17</v>
      </c>
      <c r="K983" s="10" t="s">
        <v>17</v>
      </c>
      <c r="L983" s="10" t="s">
        <v>1850</v>
      </c>
      <c r="M983" s="10" t="s">
        <v>18</v>
      </c>
      <c r="N983">
        <v>0</v>
      </c>
    </row>
    <row r="984" spans="1:14" x14ac:dyDescent="0.25">
      <c r="A984" s="10" t="s">
        <v>1614</v>
      </c>
      <c r="B984" s="10" t="s">
        <v>1744</v>
      </c>
      <c r="C984">
        <v>67096</v>
      </c>
      <c r="D984" s="10" t="s">
        <v>16</v>
      </c>
      <c r="E984">
        <v>0</v>
      </c>
      <c r="F984">
        <v>0</v>
      </c>
      <c r="G984">
        <v>67096</v>
      </c>
      <c r="H984" s="10" t="s">
        <v>16</v>
      </c>
      <c r="I984" s="10" t="s">
        <v>1852</v>
      </c>
      <c r="J984" s="10" t="s">
        <v>17</v>
      </c>
      <c r="K984" s="10" t="s">
        <v>17</v>
      </c>
      <c r="L984" s="10" t="s">
        <v>1853</v>
      </c>
      <c r="M984" s="10" t="s">
        <v>18</v>
      </c>
      <c r="N984">
        <v>0</v>
      </c>
    </row>
    <row r="985" spans="1:14" x14ac:dyDescent="0.25">
      <c r="A985" s="10" t="s">
        <v>1614</v>
      </c>
      <c r="B985" s="10" t="s">
        <v>1746</v>
      </c>
      <c r="C985">
        <v>225000</v>
      </c>
      <c r="D985" s="10" t="s">
        <v>16</v>
      </c>
      <c r="E985">
        <v>0</v>
      </c>
      <c r="F985">
        <v>0</v>
      </c>
      <c r="G985">
        <v>225000</v>
      </c>
      <c r="H985" s="10" t="s">
        <v>16</v>
      </c>
      <c r="I985" s="10" t="s">
        <v>1855</v>
      </c>
      <c r="J985" s="10" t="s">
        <v>17</v>
      </c>
      <c r="K985" s="10" t="s">
        <v>17</v>
      </c>
      <c r="L985" s="10" t="s">
        <v>1856</v>
      </c>
      <c r="M985" s="10" t="s">
        <v>18</v>
      </c>
      <c r="N985">
        <v>0</v>
      </c>
    </row>
    <row r="986" spans="1:14" x14ac:dyDescent="0.25">
      <c r="A986" s="10" t="s">
        <v>1614</v>
      </c>
      <c r="B986" s="10" t="s">
        <v>1748</v>
      </c>
      <c r="C986">
        <v>13000</v>
      </c>
      <c r="D986" s="10" t="s">
        <v>16</v>
      </c>
      <c r="E986">
        <v>0</v>
      </c>
      <c r="F986">
        <v>0</v>
      </c>
      <c r="G986">
        <v>13000</v>
      </c>
      <c r="H986" s="10" t="s">
        <v>16</v>
      </c>
      <c r="I986" s="10" t="s">
        <v>1858</v>
      </c>
      <c r="J986" s="10" t="s">
        <v>17</v>
      </c>
      <c r="K986" s="10" t="s">
        <v>17</v>
      </c>
      <c r="L986" s="10" t="s">
        <v>1859</v>
      </c>
      <c r="M986" s="10" t="s">
        <v>18</v>
      </c>
      <c r="N986">
        <v>0</v>
      </c>
    </row>
    <row r="987" spans="1:14" x14ac:dyDescent="0.25">
      <c r="A987" s="10" t="s">
        <v>1614</v>
      </c>
      <c r="B987" s="10" t="s">
        <v>1749</v>
      </c>
      <c r="C987">
        <v>27000</v>
      </c>
      <c r="D987" s="10" t="s">
        <v>16</v>
      </c>
      <c r="E987">
        <v>0</v>
      </c>
      <c r="F987">
        <v>0</v>
      </c>
      <c r="G987">
        <v>27000</v>
      </c>
      <c r="H987" s="10" t="s">
        <v>16</v>
      </c>
      <c r="I987" s="10" t="s">
        <v>1860</v>
      </c>
      <c r="J987" s="10" t="s">
        <v>17</v>
      </c>
      <c r="K987" s="10" t="s">
        <v>17</v>
      </c>
      <c r="L987" s="10" t="s">
        <v>1861</v>
      </c>
      <c r="M987" s="10" t="s">
        <v>18</v>
      </c>
      <c r="N987">
        <v>0</v>
      </c>
    </row>
    <row r="988" spans="1:14" x14ac:dyDescent="0.25">
      <c r="A988" s="10" t="s">
        <v>1614</v>
      </c>
      <c r="B988" s="10" t="s">
        <v>1751</v>
      </c>
      <c r="C988">
        <v>1000</v>
      </c>
      <c r="D988" s="10" t="s">
        <v>16</v>
      </c>
      <c r="E988">
        <v>0</v>
      </c>
      <c r="F988">
        <v>0</v>
      </c>
      <c r="G988">
        <v>1000</v>
      </c>
      <c r="H988" s="10" t="s">
        <v>16</v>
      </c>
      <c r="I988" s="10" t="s">
        <v>1862</v>
      </c>
      <c r="J988" s="10" t="s">
        <v>17</v>
      </c>
      <c r="K988" s="10" t="s">
        <v>17</v>
      </c>
      <c r="L988" s="10" t="s">
        <v>1863</v>
      </c>
      <c r="M988" s="10" t="s">
        <v>18</v>
      </c>
      <c r="N988">
        <v>0</v>
      </c>
    </row>
    <row r="989" spans="1:14" x14ac:dyDescent="0.25">
      <c r="A989" s="10" t="s">
        <v>1614</v>
      </c>
      <c r="B989" s="10" t="s">
        <v>1754</v>
      </c>
      <c r="C989">
        <v>116000</v>
      </c>
      <c r="D989" s="10" t="s">
        <v>16</v>
      </c>
      <c r="E989">
        <v>0</v>
      </c>
      <c r="F989">
        <v>0</v>
      </c>
      <c r="G989">
        <v>116000</v>
      </c>
      <c r="H989" s="10" t="s">
        <v>16</v>
      </c>
      <c r="I989" s="10" t="s">
        <v>1865</v>
      </c>
      <c r="J989" s="10" t="s">
        <v>17</v>
      </c>
      <c r="K989" s="10" t="s">
        <v>17</v>
      </c>
      <c r="L989" s="10" t="s">
        <v>1866</v>
      </c>
      <c r="M989" s="10" t="s">
        <v>18</v>
      </c>
      <c r="N989">
        <v>0</v>
      </c>
    </row>
    <row r="990" spans="1:14" x14ac:dyDescent="0.25">
      <c r="A990" s="10" t="s">
        <v>1614</v>
      </c>
      <c r="B990" s="10" t="s">
        <v>1757</v>
      </c>
      <c r="C990">
        <v>34000</v>
      </c>
      <c r="D990" s="10" t="s">
        <v>16</v>
      </c>
      <c r="E990">
        <v>0</v>
      </c>
      <c r="F990">
        <v>0</v>
      </c>
      <c r="G990">
        <v>34000</v>
      </c>
      <c r="H990" s="10" t="s">
        <v>16</v>
      </c>
      <c r="I990" s="10" t="s">
        <v>1868</v>
      </c>
      <c r="J990" s="10" t="s">
        <v>17</v>
      </c>
      <c r="K990" s="10" t="s">
        <v>17</v>
      </c>
      <c r="L990" s="10" t="s">
        <v>1869</v>
      </c>
      <c r="M990" s="10" t="s">
        <v>18</v>
      </c>
      <c r="N990">
        <v>0</v>
      </c>
    </row>
    <row r="991" spans="1:14" x14ac:dyDescent="0.25">
      <c r="A991" s="10" t="s">
        <v>1614</v>
      </c>
      <c r="B991" s="10" t="s">
        <v>1760</v>
      </c>
      <c r="C991">
        <v>20000</v>
      </c>
      <c r="D991" s="10" t="s">
        <v>16</v>
      </c>
      <c r="E991">
        <v>0</v>
      </c>
      <c r="F991">
        <v>0</v>
      </c>
      <c r="G991">
        <v>20000</v>
      </c>
      <c r="H991" s="10" t="s">
        <v>16</v>
      </c>
      <c r="I991" s="10" t="s">
        <v>1871</v>
      </c>
      <c r="J991" s="10" t="s">
        <v>17</v>
      </c>
      <c r="K991" s="10" t="s">
        <v>17</v>
      </c>
      <c r="L991" s="10" t="s">
        <v>1872</v>
      </c>
      <c r="M991" s="10" t="s">
        <v>18</v>
      </c>
      <c r="N991">
        <v>0</v>
      </c>
    </row>
    <row r="992" spans="1:14" x14ac:dyDescent="0.25">
      <c r="A992" s="10" t="s">
        <v>1614</v>
      </c>
      <c r="B992" s="10" t="s">
        <v>1763</v>
      </c>
      <c r="C992">
        <v>41000</v>
      </c>
      <c r="D992" s="10" t="s">
        <v>16</v>
      </c>
      <c r="E992">
        <v>0</v>
      </c>
      <c r="F992">
        <v>0</v>
      </c>
      <c r="G992">
        <v>41000</v>
      </c>
      <c r="H992" s="10" t="s">
        <v>16</v>
      </c>
      <c r="I992" s="10" t="s">
        <v>1874</v>
      </c>
      <c r="J992" s="10" t="s">
        <v>17</v>
      </c>
      <c r="K992" s="10" t="s">
        <v>17</v>
      </c>
      <c r="L992" s="10" t="s">
        <v>1875</v>
      </c>
      <c r="M992" s="10" t="s">
        <v>18</v>
      </c>
      <c r="N992">
        <v>0</v>
      </c>
    </row>
    <row r="993" spans="1:14" x14ac:dyDescent="0.25">
      <c r="A993" s="10" t="s">
        <v>1614</v>
      </c>
      <c r="B993" s="10" t="s">
        <v>1766</v>
      </c>
      <c r="C993">
        <v>124000</v>
      </c>
      <c r="D993" s="10" t="s">
        <v>16</v>
      </c>
      <c r="E993">
        <v>0</v>
      </c>
      <c r="F993">
        <v>0</v>
      </c>
      <c r="G993">
        <v>124000</v>
      </c>
      <c r="H993" s="10" t="s">
        <v>16</v>
      </c>
      <c r="I993" s="10" t="s">
        <v>1877</v>
      </c>
      <c r="J993" s="10" t="s">
        <v>17</v>
      </c>
      <c r="K993" s="10" t="s">
        <v>17</v>
      </c>
      <c r="L993" s="10" t="s">
        <v>1878</v>
      </c>
      <c r="M993" s="10" t="s">
        <v>18</v>
      </c>
      <c r="N993">
        <v>0</v>
      </c>
    </row>
    <row r="994" spans="1:14" x14ac:dyDescent="0.25">
      <c r="A994" s="10" t="s">
        <v>1614</v>
      </c>
      <c r="B994" s="10" t="s">
        <v>1769</v>
      </c>
      <c r="C994">
        <v>23000</v>
      </c>
      <c r="D994" s="10" t="s">
        <v>16</v>
      </c>
      <c r="E994">
        <v>0</v>
      </c>
      <c r="F994">
        <v>0</v>
      </c>
      <c r="G994">
        <v>23000</v>
      </c>
      <c r="H994" s="10" t="s">
        <v>16</v>
      </c>
      <c r="I994" s="10" t="s">
        <v>1880</v>
      </c>
      <c r="J994" s="10" t="s">
        <v>17</v>
      </c>
      <c r="K994" s="10" t="s">
        <v>17</v>
      </c>
      <c r="L994" s="10" t="s">
        <v>1881</v>
      </c>
      <c r="M994" s="10" t="s">
        <v>18</v>
      </c>
      <c r="N994">
        <v>0</v>
      </c>
    </row>
    <row r="995" spans="1:14" x14ac:dyDescent="0.25">
      <c r="A995" s="10" t="s">
        <v>1614</v>
      </c>
      <c r="B995" s="10" t="s">
        <v>1772</v>
      </c>
      <c r="C995">
        <v>105000</v>
      </c>
      <c r="D995" s="10" t="s">
        <v>16</v>
      </c>
      <c r="E995">
        <v>0</v>
      </c>
      <c r="F995">
        <v>0</v>
      </c>
      <c r="G995">
        <v>105000</v>
      </c>
      <c r="H995" s="10" t="s">
        <v>16</v>
      </c>
      <c r="I995" s="10" t="s">
        <v>1883</v>
      </c>
      <c r="J995" s="10" t="s">
        <v>17</v>
      </c>
      <c r="K995" s="10" t="s">
        <v>17</v>
      </c>
      <c r="L995" s="10" t="s">
        <v>1884</v>
      </c>
      <c r="M995" s="10" t="s">
        <v>18</v>
      </c>
      <c r="N995">
        <v>0</v>
      </c>
    </row>
    <row r="996" spans="1:14" x14ac:dyDescent="0.25">
      <c r="A996" s="10" t="s">
        <v>1614</v>
      </c>
      <c r="B996" s="10" t="s">
        <v>1775</v>
      </c>
      <c r="C996">
        <v>11000</v>
      </c>
      <c r="D996" s="10" t="s">
        <v>16</v>
      </c>
      <c r="E996">
        <v>0</v>
      </c>
      <c r="F996">
        <v>0</v>
      </c>
      <c r="G996">
        <v>11000</v>
      </c>
      <c r="H996" s="10" t="s">
        <v>16</v>
      </c>
      <c r="I996" s="10" t="s">
        <v>1886</v>
      </c>
      <c r="J996" s="10" t="s">
        <v>17</v>
      </c>
      <c r="K996" s="10" t="s">
        <v>17</v>
      </c>
      <c r="L996" s="10" t="s">
        <v>1887</v>
      </c>
      <c r="M996" s="10" t="s">
        <v>18</v>
      </c>
      <c r="N996">
        <v>0</v>
      </c>
    </row>
    <row r="997" spans="1:14" x14ac:dyDescent="0.25">
      <c r="A997" s="10" t="s">
        <v>1614</v>
      </c>
      <c r="B997" s="10" t="s">
        <v>1778</v>
      </c>
      <c r="C997">
        <v>1000</v>
      </c>
      <c r="D997" s="10" t="s">
        <v>16</v>
      </c>
      <c r="E997">
        <v>0</v>
      </c>
      <c r="F997">
        <v>0</v>
      </c>
      <c r="G997">
        <v>1000</v>
      </c>
      <c r="H997" s="10" t="s">
        <v>16</v>
      </c>
      <c r="I997" s="10" t="s">
        <v>1889</v>
      </c>
      <c r="J997" s="10" t="s">
        <v>17</v>
      </c>
      <c r="K997" s="10" t="s">
        <v>17</v>
      </c>
      <c r="L997" s="10" t="s">
        <v>1890</v>
      </c>
      <c r="M997" s="10" t="s">
        <v>18</v>
      </c>
      <c r="N997">
        <v>0</v>
      </c>
    </row>
    <row r="998" spans="1:14" x14ac:dyDescent="0.25">
      <c r="A998" s="10" t="s">
        <v>1614</v>
      </c>
      <c r="B998" s="10" t="s">
        <v>1781</v>
      </c>
      <c r="C998">
        <v>1000</v>
      </c>
      <c r="D998" s="10" t="s">
        <v>16</v>
      </c>
      <c r="E998">
        <v>0</v>
      </c>
      <c r="F998">
        <v>0</v>
      </c>
      <c r="G998">
        <v>1000</v>
      </c>
      <c r="H998" s="10" t="s">
        <v>16</v>
      </c>
      <c r="I998" s="10" t="s">
        <v>1892</v>
      </c>
      <c r="J998" s="10" t="s">
        <v>17</v>
      </c>
      <c r="K998" s="10" t="s">
        <v>17</v>
      </c>
      <c r="L998" s="10" t="s">
        <v>1893</v>
      </c>
      <c r="M998" s="10" t="s">
        <v>18</v>
      </c>
      <c r="N998">
        <v>0</v>
      </c>
    </row>
    <row r="999" spans="1:14" x14ac:dyDescent="0.25">
      <c r="A999" s="10" t="s">
        <v>1614</v>
      </c>
      <c r="B999" s="10" t="s">
        <v>1784</v>
      </c>
      <c r="C999">
        <v>5000</v>
      </c>
      <c r="D999" s="10" t="s">
        <v>16</v>
      </c>
      <c r="E999">
        <v>0</v>
      </c>
      <c r="F999">
        <v>0</v>
      </c>
      <c r="G999">
        <v>5000</v>
      </c>
      <c r="H999" s="10" t="s">
        <v>16</v>
      </c>
      <c r="I999" s="10" t="s">
        <v>1895</v>
      </c>
      <c r="J999" s="10" t="s">
        <v>17</v>
      </c>
      <c r="K999" s="10" t="s">
        <v>17</v>
      </c>
      <c r="L999" s="10" t="s">
        <v>1896</v>
      </c>
      <c r="M999" s="10" t="s">
        <v>18</v>
      </c>
      <c r="N999">
        <v>0</v>
      </c>
    </row>
    <row r="1000" spans="1:14" x14ac:dyDescent="0.25">
      <c r="A1000" s="10" t="s">
        <v>1614</v>
      </c>
      <c r="B1000" s="10" t="s">
        <v>1787</v>
      </c>
      <c r="C1000">
        <v>1000</v>
      </c>
      <c r="D1000" s="10" t="s">
        <v>16</v>
      </c>
      <c r="E1000">
        <v>0</v>
      </c>
      <c r="F1000">
        <v>0</v>
      </c>
      <c r="G1000">
        <v>1000</v>
      </c>
      <c r="H1000" s="10" t="s">
        <v>16</v>
      </c>
      <c r="I1000" s="10" t="s">
        <v>1898</v>
      </c>
      <c r="J1000" s="10" t="s">
        <v>17</v>
      </c>
      <c r="K1000" s="10" t="s">
        <v>17</v>
      </c>
      <c r="L1000" s="10" t="s">
        <v>1899</v>
      </c>
      <c r="M1000" s="10" t="s">
        <v>18</v>
      </c>
      <c r="N1000">
        <v>0</v>
      </c>
    </row>
    <row r="1001" spans="1:14" x14ac:dyDescent="0.25">
      <c r="A1001" s="10" t="s">
        <v>1614</v>
      </c>
      <c r="B1001" s="10" t="s">
        <v>1790</v>
      </c>
      <c r="C1001">
        <v>1000</v>
      </c>
      <c r="D1001" s="10" t="s">
        <v>16</v>
      </c>
      <c r="E1001">
        <v>0</v>
      </c>
      <c r="F1001">
        <v>0</v>
      </c>
      <c r="G1001">
        <v>1000</v>
      </c>
      <c r="H1001" s="10" t="s">
        <v>16</v>
      </c>
      <c r="I1001" s="10" t="s">
        <v>1901</v>
      </c>
      <c r="J1001" s="10" t="s">
        <v>17</v>
      </c>
      <c r="K1001" s="10" t="s">
        <v>17</v>
      </c>
      <c r="L1001" s="10" t="s">
        <v>1902</v>
      </c>
      <c r="M1001" s="10" t="s">
        <v>18</v>
      </c>
      <c r="N1001">
        <v>0</v>
      </c>
    </row>
    <row r="1002" spans="1:14" x14ac:dyDescent="0.25">
      <c r="A1002" s="10" t="s">
        <v>1614</v>
      </c>
      <c r="B1002" s="10" t="s">
        <v>1793</v>
      </c>
      <c r="C1002">
        <v>1000</v>
      </c>
      <c r="D1002" s="10" t="s">
        <v>16</v>
      </c>
      <c r="E1002">
        <v>0</v>
      </c>
      <c r="F1002">
        <v>0</v>
      </c>
      <c r="G1002">
        <v>1000</v>
      </c>
      <c r="H1002" s="10" t="s">
        <v>16</v>
      </c>
      <c r="I1002" s="10" t="s">
        <v>1903</v>
      </c>
      <c r="J1002" s="10" t="s">
        <v>17</v>
      </c>
      <c r="K1002" s="10" t="s">
        <v>17</v>
      </c>
      <c r="L1002" s="10" t="s">
        <v>1904</v>
      </c>
      <c r="M1002" s="10" t="s">
        <v>18</v>
      </c>
      <c r="N1002">
        <v>0</v>
      </c>
    </row>
    <row r="1003" spans="1:14" x14ac:dyDescent="0.25">
      <c r="A1003" s="10" t="s">
        <v>1614</v>
      </c>
      <c r="B1003" s="10" t="s">
        <v>1796</v>
      </c>
      <c r="C1003">
        <v>1000</v>
      </c>
      <c r="D1003" s="10" t="s">
        <v>16</v>
      </c>
      <c r="E1003">
        <v>0</v>
      </c>
      <c r="F1003">
        <v>0</v>
      </c>
      <c r="G1003">
        <v>1000</v>
      </c>
      <c r="H1003" s="10" t="s">
        <v>16</v>
      </c>
      <c r="I1003" s="10" t="s">
        <v>1905</v>
      </c>
      <c r="J1003" s="10" t="s">
        <v>17</v>
      </c>
      <c r="K1003" s="10" t="s">
        <v>17</v>
      </c>
      <c r="L1003" s="10" t="s">
        <v>1906</v>
      </c>
      <c r="M1003" s="10" t="s">
        <v>18</v>
      </c>
      <c r="N1003">
        <v>0</v>
      </c>
    </row>
    <row r="1004" spans="1:14" x14ac:dyDescent="0.25">
      <c r="A1004" s="10" t="s">
        <v>1614</v>
      </c>
      <c r="B1004" s="10" t="s">
        <v>69</v>
      </c>
      <c r="C1004">
        <v>2000</v>
      </c>
      <c r="D1004" s="10" t="s">
        <v>16</v>
      </c>
      <c r="E1004">
        <v>0</v>
      </c>
      <c r="F1004">
        <v>0</v>
      </c>
      <c r="G1004">
        <v>2000</v>
      </c>
      <c r="H1004" s="10" t="s">
        <v>16</v>
      </c>
      <c r="I1004" s="10" t="s">
        <v>1907</v>
      </c>
      <c r="J1004" s="10" t="s">
        <v>17</v>
      </c>
      <c r="K1004" s="10" t="s">
        <v>17</v>
      </c>
      <c r="L1004" s="10" t="s">
        <v>1908</v>
      </c>
      <c r="M1004" s="10" t="s">
        <v>18</v>
      </c>
      <c r="N1004">
        <v>0</v>
      </c>
    </row>
    <row r="1005" spans="1:14" x14ac:dyDescent="0.25">
      <c r="A1005" s="10" t="s">
        <v>1614</v>
      </c>
      <c r="B1005" s="10" t="s">
        <v>187</v>
      </c>
      <c r="C1005">
        <v>2000</v>
      </c>
      <c r="D1005" s="10" t="s">
        <v>16</v>
      </c>
      <c r="E1005">
        <v>0</v>
      </c>
      <c r="F1005">
        <v>0</v>
      </c>
      <c r="G1005">
        <v>2000</v>
      </c>
      <c r="H1005" s="10" t="s">
        <v>16</v>
      </c>
      <c r="I1005" s="10" t="s">
        <v>1910</v>
      </c>
      <c r="J1005" s="10" t="s">
        <v>17</v>
      </c>
      <c r="K1005" s="10" t="s">
        <v>17</v>
      </c>
      <c r="L1005" s="10" t="s">
        <v>1911</v>
      </c>
      <c r="M1005" s="10" t="s">
        <v>18</v>
      </c>
      <c r="N1005">
        <v>0</v>
      </c>
    </row>
    <row r="1006" spans="1:14" x14ac:dyDescent="0.25">
      <c r="A1006" s="10" t="s">
        <v>1614</v>
      </c>
      <c r="B1006" s="10" t="s">
        <v>1803</v>
      </c>
      <c r="C1006">
        <v>9000</v>
      </c>
      <c r="D1006" s="10" t="s">
        <v>16</v>
      </c>
      <c r="E1006">
        <v>0</v>
      </c>
      <c r="F1006">
        <v>0</v>
      </c>
      <c r="G1006">
        <v>9000</v>
      </c>
      <c r="H1006" s="10" t="s">
        <v>16</v>
      </c>
      <c r="I1006" s="10" t="s">
        <v>1912</v>
      </c>
      <c r="J1006" s="10" t="s">
        <v>17</v>
      </c>
      <c r="K1006" s="10" t="s">
        <v>17</v>
      </c>
      <c r="L1006" s="10" t="s">
        <v>1913</v>
      </c>
      <c r="M1006" s="10" t="s">
        <v>18</v>
      </c>
      <c r="N1006">
        <v>0</v>
      </c>
    </row>
    <row r="1007" spans="1:14" x14ac:dyDescent="0.25">
      <c r="A1007" s="10" t="s">
        <v>1614</v>
      </c>
      <c r="B1007" s="10" t="s">
        <v>8239</v>
      </c>
      <c r="C1007">
        <v>1000</v>
      </c>
      <c r="D1007" s="10" t="s">
        <v>16</v>
      </c>
      <c r="E1007">
        <v>0</v>
      </c>
      <c r="F1007">
        <v>0</v>
      </c>
      <c r="G1007">
        <v>1000</v>
      </c>
      <c r="H1007" s="10" t="s">
        <v>16</v>
      </c>
      <c r="I1007" s="10" t="s">
        <v>1914</v>
      </c>
      <c r="J1007" s="10" t="s">
        <v>17</v>
      </c>
      <c r="K1007" s="10" t="s">
        <v>17</v>
      </c>
      <c r="L1007" s="10" t="s">
        <v>1915</v>
      </c>
      <c r="M1007" s="10" t="s">
        <v>18</v>
      </c>
      <c r="N1007">
        <v>0</v>
      </c>
    </row>
    <row r="1008" spans="1:14" x14ac:dyDescent="0.25">
      <c r="A1008" s="10" t="s">
        <v>1614</v>
      </c>
      <c r="B1008" s="10" t="s">
        <v>8240</v>
      </c>
      <c r="C1008">
        <v>1000</v>
      </c>
      <c r="D1008" s="10" t="s">
        <v>16</v>
      </c>
      <c r="E1008">
        <v>0</v>
      </c>
      <c r="F1008">
        <v>0</v>
      </c>
      <c r="G1008">
        <v>1000</v>
      </c>
      <c r="H1008" s="10" t="s">
        <v>16</v>
      </c>
      <c r="I1008" s="10" t="s">
        <v>1916</v>
      </c>
      <c r="J1008" s="10" t="s">
        <v>17</v>
      </c>
      <c r="K1008" s="10" t="s">
        <v>17</v>
      </c>
      <c r="L1008" s="10" t="s">
        <v>1917</v>
      </c>
      <c r="M1008" s="10" t="s">
        <v>18</v>
      </c>
      <c r="N1008">
        <v>0</v>
      </c>
    </row>
    <row r="1009" spans="1:14" x14ac:dyDescent="0.25">
      <c r="A1009" s="10" t="s">
        <v>1614</v>
      </c>
      <c r="B1009" s="10" t="s">
        <v>1810</v>
      </c>
      <c r="C1009">
        <v>1000</v>
      </c>
      <c r="D1009" s="10" t="s">
        <v>16</v>
      </c>
      <c r="E1009">
        <v>0</v>
      </c>
      <c r="F1009">
        <v>0</v>
      </c>
      <c r="G1009">
        <v>1000</v>
      </c>
      <c r="H1009" s="10" t="s">
        <v>16</v>
      </c>
      <c r="I1009" s="10" t="s">
        <v>1918</v>
      </c>
      <c r="J1009" s="10" t="s">
        <v>17</v>
      </c>
      <c r="K1009" s="10" t="s">
        <v>17</v>
      </c>
      <c r="L1009" s="10" t="s">
        <v>1919</v>
      </c>
      <c r="M1009" s="10" t="s">
        <v>18</v>
      </c>
      <c r="N1009">
        <v>0</v>
      </c>
    </row>
    <row r="1010" spans="1:14" x14ac:dyDescent="0.25">
      <c r="A1010" s="10" t="s">
        <v>1614</v>
      </c>
      <c r="B1010" s="10" t="s">
        <v>1813</v>
      </c>
      <c r="C1010">
        <v>137000</v>
      </c>
      <c r="D1010" s="10" t="s">
        <v>16</v>
      </c>
      <c r="E1010">
        <v>0</v>
      </c>
      <c r="F1010">
        <v>0</v>
      </c>
      <c r="G1010">
        <v>137000</v>
      </c>
      <c r="H1010" s="10" t="s">
        <v>16</v>
      </c>
      <c r="I1010" s="10" t="s">
        <v>1920</v>
      </c>
      <c r="J1010" s="10" t="s">
        <v>17</v>
      </c>
      <c r="K1010" s="10" t="s">
        <v>17</v>
      </c>
      <c r="L1010" s="10" t="s">
        <v>1921</v>
      </c>
      <c r="M1010" s="10" t="s">
        <v>18</v>
      </c>
      <c r="N1010">
        <v>0</v>
      </c>
    </row>
    <row r="1011" spans="1:14" x14ac:dyDescent="0.25">
      <c r="A1011" s="10" t="s">
        <v>1614</v>
      </c>
      <c r="B1011" s="10" t="s">
        <v>1816</v>
      </c>
      <c r="C1011">
        <v>3000</v>
      </c>
      <c r="D1011" s="10" t="s">
        <v>16</v>
      </c>
      <c r="E1011">
        <v>0</v>
      </c>
      <c r="F1011">
        <v>0</v>
      </c>
      <c r="G1011">
        <v>3000</v>
      </c>
      <c r="H1011" s="10" t="s">
        <v>16</v>
      </c>
      <c r="I1011" s="10" t="s">
        <v>1923</v>
      </c>
      <c r="J1011" s="10" t="s">
        <v>17</v>
      </c>
      <c r="K1011" s="10" t="s">
        <v>17</v>
      </c>
      <c r="L1011" s="10" t="s">
        <v>1924</v>
      </c>
      <c r="M1011" s="10" t="s">
        <v>18</v>
      </c>
      <c r="N1011">
        <v>0</v>
      </c>
    </row>
    <row r="1012" spans="1:14" x14ac:dyDescent="0.25">
      <c r="A1012" s="10" t="s">
        <v>1614</v>
      </c>
      <c r="B1012" s="10" t="s">
        <v>1819</v>
      </c>
      <c r="C1012">
        <v>1000</v>
      </c>
      <c r="D1012" s="10" t="s">
        <v>16</v>
      </c>
      <c r="E1012">
        <v>0</v>
      </c>
      <c r="F1012">
        <v>0</v>
      </c>
      <c r="G1012">
        <v>1000</v>
      </c>
      <c r="H1012" s="10" t="s">
        <v>16</v>
      </c>
      <c r="I1012" s="10" t="s">
        <v>1926</v>
      </c>
      <c r="J1012" s="10" t="s">
        <v>17</v>
      </c>
      <c r="K1012" s="10" t="s">
        <v>17</v>
      </c>
      <c r="L1012" s="10" t="s">
        <v>1927</v>
      </c>
      <c r="M1012" s="10" t="s">
        <v>18</v>
      </c>
      <c r="N1012">
        <v>0</v>
      </c>
    </row>
    <row r="1013" spans="1:14" x14ac:dyDescent="0.25">
      <c r="A1013" s="10" t="s">
        <v>1614</v>
      </c>
      <c r="B1013" s="10" t="s">
        <v>1822</v>
      </c>
      <c r="C1013">
        <v>1000</v>
      </c>
      <c r="D1013" s="10" t="s">
        <v>16</v>
      </c>
      <c r="E1013">
        <v>0</v>
      </c>
      <c r="F1013">
        <v>0</v>
      </c>
      <c r="G1013">
        <v>1000</v>
      </c>
      <c r="H1013" s="10" t="s">
        <v>16</v>
      </c>
      <c r="I1013" s="10" t="s">
        <v>1929</v>
      </c>
      <c r="J1013" s="10" t="s">
        <v>17</v>
      </c>
      <c r="K1013" s="10" t="s">
        <v>17</v>
      </c>
      <c r="L1013" s="10" t="s">
        <v>1930</v>
      </c>
      <c r="M1013" s="10" t="s">
        <v>18</v>
      </c>
      <c r="N1013">
        <v>0</v>
      </c>
    </row>
    <row r="1014" spans="1:14" x14ac:dyDescent="0.25">
      <c r="A1014" s="10" t="s">
        <v>1614</v>
      </c>
      <c r="B1014" s="10" t="s">
        <v>76</v>
      </c>
      <c r="C1014">
        <v>200000</v>
      </c>
      <c r="D1014" s="10" t="s">
        <v>16</v>
      </c>
      <c r="E1014">
        <v>0</v>
      </c>
      <c r="F1014">
        <v>0</v>
      </c>
      <c r="G1014">
        <v>200000</v>
      </c>
      <c r="H1014" s="10" t="s">
        <v>16</v>
      </c>
      <c r="I1014" s="10" t="s">
        <v>1932</v>
      </c>
      <c r="J1014" s="10" t="s">
        <v>17</v>
      </c>
      <c r="K1014" s="10" t="s">
        <v>17</v>
      </c>
      <c r="L1014" s="10" t="s">
        <v>1933</v>
      </c>
      <c r="M1014" s="10" t="s">
        <v>18</v>
      </c>
      <c r="N1014">
        <v>0</v>
      </c>
    </row>
    <row r="1015" spans="1:14" x14ac:dyDescent="0.25">
      <c r="A1015" s="10" t="s">
        <v>1614</v>
      </c>
      <c r="B1015" s="10" t="s">
        <v>1827</v>
      </c>
      <c r="C1015">
        <v>9000</v>
      </c>
      <c r="D1015" s="10" t="s">
        <v>16</v>
      </c>
      <c r="E1015">
        <v>0</v>
      </c>
      <c r="F1015">
        <v>0</v>
      </c>
      <c r="G1015">
        <v>9000</v>
      </c>
      <c r="H1015" s="10" t="s">
        <v>16</v>
      </c>
      <c r="I1015" s="10" t="s">
        <v>1935</v>
      </c>
      <c r="J1015" s="10" t="s">
        <v>17</v>
      </c>
      <c r="K1015" s="10" t="s">
        <v>17</v>
      </c>
      <c r="L1015" s="10" t="s">
        <v>1936</v>
      </c>
      <c r="M1015" s="10" t="s">
        <v>18</v>
      </c>
      <c r="N1015">
        <v>0</v>
      </c>
    </row>
    <row r="1016" spans="1:14" x14ac:dyDescent="0.25">
      <c r="A1016" s="10" t="s">
        <v>1614</v>
      </c>
      <c r="B1016" s="10" t="s">
        <v>1830</v>
      </c>
      <c r="C1016">
        <v>1000</v>
      </c>
      <c r="D1016" s="10" t="s">
        <v>16</v>
      </c>
      <c r="E1016">
        <v>0</v>
      </c>
      <c r="F1016">
        <v>0</v>
      </c>
      <c r="G1016">
        <v>1000</v>
      </c>
      <c r="H1016" s="10" t="s">
        <v>16</v>
      </c>
      <c r="I1016" s="10" t="s">
        <v>1937</v>
      </c>
      <c r="J1016" s="10" t="s">
        <v>17</v>
      </c>
      <c r="K1016" s="10" t="s">
        <v>17</v>
      </c>
      <c r="L1016" s="10" t="s">
        <v>1938</v>
      </c>
      <c r="M1016" s="10" t="s">
        <v>18</v>
      </c>
      <c r="N1016">
        <v>0</v>
      </c>
    </row>
    <row r="1017" spans="1:14" x14ac:dyDescent="0.25">
      <c r="A1017" s="10" t="s">
        <v>1614</v>
      </c>
      <c r="B1017" s="10" t="s">
        <v>1833</v>
      </c>
      <c r="C1017">
        <v>1000</v>
      </c>
      <c r="D1017" s="10" t="s">
        <v>16</v>
      </c>
      <c r="E1017">
        <v>0</v>
      </c>
      <c r="F1017">
        <v>0</v>
      </c>
      <c r="G1017">
        <v>1000</v>
      </c>
      <c r="H1017" s="10" t="s">
        <v>16</v>
      </c>
      <c r="I1017" s="10" t="s">
        <v>1940</v>
      </c>
      <c r="J1017" s="10" t="s">
        <v>17</v>
      </c>
      <c r="K1017" s="10" t="s">
        <v>17</v>
      </c>
      <c r="L1017" s="10" t="s">
        <v>1941</v>
      </c>
      <c r="M1017" s="10" t="s">
        <v>18</v>
      </c>
      <c r="N1017">
        <v>0</v>
      </c>
    </row>
    <row r="1018" spans="1:14" x14ac:dyDescent="0.25">
      <c r="A1018" s="10" t="s">
        <v>1614</v>
      </c>
      <c r="B1018" s="10" t="s">
        <v>1836</v>
      </c>
      <c r="C1018">
        <v>1000</v>
      </c>
      <c r="D1018" s="10" t="s">
        <v>16</v>
      </c>
      <c r="E1018">
        <v>0</v>
      </c>
      <c r="F1018">
        <v>0</v>
      </c>
      <c r="G1018">
        <v>1000</v>
      </c>
      <c r="H1018" s="10" t="s">
        <v>16</v>
      </c>
      <c r="I1018" s="10" t="s">
        <v>1943</v>
      </c>
      <c r="J1018" s="10" t="s">
        <v>17</v>
      </c>
      <c r="K1018" s="10" t="s">
        <v>17</v>
      </c>
      <c r="L1018" s="10" t="s">
        <v>1944</v>
      </c>
      <c r="M1018" s="10" t="s">
        <v>18</v>
      </c>
      <c r="N1018">
        <v>0</v>
      </c>
    </row>
    <row r="1019" spans="1:14" x14ac:dyDescent="0.25">
      <c r="A1019" s="10" t="s">
        <v>1614</v>
      </c>
      <c r="B1019" s="10" t="s">
        <v>1839</v>
      </c>
      <c r="C1019">
        <v>1000</v>
      </c>
      <c r="D1019" s="10" t="s">
        <v>16</v>
      </c>
      <c r="E1019">
        <v>0</v>
      </c>
      <c r="F1019">
        <v>0</v>
      </c>
      <c r="G1019">
        <v>1000</v>
      </c>
      <c r="H1019" s="10" t="s">
        <v>16</v>
      </c>
      <c r="I1019" s="10" t="s">
        <v>1945</v>
      </c>
      <c r="J1019" s="10" t="s">
        <v>17</v>
      </c>
      <c r="K1019" s="10" t="s">
        <v>17</v>
      </c>
      <c r="L1019" s="10" t="s">
        <v>1946</v>
      </c>
      <c r="M1019" s="10" t="s">
        <v>18</v>
      </c>
      <c r="N1019">
        <v>0</v>
      </c>
    </row>
    <row r="1020" spans="1:14" x14ac:dyDescent="0.25">
      <c r="A1020" s="10" t="s">
        <v>1614</v>
      </c>
      <c r="B1020" s="10" t="s">
        <v>1842</v>
      </c>
      <c r="C1020">
        <v>1000</v>
      </c>
      <c r="D1020" s="10" t="s">
        <v>16</v>
      </c>
      <c r="E1020">
        <v>0</v>
      </c>
      <c r="F1020">
        <v>0</v>
      </c>
      <c r="G1020">
        <v>1000</v>
      </c>
      <c r="H1020" s="10" t="s">
        <v>16</v>
      </c>
      <c r="I1020" s="10" t="s">
        <v>1947</v>
      </c>
      <c r="J1020" s="10" t="s">
        <v>17</v>
      </c>
      <c r="K1020" s="10" t="s">
        <v>17</v>
      </c>
      <c r="L1020" s="10" t="s">
        <v>1948</v>
      </c>
      <c r="M1020" s="10" t="s">
        <v>18</v>
      </c>
      <c r="N1020">
        <v>0</v>
      </c>
    </row>
    <row r="1021" spans="1:14" x14ac:dyDescent="0.25">
      <c r="A1021" s="10" t="s">
        <v>1614</v>
      </c>
      <c r="B1021" s="10" t="s">
        <v>1843</v>
      </c>
      <c r="C1021">
        <v>1000</v>
      </c>
      <c r="D1021" s="10" t="s">
        <v>16</v>
      </c>
      <c r="E1021">
        <v>0</v>
      </c>
      <c r="F1021">
        <v>0</v>
      </c>
      <c r="G1021">
        <v>1000</v>
      </c>
      <c r="H1021" s="10" t="s">
        <v>16</v>
      </c>
      <c r="I1021" s="10" t="s">
        <v>1950</v>
      </c>
      <c r="J1021" s="10" t="s">
        <v>17</v>
      </c>
      <c r="K1021" s="10" t="s">
        <v>17</v>
      </c>
      <c r="L1021" s="10" t="s">
        <v>1951</v>
      </c>
      <c r="M1021" s="10" t="s">
        <v>18</v>
      </c>
      <c r="N1021">
        <v>0</v>
      </c>
    </row>
    <row r="1022" spans="1:14" x14ac:dyDescent="0.25">
      <c r="A1022" s="10" t="s">
        <v>1614</v>
      </c>
      <c r="B1022" s="10" t="s">
        <v>1846</v>
      </c>
      <c r="C1022">
        <v>1000</v>
      </c>
      <c r="D1022" s="10" t="s">
        <v>16</v>
      </c>
      <c r="E1022">
        <v>0</v>
      </c>
      <c r="F1022">
        <v>0</v>
      </c>
      <c r="G1022">
        <v>1000</v>
      </c>
      <c r="H1022" s="10" t="s">
        <v>16</v>
      </c>
      <c r="I1022" s="10" t="s">
        <v>1952</v>
      </c>
      <c r="J1022" s="10" t="s">
        <v>17</v>
      </c>
      <c r="K1022" s="10" t="s">
        <v>17</v>
      </c>
      <c r="L1022" s="10" t="s">
        <v>1953</v>
      </c>
      <c r="M1022" s="10" t="s">
        <v>18</v>
      </c>
      <c r="N1022">
        <v>0</v>
      </c>
    </row>
    <row r="1023" spans="1:14" x14ac:dyDescent="0.25">
      <c r="A1023" s="10" t="s">
        <v>1614</v>
      </c>
      <c r="B1023" s="10" t="s">
        <v>1847</v>
      </c>
      <c r="C1023">
        <v>1000</v>
      </c>
      <c r="D1023" s="10" t="s">
        <v>16</v>
      </c>
      <c r="E1023">
        <v>0</v>
      </c>
      <c r="F1023">
        <v>0</v>
      </c>
      <c r="G1023">
        <v>1000</v>
      </c>
      <c r="H1023" s="10" t="s">
        <v>16</v>
      </c>
      <c r="I1023" s="10" t="s">
        <v>1955</v>
      </c>
      <c r="J1023" s="10" t="s">
        <v>17</v>
      </c>
      <c r="K1023" s="10" t="s">
        <v>17</v>
      </c>
      <c r="L1023" s="10" t="s">
        <v>1956</v>
      </c>
      <c r="M1023" s="10" t="s">
        <v>18</v>
      </c>
      <c r="N1023">
        <v>0</v>
      </c>
    </row>
    <row r="1024" spans="1:14" x14ac:dyDescent="0.25">
      <c r="A1024" s="10" t="s">
        <v>1614</v>
      </c>
      <c r="B1024" s="10" t="s">
        <v>1848</v>
      </c>
      <c r="C1024">
        <v>1000</v>
      </c>
      <c r="D1024" s="10" t="s">
        <v>16</v>
      </c>
      <c r="E1024">
        <v>0</v>
      </c>
      <c r="F1024">
        <v>0</v>
      </c>
      <c r="G1024">
        <v>1000</v>
      </c>
      <c r="H1024" s="10" t="s">
        <v>16</v>
      </c>
      <c r="I1024" s="10" t="s">
        <v>1957</v>
      </c>
      <c r="J1024" s="10" t="s">
        <v>17</v>
      </c>
      <c r="K1024" s="10" t="s">
        <v>17</v>
      </c>
      <c r="L1024" s="10" t="s">
        <v>1958</v>
      </c>
      <c r="M1024" s="10" t="s">
        <v>18</v>
      </c>
      <c r="N1024">
        <v>0</v>
      </c>
    </row>
    <row r="1025" spans="1:14" x14ac:dyDescent="0.25">
      <c r="A1025" s="10" t="s">
        <v>1614</v>
      </c>
      <c r="B1025" s="10" t="s">
        <v>1851</v>
      </c>
      <c r="C1025">
        <v>2000</v>
      </c>
      <c r="D1025" s="10" t="s">
        <v>16</v>
      </c>
      <c r="E1025">
        <v>0</v>
      </c>
      <c r="F1025">
        <v>0</v>
      </c>
      <c r="G1025">
        <v>2000</v>
      </c>
      <c r="H1025" s="10" t="s">
        <v>16</v>
      </c>
      <c r="I1025" s="10" t="s">
        <v>1960</v>
      </c>
      <c r="J1025" s="10" t="s">
        <v>17</v>
      </c>
      <c r="K1025" s="10" t="s">
        <v>17</v>
      </c>
      <c r="L1025" s="10" t="s">
        <v>1961</v>
      </c>
      <c r="M1025" s="10" t="s">
        <v>18</v>
      </c>
      <c r="N1025">
        <v>0</v>
      </c>
    </row>
    <row r="1026" spans="1:14" x14ac:dyDescent="0.25">
      <c r="A1026" s="10" t="s">
        <v>1614</v>
      </c>
      <c r="B1026" s="10" t="s">
        <v>1854</v>
      </c>
      <c r="C1026">
        <v>2000</v>
      </c>
      <c r="D1026" s="10" t="s">
        <v>16</v>
      </c>
      <c r="E1026">
        <v>0</v>
      </c>
      <c r="F1026">
        <v>0</v>
      </c>
      <c r="G1026">
        <v>2000</v>
      </c>
      <c r="H1026" s="10" t="s">
        <v>16</v>
      </c>
      <c r="I1026" s="10" t="s">
        <v>1963</v>
      </c>
      <c r="J1026" s="10" t="s">
        <v>17</v>
      </c>
      <c r="K1026" s="10" t="s">
        <v>17</v>
      </c>
      <c r="L1026" s="10" t="s">
        <v>1964</v>
      </c>
      <c r="M1026" s="10" t="s">
        <v>18</v>
      </c>
      <c r="N1026">
        <v>0</v>
      </c>
    </row>
    <row r="1027" spans="1:14" x14ac:dyDescent="0.25">
      <c r="A1027" s="10" t="s">
        <v>1614</v>
      </c>
      <c r="B1027" s="10" t="s">
        <v>1857</v>
      </c>
      <c r="C1027">
        <v>1000</v>
      </c>
      <c r="D1027" s="10" t="s">
        <v>16</v>
      </c>
      <c r="E1027">
        <v>0</v>
      </c>
      <c r="F1027">
        <v>0</v>
      </c>
      <c r="G1027">
        <v>1000</v>
      </c>
      <c r="H1027" s="10" t="s">
        <v>16</v>
      </c>
      <c r="I1027" s="10" t="s">
        <v>1966</v>
      </c>
      <c r="J1027" s="10" t="s">
        <v>17</v>
      </c>
      <c r="K1027" s="10" t="s">
        <v>17</v>
      </c>
      <c r="L1027" s="10" t="s">
        <v>1967</v>
      </c>
      <c r="M1027" s="10" t="s">
        <v>18</v>
      </c>
      <c r="N1027">
        <v>0</v>
      </c>
    </row>
    <row r="1028" spans="1:14" x14ac:dyDescent="0.25">
      <c r="A1028" s="10" t="s">
        <v>1614</v>
      </c>
      <c r="B1028" s="10" t="s">
        <v>8241</v>
      </c>
      <c r="C1028">
        <v>1000</v>
      </c>
      <c r="D1028" s="10" t="s">
        <v>16</v>
      </c>
      <c r="E1028">
        <v>0</v>
      </c>
      <c r="F1028">
        <v>0</v>
      </c>
      <c r="G1028">
        <v>1000</v>
      </c>
      <c r="H1028" s="10" t="s">
        <v>16</v>
      </c>
      <c r="I1028" s="10" t="s">
        <v>1969</v>
      </c>
      <c r="J1028" s="10" t="s">
        <v>17</v>
      </c>
      <c r="K1028" s="10" t="s">
        <v>17</v>
      </c>
      <c r="L1028" s="10" t="s">
        <v>1970</v>
      </c>
      <c r="M1028" s="10" t="s">
        <v>18</v>
      </c>
      <c r="N1028">
        <v>0</v>
      </c>
    </row>
    <row r="1029" spans="1:14" x14ac:dyDescent="0.25">
      <c r="A1029" s="10" t="s">
        <v>1614</v>
      </c>
      <c r="B1029" s="10" t="s">
        <v>7566</v>
      </c>
      <c r="C1029">
        <v>1000</v>
      </c>
      <c r="D1029" s="10" t="s">
        <v>16</v>
      </c>
      <c r="E1029">
        <v>0</v>
      </c>
      <c r="F1029">
        <v>0</v>
      </c>
      <c r="G1029">
        <v>1000</v>
      </c>
      <c r="H1029" s="10" t="s">
        <v>16</v>
      </c>
      <c r="I1029" s="10" t="s">
        <v>1972</v>
      </c>
      <c r="J1029" s="10" t="s">
        <v>17</v>
      </c>
      <c r="K1029" s="10" t="s">
        <v>17</v>
      </c>
      <c r="L1029" s="10" t="s">
        <v>1973</v>
      </c>
      <c r="M1029" s="10" t="s">
        <v>18</v>
      </c>
      <c r="N1029">
        <v>0</v>
      </c>
    </row>
    <row r="1030" spans="1:14" x14ac:dyDescent="0.25">
      <c r="A1030" s="10" t="s">
        <v>1614</v>
      </c>
      <c r="B1030" s="10" t="s">
        <v>1864</v>
      </c>
      <c r="C1030">
        <v>1000</v>
      </c>
      <c r="D1030" s="10" t="s">
        <v>16</v>
      </c>
      <c r="E1030">
        <v>0</v>
      </c>
      <c r="F1030">
        <v>0</v>
      </c>
      <c r="G1030">
        <v>1000</v>
      </c>
      <c r="H1030" s="10" t="s">
        <v>16</v>
      </c>
      <c r="I1030" s="10" t="s">
        <v>1975</v>
      </c>
      <c r="J1030" s="10" t="s">
        <v>17</v>
      </c>
      <c r="K1030" s="10" t="s">
        <v>17</v>
      </c>
      <c r="L1030" s="10" t="s">
        <v>1976</v>
      </c>
      <c r="M1030" s="10" t="s">
        <v>18</v>
      </c>
      <c r="N1030">
        <v>0</v>
      </c>
    </row>
    <row r="1031" spans="1:14" x14ac:dyDescent="0.25">
      <c r="A1031" s="10" t="s">
        <v>1614</v>
      </c>
      <c r="B1031" s="10" t="s">
        <v>1867</v>
      </c>
      <c r="C1031">
        <v>6000</v>
      </c>
      <c r="D1031" s="10" t="s">
        <v>16</v>
      </c>
      <c r="E1031">
        <v>0</v>
      </c>
      <c r="F1031">
        <v>0</v>
      </c>
      <c r="G1031">
        <v>6000</v>
      </c>
      <c r="H1031" s="10" t="s">
        <v>16</v>
      </c>
      <c r="I1031" s="10" t="s">
        <v>1978</v>
      </c>
      <c r="J1031" s="10" t="s">
        <v>17</v>
      </c>
      <c r="K1031" s="10" t="s">
        <v>17</v>
      </c>
      <c r="L1031" s="10" t="s">
        <v>1979</v>
      </c>
      <c r="M1031" s="10" t="s">
        <v>18</v>
      </c>
      <c r="N1031">
        <v>0</v>
      </c>
    </row>
    <row r="1032" spans="1:14" x14ac:dyDescent="0.25">
      <c r="A1032" s="10" t="s">
        <v>1614</v>
      </c>
      <c r="B1032" s="10" t="s">
        <v>1870</v>
      </c>
      <c r="C1032">
        <v>1000</v>
      </c>
      <c r="D1032" s="10" t="s">
        <v>16</v>
      </c>
      <c r="E1032">
        <v>0</v>
      </c>
      <c r="F1032">
        <v>0</v>
      </c>
      <c r="G1032">
        <v>1000</v>
      </c>
      <c r="H1032" s="10" t="s">
        <v>16</v>
      </c>
      <c r="I1032" s="10" t="s">
        <v>1981</v>
      </c>
      <c r="J1032" s="10" t="s">
        <v>17</v>
      </c>
      <c r="K1032" s="10" t="s">
        <v>17</v>
      </c>
      <c r="L1032" s="10" t="s">
        <v>1982</v>
      </c>
      <c r="M1032" s="10" t="s">
        <v>18</v>
      </c>
      <c r="N1032">
        <v>0</v>
      </c>
    </row>
    <row r="1033" spans="1:14" x14ac:dyDescent="0.25">
      <c r="A1033" s="10" t="s">
        <v>1614</v>
      </c>
      <c r="B1033" s="10" t="s">
        <v>1873</v>
      </c>
      <c r="C1033">
        <v>1000</v>
      </c>
      <c r="D1033" s="10" t="s">
        <v>16</v>
      </c>
      <c r="E1033">
        <v>0</v>
      </c>
      <c r="F1033">
        <v>0</v>
      </c>
      <c r="G1033">
        <v>1000</v>
      </c>
      <c r="H1033" s="10" t="s">
        <v>16</v>
      </c>
      <c r="I1033" s="10" t="s">
        <v>1984</v>
      </c>
      <c r="J1033" s="10" t="s">
        <v>17</v>
      </c>
      <c r="K1033" s="10" t="s">
        <v>17</v>
      </c>
      <c r="L1033" s="10" t="s">
        <v>1985</v>
      </c>
      <c r="M1033" s="10" t="s">
        <v>18</v>
      </c>
      <c r="N1033">
        <v>0</v>
      </c>
    </row>
    <row r="1034" spans="1:14" x14ac:dyDescent="0.25">
      <c r="A1034" s="10" t="s">
        <v>1614</v>
      </c>
      <c r="B1034" s="10" t="s">
        <v>1876</v>
      </c>
      <c r="C1034">
        <v>1000</v>
      </c>
      <c r="D1034" s="10" t="s">
        <v>16</v>
      </c>
      <c r="E1034">
        <v>0</v>
      </c>
      <c r="F1034">
        <v>0</v>
      </c>
      <c r="G1034">
        <v>1000</v>
      </c>
      <c r="H1034" s="10" t="s">
        <v>16</v>
      </c>
      <c r="I1034" s="10" t="s">
        <v>1987</v>
      </c>
      <c r="J1034" s="10" t="s">
        <v>17</v>
      </c>
      <c r="K1034" s="10" t="s">
        <v>17</v>
      </c>
      <c r="L1034" s="10" t="s">
        <v>1988</v>
      </c>
      <c r="M1034" s="10" t="s">
        <v>18</v>
      </c>
      <c r="N1034">
        <v>0</v>
      </c>
    </row>
    <row r="1035" spans="1:14" x14ac:dyDescent="0.25">
      <c r="A1035" s="10" t="s">
        <v>1614</v>
      </c>
      <c r="B1035" s="10" t="s">
        <v>1879</v>
      </c>
      <c r="C1035">
        <v>313000</v>
      </c>
      <c r="D1035" s="10" t="s">
        <v>16</v>
      </c>
      <c r="E1035">
        <v>0</v>
      </c>
      <c r="F1035">
        <v>0</v>
      </c>
      <c r="G1035">
        <v>313000</v>
      </c>
      <c r="H1035" s="10" t="s">
        <v>16</v>
      </c>
      <c r="I1035" s="10" t="s">
        <v>1990</v>
      </c>
      <c r="J1035" s="10" t="s">
        <v>17</v>
      </c>
      <c r="K1035" s="10" t="s">
        <v>17</v>
      </c>
      <c r="L1035" s="10" t="s">
        <v>1991</v>
      </c>
      <c r="M1035" s="10" t="s">
        <v>18</v>
      </c>
      <c r="N1035">
        <v>0</v>
      </c>
    </row>
    <row r="1036" spans="1:14" x14ac:dyDescent="0.25">
      <c r="A1036" s="10" t="s">
        <v>1614</v>
      </c>
      <c r="B1036" s="10" t="s">
        <v>1882</v>
      </c>
      <c r="C1036">
        <v>59000</v>
      </c>
      <c r="D1036" s="10" t="s">
        <v>16</v>
      </c>
      <c r="E1036">
        <v>0</v>
      </c>
      <c r="F1036">
        <v>0</v>
      </c>
      <c r="G1036">
        <v>59000</v>
      </c>
      <c r="H1036" s="10" t="s">
        <v>16</v>
      </c>
      <c r="I1036" s="10" t="s">
        <v>1993</v>
      </c>
      <c r="J1036" s="10" t="s">
        <v>17</v>
      </c>
      <c r="K1036" s="10" t="s">
        <v>17</v>
      </c>
      <c r="L1036" s="10" t="s">
        <v>1994</v>
      </c>
      <c r="M1036" s="10" t="s">
        <v>18</v>
      </c>
      <c r="N1036">
        <v>0</v>
      </c>
    </row>
    <row r="1037" spans="1:14" x14ac:dyDescent="0.25">
      <c r="A1037" s="10" t="s">
        <v>1614</v>
      </c>
      <c r="B1037" s="10" t="s">
        <v>1885</v>
      </c>
      <c r="C1037">
        <v>13000</v>
      </c>
      <c r="D1037" s="10" t="s">
        <v>16</v>
      </c>
      <c r="E1037">
        <v>0</v>
      </c>
      <c r="F1037">
        <v>0</v>
      </c>
      <c r="G1037">
        <v>13000</v>
      </c>
      <c r="H1037" s="10" t="s">
        <v>16</v>
      </c>
      <c r="I1037" s="10" t="s">
        <v>1996</v>
      </c>
      <c r="J1037" s="10" t="s">
        <v>17</v>
      </c>
      <c r="K1037" s="10" t="s">
        <v>17</v>
      </c>
      <c r="L1037" s="10" t="s">
        <v>1997</v>
      </c>
      <c r="M1037" s="10" t="s">
        <v>18</v>
      </c>
      <c r="N1037">
        <v>0</v>
      </c>
    </row>
    <row r="1038" spans="1:14" x14ac:dyDescent="0.25">
      <c r="A1038" s="10" t="s">
        <v>1614</v>
      </c>
      <c r="B1038" s="10" t="s">
        <v>1888</v>
      </c>
      <c r="C1038">
        <v>13000</v>
      </c>
      <c r="D1038" s="10" t="s">
        <v>16</v>
      </c>
      <c r="E1038">
        <v>0</v>
      </c>
      <c r="F1038">
        <v>0</v>
      </c>
      <c r="G1038">
        <v>13000</v>
      </c>
      <c r="H1038" s="10" t="s">
        <v>16</v>
      </c>
      <c r="I1038" s="10" t="s">
        <v>1999</v>
      </c>
      <c r="J1038" s="10" t="s">
        <v>17</v>
      </c>
      <c r="K1038" s="10" t="s">
        <v>17</v>
      </c>
      <c r="L1038" s="10" t="s">
        <v>2000</v>
      </c>
      <c r="M1038" s="10" t="s">
        <v>18</v>
      </c>
      <c r="N1038">
        <v>0</v>
      </c>
    </row>
    <row r="1039" spans="1:14" x14ac:dyDescent="0.25">
      <c r="A1039" s="10" t="s">
        <v>1614</v>
      </c>
      <c r="B1039" s="10" t="s">
        <v>1891</v>
      </c>
      <c r="C1039">
        <v>28000</v>
      </c>
      <c r="D1039" s="10" t="s">
        <v>16</v>
      </c>
      <c r="E1039">
        <v>0</v>
      </c>
      <c r="F1039">
        <v>0</v>
      </c>
      <c r="G1039">
        <v>28000</v>
      </c>
      <c r="H1039" s="10" t="s">
        <v>16</v>
      </c>
      <c r="I1039" s="10" t="s">
        <v>2001</v>
      </c>
      <c r="J1039" s="10" t="s">
        <v>17</v>
      </c>
      <c r="K1039" s="10" t="s">
        <v>17</v>
      </c>
      <c r="L1039" s="10" t="s">
        <v>2002</v>
      </c>
      <c r="M1039" s="10" t="s">
        <v>18</v>
      </c>
      <c r="N1039">
        <v>0</v>
      </c>
    </row>
    <row r="1040" spans="1:14" x14ac:dyDescent="0.25">
      <c r="A1040" s="10" t="s">
        <v>1614</v>
      </c>
      <c r="B1040" s="10" t="s">
        <v>1894</v>
      </c>
      <c r="C1040">
        <v>33000</v>
      </c>
      <c r="D1040" s="10" t="s">
        <v>16</v>
      </c>
      <c r="E1040">
        <v>0</v>
      </c>
      <c r="F1040">
        <v>0</v>
      </c>
      <c r="G1040">
        <v>33000</v>
      </c>
      <c r="H1040" s="10" t="s">
        <v>16</v>
      </c>
      <c r="I1040" s="10" t="s">
        <v>2003</v>
      </c>
      <c r="J1040" s="10" t="s">
        <v>17</v>
      </c>
      <c r="K1040" s="10" t="s">
        <v>17</v>
      </c>
      <c r="L1040" s="10" t="s">
        <v>2004</v>
      </c>
      <c r="M1040" s="10" t="s">
        <v>18</v>
      </c>
      <c r="N1040">
        <v>0</v>
      </c>
    </row>
    <row r="1041" spans="1:14" x14ac:dyDescent="0.25">
      <c r="A1041" s="10" t="s">
        <v>1614</v>
      </c>
      <c r="B1041" s="10" t="s">
        <v>1897</v>
      </c>
      <c r="C1041">
        <v>654000</v>
      </c>
      <c r="D1041" s="10" t="s">
        <v>16</v>
      </c>
      <c r="E1041">
        <v>0</v>
      </c>
      <c r="F1041">
        <v>0</v>
      </c>
      <c r="G1041">
        <v>654000</v>
      </c>
      <c r="H1041" s="10" t="s">
        <v>16</v>
      </c>
      <c r="I1041" s="10" t="s">
        <v>2006</v>
      </c>
      <c r="J1041" s="10" t="s">
        <v>17</v>
      </c>
      <c r="K1041" s="10" t="s">
        <v>17</v>
      </c>
      <c r="L1041" s="10" t="s">
        <v>2007</v>
      </c>
      <c r="M1041" s="10" t="s">
        <v>18</v>
      </c>
      <c r="N1041">
        <v>0</v>
      </c>
    </row>
    <row r="1042" spans="1:14" x14ac:dyDescent="0.25">
      <c r="A1042" s="10" t="s">
        <v>1614</v>
      </c>
      <c r="B1042" s="10" t="s">
        <v>1900</v>
      </c>
      <c r="C1042">
        <v>3640</v>
      </c>
      <c r="D1042" s="10" t="s">
        <v>16</v>
      </c>
      <c r="E1042">
        <v>0</v>
      </c>
      <c r="F1042">
        <v>0</v>
      </c>
      <c r="G1042">
        <v>3640</v>
      </c>
      <c r="H1042" s="10" t="s">
        <v>16</v>
      </c>
      <c r="I1042" s="10" t="s">
        <v>2009</v>
      </c>
      <c r="J1042" s="10" t="s">
        <v>17</v>
      </c>
      <c r="K1042" s="10" t="s">
        <v>17</v>
      </c>
      <c r="L1042" s="10" t="s">
        <v>2010</v>
      </c>
      <c r="M1042" s="10" t="s">
        <v>18</v>
      </c>
      <c r="N1042">
        <v>0</v>
      </c>
    </row>
    <row r="1043" spans="1:14" x14ac:dyDescent="0.25">
      <c r="A1043" s="10" t="s">
        <v>1614</v>
      </c>
      <c r="B1043" s="10" t="s">
        <v>373</v>
      </c>
      <c r="C1043">
        <v>20000</v>
      </c>
      <c r="D1043" s="10" t="s">
        <v>16</v>
      </c>
      <c r="E1043">
        <v>0</v>
      </c>
      <c r="F1043">
        <v>0</v>
      </c>
      <c r="G1043">
        <v>20000</v>
      </c>
      <c r="H1043" s="10" t="s">
        <v>16</v>
      </c>
      <c r="I1043" s="10" t="s">
        <v>2012</v>
      </c>
      <c r="J1043" s="10" t="s">
        <v>17</v>
      </c>
      <c r="K1043" s="10" t="s">
        <v>17</v>
      </c>
      <c r="L1043" s="10" t="s">
        <v>2013</v>
      </c>
      <c r="M1043" s="10" t="s">
        <v>18</v>
      </c>
      <c r="N1043">
        <v>0</v>
      </c>
    </row>
    <row r="1044" spans="1:14" x14ac:dyDescent="0.25">
      <c r="A1044" s="10" t="s">
        <v>1614</v>
      </c>
      <c r="B1044" s="10" t="s">
        <v>450</v>
      </c>
      <c r="C1044">
        <v>13000</v>
      </c>
      <c r="D1044" s="10" t="s">
        <v>16</v>
      </c>
      <c r="E1044">
        <v>0</v>
      </c>
      <c r="F1044">
        <v>0</v>
      </c>
      <c r="G1044">
        <v>13000</v>
      </c>
      <c r="H1044" s="10" t="s">
        <v>16</v>
      </c>
      <c r="I1044" s="10" t="s">
        <v>2015</v>
      </c>
      <c r="J1044" s="10" t="s">
        <v>17</v>
      </c>
      <c r="K1044" s="10" t="s">
        <v>17</v>
      </c>
      <c r="L1044" s="10" t="s">
        <v>2016</v>
      </c>
      <c r="M1044" s="10" t="s">
        <v>18</v>
      </c>
      <c r="N1044">
        <v>0</v>
      </c>
    </row>
    <row r="1045" spans="1:14" x14ac:dyDescent="0.25">
      <c r="A1045" s="10" t="s">
        <v>1614</v>
      </c>
      <c r="B1045" s="10" t="s">
        <v>340</v>
      </c>
      <c r="C1045">
        <v>603986.56999999995</v>
      </c>
      <c r="D1045" s="10" t="s">
        <v>16</v>
      </c>
      <c r="E1045">
        <v>0</v>
      </c>
      <c r="F1045">
        <v>0</v>
      </c>
      <c r="G1045">
        <v>603986.56999999995</v>
      </c>
      <c r="H1045" s="10" t="s">
        <v>16</v>
      </c>
      <c r="I1045" s="10" t="s">
        <v>2018</v>
      </c>
      <c r="J1045" s="10" t="s">
        <v>17</v>
      </c>
      <c r="K1045" s="10" t="s">
        <v>17</v>
      </c>
      <c r="L1045" s="10" t="s">
        <v>2019</v>
      </c>
      <c r="M1045" s="10" t="s">
        <v>18</v>
      </c>
      <c r="N1045">
        <v>0</v>
      </c>
    </row>
    <row r="1046" spans="1:14" x14ac:dyDescent="0.25">
      <c r="A1046" s="10" t="s">
        <v>1614</v>
      </c>
      <c r="B1046" s="10" t="s">
        <v>1909</v>
      </c>
      <c r="C1046">
        <v>29460</v>
      </c>
      <c r="D1046" s="10" t="s">
        <v>16</v>
      </c>
      <c r="E1046">
        <v>0</v>
      </c>
      <c r="F1046">
        <v>0</v>
      </c>
      <c r="G1046">
        <v>29460</v>
      </c>
      <c r="H1046" s="10" t="s">
        <v>16</v>
      </c>
      <c r="I1046" s="10" t="s">
        <v>2021</v>
      </c>
      <c r="J1046" s="10" t="s">
        <v>17</v>
      </c>
      <c r="K1046" s="10" t="s">
        <v>17</v>
      </c>
      <c r="L1046" s="10" t="s">
        <v>2022</v>
      </c>
      <c r="M1046" s="10" t="s">
        <v>18</v>
      </c>
      <c r="N1046">
        <v>0</v>
      </c>
    </row>
    <row r="1047" spans="1:14" x14ac:dyDescent="0.25">
      <c r="A1047" s="10" t="s">
        <v>1614</v>
      </c>
      <c r="B1047" s="10" t="s">
        <v>303</v>
      </c>
      <c r="C1047">
        <v>34460</v>
      </c>
      <c r="D1047" s="10" t="s">
        <v>16</v>
      </c>
      <c r="E1047">
        <v>0</v>
      </c>
      <c r="F1047">
        <v>0</v>
      </c>
      <c r="G1047">
        <v>34460</v>
      </c>
      <c r="H1047" s="10" t="s">
        <v>16</v>
      </c>
      <c r="I1047" s="10" t="s">
        <v>2024</v>
      </c>
      <c r="J1047" s="10" t="s">
        <v>17</v>
      </c>
      <c r="K1047" s="10" t="s">
        <v>17</v>
      </c>
      <c r="L1047" s="10" t="s">
        <v>2025</v>
      </c>
      <c r="M1047" s="10" t="s">
        <v>18</v>
      </c>
      <c r="N1047">
        <v>0</v>
      </c>
    </row>
    <row r="1048" spans="1:14" x14ac:dyDescent="0.25">
      <c r="A1048" s="10" t="s">
        <v>1614</v>
      </c>
      <c r="B1048" s="10" t="s">
        <v>47</v>
      </c>
      <c r="C1048">
        <v>40000</v>
      </c>
      <c r="D1048" s="10" t="s">
        <v>16</v>
      </c>
      <c r="E1048">
        <v>0</v>
      </c>
      <c r="F1048">
        <v>0</v>
      </c>
      <c r="G1048">
        <v>40000</v>
      </c>
      <c r="H1048" s="10" t="s">
        <v>16</v>
      </c>
      <c r="I1048" s="10" t="s">
        <v>2027</v>
      </c>
      <c r="J1048" s="10" t="s">
        <v>17</v>
      </c>
      <c r="K1048" s="10" t="s">
        <v>17</v>
      </c>
      <c r="L1048" s="10" t="s">
        <v>2028</v>
      </c>
      <c r="M1048" s="10" t="s">
        <v>18</v>
      </c>
      <c r="N1048">
        <v>0</v>
      </c>
    </row>
    <row r="1049" spans="1:14" x14ac:dyDescent="0.25">
      <c r="A1049" s="10" t="s">
        <v>1614</v>
      </c>
      <c r="B1049" s="10" t="s">
        <v>8242</v>
      </c>
      <c r="C1049">
        <v>172013.43</v>
      </c>
      <c r="D1049" s="10" t="s">
        <v>16</v>
      </c>
      <c r="E1049">
        <v>0</v>
      </c>
      <c r="F1049">
        <v>0</v>
      </c>
      <c r="G1049">
        <v>172013.43</v>
      </c>
      <c r="H1049" s="10" t="s">
        <v>16</v>
      </c>
      <c r="I1049" s="10" t="s">
        <v>2030</v>
      </c>
      <c r="J1049" s="10" t="s">
        <v>17</v>
      </c>
      <c r="K1049" s="10" t="s">
        <v>17</v>
      </c>
      <c r="L1049" s="10" t="s">
        <v>2031</v>
      </c>
      <c r="M1049" s="10" t="s">
        <v>18</v>
      </c>
      <c r="N1049">
        <v>0</v>
      </c>
    </row>
    <row r="1050" spans="1:14" x14ac:dyDescent="0.25">
      <c r="A1050" s="10" t="s">
        <v>1614</v>
      </c>
      <c r="B1050" s="10" t="s">
        <v>8243</v>
      </c>
      <c r="C1050">
        <v>274000</v>
      </c>
      <c r="D1050" s="10" t="s">
        <v>16</v>
      </c>
      <c r="E1050">
        <v>0</v>
      </c>
      <c r="F1050">
        <v>0</v>
      </c>
      <c r="G1050">
        <v>274000</v>
      </c>
      <c r="H1050" s="10" t="s">
        <v>16</v>
      </c>
      <c r="I1050" s="10" t="s">
        <v>2032</v>
      </c>
      <c r="J1050" s="10" t="s">
        <v>17</v>
      </c>
      <c r="K1050" s="10" t="s">
        <v>17</v>
      </c>
      <c r="L1050" s="10" t="s">
        <v>2033</v>
      </c>
      <c r="M1050" s="10" t="s">
        <v>18</v>
      </c>
      <c r="N1050">
        <v>0</v>
      </c>
    </row>
    <row r="1051" spans="1:14" x14ac:dyDescent="0.25">
      <c r="A1051" s="10" t="s">
        <v>1614</v>
      </c>
      <c r="B1051" s="10" t="s">
        <v>8244</v>
      </c>
      <c r="C1051">
        <v>250000</v>
      </c>
      <c r="D1051" s="10" t="s">
        <v>16</v>
      </c>
      <c r="E1051">
        <v>0</v>
      </c>
      <c r="F1051">
        <v>0</v>
      </c>
      <c r="G1051">
        <v>250000</v>
      </c>
      <c r="H1051" s="10" t="s">
        <v>16</v>
      </c>
      <c r="I1051" s="10" t="s">
        <v>2035</v>
      </c>
      <c r="J1051" s="10" t="s">
        <v>17</v>
      </c>
      <c r="K1051" s="10" t="s">
        <v>17</v>
      </c>
      <c r="L1051" s="10" t="s">
        <v>2036</v>
      </c>
      <c r="M1051" s="10" t="s">
        <v>18</v>
      </c>
      <c r="N1051">
        <v>0</v>
      </c>
    </row>
    <row r="1052" spans="1:14" x14ac:dyDescent="0.25">
      <c r="A1052" s="10" t="s">
        <v>1614</v>
      </c>
      <c r="B1052" s="10" t="s">
        <v>1922</v>
      </c>
      <c r="C1052">
        <v>16000</v>
      </c>
      <c r="D1052" s="10" t="s">
        <v>16</v>
      </c>
      <c r="E1052">
        <v>0</v>
      </c>
      <c r="F1052">
        <v>0</v>
      </c>
      <c r="G1052">
        <v>16000</v>
      </c>
      <c r="H1052" s="10" t="s">
        <v>16</v>
      </c>
      <c r="I1052" s="10" t="s">
        <v>2038</v>
      </c>
      <c r="J1052" s="10" t="s">
        <v>17</v>
      </c>
      <c r="K1052" s="10" t="s">
        <v>17</v>
      </c>
      <c r="L1052" s="10" t="s">
        <v>2039</v>
      </c>
      <c r="M1052" s="10" t="s">
        <v>18</v>
      </c>
      <c r="N1052">
        <v>0</v>
      </c>
    </row>
    <row r="1053" spans="1:14" x14ac:dyDescent="0.25">
      <c r="A1053" s="10" t="s">
        <v>1614</v>
      </c>
      <c r="B1053" s="10" t="s">
        <v>1925</v>
      </c>
      <c r="C1053">
        <v>176000</v>
      </c>
      <c r="D1053" s="10" t="s">
        <v>16</v>
      </c>
      <c r="E1053">
        <v>0</v>
      </c>
      <c r="F1053">
        <v>0</v>
      </c>
      <c r="G1053">
        <v>176000</v>
      </c>
      <c r="H1053" s="10" t="s">
        <v>16</v>
      </c>
      <c r="I1053" s="10" t="s">
        <v>2041</v>
      </c>
      <c r="J1053" s="10" t="s">
        <v>17</v>
      </c>
      <c r="K1053" s="10" t="s">
        <v>17</v>
      </c>
      <c r="L1053" s="10" t="s">
        <v>2042</v>
      </c>
      <c r="M1053" s="10" t="s">
        <v>18</v>
      </c>
      <c r="N1053">
        <v>0</v>
      </c>
    </row>
    <row r="1054" spans="1:14" x14ac:dyDescent="0.25">
      <c r="A1054" s="10" t="s">
        <v>1614</v>
      </c>
      <c r="B1054" s="10" t="s">
        <v>1928</v>
      </c>
      <c r="C1054">
        <v>79000</v>
      </c>
      <c r="D1054" s="10" t="s">
        <v>16</v>
      </c>
      <c r="E1054">
        <v>0</v>
      </c>
      <c r="F1054">
        <v>0</v>
      </c>
      <c r="G1054">
        <v>79000</v>
      </c>
      <c r="H1054" s="10" t="s">
        <v>16</v>
      </c>
      <c r="I1054" s="10" t="s">
        <v>2044</v>
      </c>
      <c r="J1054" s="10" t="s">
        <v>17</v>
      </c>
      <c r="K1054" s="10" t="s">
        <v>17</v>
      </c>
      <c r="L1054" s="10" t="s">
        <v>2045</v>
      </c>
      <c r="M1054" s="10" t="s">
        <v>18</v>
      </c>
      <c r="N1054">
        <v>0</v>
      </c>
    </row>
    <row r="1055" spans="1:14" x14ac:dyDescent="0.25">
      <c r="A1055" s="10" t="s">
        <v>1614</v>
      </c>
      <c r="B1055" s="10" t="s">
        <v>1931</v>
      </c>
      <c r="C1055">
        <v>3000</v>
      </c>
      <c r="D1055" s="10" t="s">
        <v>16</v>
      </c>
      <c r="E1055">
        <v>0</v>
      </c>
      <c r="F1055">
        <v>0</v>
      </c>
      <c r="G1055">
        <v>3000</v>
      </c>
      <c r="H1055" s="10" t="s">
        <v>16</v>
      </c>
      <c r="I1055" s="10" t="s">
        <v>2046</v>
      </c>
      <c r="J1055" s="10" t="s">
        <v>17</v>
      </c>
      <c r="K1055" s="10" t="s">
        <v>17</v>
      </c>
      <c r="L1055" s="10" t="s">
        <v>2047</v>
      </c>
      <c r="M1055" s="10" t="s">
        <v>18</v>
      </c>
      <c r="N1055">
        <v>0</v>
      </c>
    </row>
    <row r="1056" spans="1:14" x14ac:dyDescent="0.25">
      <c r="A1056" s="10" t="s">
        <v>1614</v>
      </c>
      <c r="B1056" s="10" t="s">
        <v>1934</v>
      </c>
      <c r="C1056">
        <v>17000</v>
      </c>
      <c r="D1056" s="10" t="s">
        <v>16</v>
      </c>
      <c r="E1056">
        <v>0</v>
      </c>
      <c r="F1056">
        <v>0</v>
      </c>
      <c r="G1056">
        <v>17000</v>
      </c>
      <c r="H1056" s="10" t="s">
        <v>16</v>
      </c>
      <c r="I1056" s="10" t="s">
        <v>2049</v>
      </c>
      <c r="J1056" s="10" t="s">
        <v>17</v>
      </c>
      <c r="K1056" s="10" t="s">
        <v>17</v>
      </c>
      <c r="L1056" s="10" t="s">
        <v>2050</v>
      </c>
      <c r="M1056" s="10" t="s">
        <v>18</v>
      </c>
      <c r="N1056">
        <v>0</v>
      </c>
    </row>
    <row r="1057" spans="1:14" x14ac:dyDescent="0.25">
      <c r="A1057" s="10" t="s">
        <v>1614</v>
      </c>
      <c r="B1057" s="10" t="s">
        <v>361</v>
      </c>
      <c r="C1057">
        <v>1400</v>
      </c>
      <c r="D1057" s="10" t="s">
        <v>16</v>
      </c>
      <c r="E1057">
        <v>0</v>
      </c>
      <c r="F1057">
        <v>0</v>
      </c>
      <c r="G1057">
        <v>1400</v>
      </c>
      <c r="H1057" s="10" t="s">
        <v>16</v>
      </c>
      <c r="I1057" s="10" t="s">
        <v>2052</v>
      </c>
      <c r="J1057" s="10" t="s">
        <v>17</v>
      </c>
      <c r="K1057" s="10" t="s">
        <v>17</v>
      </c>
      <c r="L1057" s="10" t="s">
        <v>2053</v>
      </c>
      <c r="M1057" s="10" t="s">
        <v>18</v>
      </c>
      <c r="N1057">
        <v>0</v>
      </c>
    </row>
    <row r="1058" spans="1:14" x14ac:dyDescent="0.25">
      <c r="A1058" s="10" t="s">
        <v>1614</v>
      </c>
      <c r="B1058" s="10" t="s">
        <v>1939</v>
      </c>
      <c r="C1058">
        <v>55000</v>
      </c>
      <c r="D1058" s="10" t="s">
        <v>16</v>
      </c>
      <c r="E1058">
        <v>0</v>
      </c>
      <c r="F1058">
        <v>0</v>
      </c>
      <c r="G1058">
        <v>55000</v>
      </c>
      <c r="H1058" s="10" t="s">
        <v>16</v>
      </c>
      <c r="I1058" s="10" t="s">
        <v>2055</v>
      </c>
      <c r="J1058" s="10" t="s">
        <v>17</v>
      </c>
      <c r="K1058" s="10" t="s">
        <v>17</v>
      </c>
      <c r="L1058" s="10" t="s">
        <v>2056</v>
      </c>
      <c r="M1058" s="10" t="s">
        <v>18</v>
      </c>
      <c r="N1058">
        <v>0</v>
      </c>
    </row>
    <row r="1059" spans="1:14" x14ac:dyDescent="0.25">
      <c r="A1059" s="10" t="s">
        <v>1614</v>
      </c>
      <c r="B1059" s="10" t="s">
        <v>1942</v>
      </c>
      <c r="C1059">
        <v>45000</v>
      </c>
      <c r="D1059" s="10" t="s">
        <v>16</v>
      </c>
      <c r="E1059">
        <v>0</v>
      </c>
      <c r="F1059">
        <v>0</v>
      </c>
      <c r="G1059">
        <v>45000</v>
      </c>
      <c r="H1059" s="10" t="s">
        <v>16</v>
      </c>
      <c r="I1059" s="10" t="s">
        <v>2058</v>
      </c>
      <c r="J1059" s="10" t="s">
        <v>17</v>
      </c>
      <c r="K1059" s="10" t="s">
        <v>17</v>
      </c>
      <c r="L1059" s="10" t="s">
        <v>2059</v>
      </c>
      <c r="M1059" s="10" t="s">
        <v>18</v>
      </c>
      <c r="N1059">
        <v>0</v>
      </c>
    </row>
    <row r="1060" spans="1:14" x14ac:dyDescent="0.25">
      <c r="A1060" s="10" t="s">
        <v>1614</v>
      </c>
      <c r="B1060" s="10" t="s">
        <v>180</v>
      </c>
      <c r="C1060">
        <v>4000</v>
      </c>
      <c r="D1060" s="10" t="s">
        <v>16</v>
      </c>
      <c r="E1060">
        <v>0</v>
      </c>
      <c r="F1060">
        <v>0</v>
      </c>
      <c r="G1060">
        <v>4000</v>
      </c>
      <c r="H1060" s="10" t="s">
        <v>16</v>
      </c>
      <c r="I1060" s="10" t="s">
        <v>2061</v>
      </c>
      <c r="J1060" s="10" t="s">
        <v>17</v>
      </c>
      <c r="K1060" s="10" t="s">
        <v>17</v>
      </c>
      <c r="L1060" s="10" t="s">
        <v>2062</v>
      </c>
      <c r="M1060" s="10" t="s">
        <v>18</v>
      </c>
      <c r="N1060">
        <v>0</v>
      </c>
    </row>
    <row r="1061" spans="1:14" x14ac:dyDescent="0.25">
      <c r="A1061" s="10" t="s">
        <v>1614</v>
      </c>
      <c r="B1061" s="10" t="s">
        <v>246</v>
      </c>
      <c r="C1061">
        <v>35200</v>
      </c>
      <c r="D1061" s="10" t="s">
        <v>16</v>
      </c>
      <c r="E1061">
        <v>0</v>
      </c>
      <c r="F1061">
        <v>0</v>
      </c>
      <c r="G1061">
        <v>35200</v>
      </c>
      <c r="H1061" s="10" t="s">
        <v>16</v>
      </c>
      <c r="I1061" s="10" t="s">
        <v>2064</v>
      </c>
      <c r="J1061" s="10" t="s">
        <v>17</v>
      </c>
      <c r="K1061" s="10" t="s">
        <v>17</v>
      </c>
      <c r="L1061" s="10" t="s">
        <v>2065</v>
      </c>
      <c r="M1061" s="10" t="s">
        <v>18</v>
      </c>
      <c r="N1061">
        <v>0</v>
      </c>
    </row>
    <row r="1062" spans="1:14" x14ac:dyDescent="0.25">
      <c r="A1062" s="10" t="s">
        <v>1614</v>
      </c>
      <c r="B1062" s="10" t="s">
        <v>1949</v>
      </c>
      <c r="C1062">
        <v>275000</v>
      </c>
      <c r="D1062" s="10" t="s">
        <v>16</v>
      </c>
      <c r="E1062">
        <v>0</v>
      </c>
      <c r="F1062">
        <v>0</v>
      </c>
      <c r="G1062">
        <v>275000</v>
      </c>
      <c r="H1062" s="10" t="s">
        <v>16</v>
      </c>
      <c r="I1062" s="10" t="s">
        <v>2067</v>
      </c>
      <c r="J1062" s="10" t="s">
        <v>17</v>
      </c>
      <c r="K1062" s="10" t="s">
        <v>17</v>
      </c>
      <c r="L1062" s="10" t="s">
        <v>2068</v>
      </c>
      <c r="M1062" s="10" t="s">
        <v>18</v>
      </c>
      <c r="N1062">
        <v>0</v>
      </c>
    </row>
    <row r="1063" spans="1:14" x14ac:dyDescent="0.25">
      <c r="A1063" s="10" t="s">
        <v>1614</v>
      </c>
      <c r="B1063" s="10" t="s">
        <v>274</v>
      </c>
      <c r="C1063">
        <v>178000</v>
      </c>
      <c r="D1063" s="10" t="s">
        <v>16</v>
      </c>
      <c r="E1063">
        <v>0</v>
      </c>
      <c r="F1063">
        <v>0</v>
      </c>
      <c r="G1063">
        <v>178000</v>
      </c>
      <c r="H1063" s="10" t="s">
        <v>16</v>
      </c>
      <c r="I1063" s="10" t="s">
        <v>2070</v>
      </c>
      <c r="J1063" s="10" t="s">
        <v>17</v>
      </c>
      <c r="K1063" s="10" t="s">
        <v>17</v>
      </c>
      <c r="L1063" s="10" t="s">
        <v>2071</v>
      </c>
      <c r="M1063" s="10" t="s">
        <v>18</v>
      </c>
      <c r="N1063">
        <v>0</v>
      </c>
    </row>
    <row r="1064" spans="1:14" x14ac:dyDescent="0.25">
      <c r="A1064" s="10" t="s">
        <v>1614</v>
      </c>
      <c r="B1064" s="10" t="s">
        <v>1954</v>
      </c>
      <c r="C1064">
        <v>20000</v>
      </c>
      <c r="D1064" s="10" t="s">
        <v>16</v>
      </c>
      <c r="E1064">
        <v>0</v>
      </c>
      <c r="F1064">
        <v>0</v>
      </c>
      <c r="G1064">
        <v>20000</v>
      </c>
      <c r="H1064" s="10" t="s">
        <v>16</v>
      </c>
      <c r="I1064" s="10" t="s">
        <v>2073</v>
      </c>
      <c r="J1064" s="10" t="s">
        <v>17</v>
      </c>
      <c r="K1064" s="10" t="s">
        <v>17</v>
      </c>
      <c r="L1064" s="10" t="s">
        <v>2074</v>
      </c>
      <c r="M1064" s="10" t="s">
        <v>18</v>
      </c>
      <c r="N1064">
        <v>0</v>
      </c>
    </row>
    <row r="1065" spans="1:14" x14ac:dyDescent="0.25">
      <c r="A1065" s="10" t="s">
        <v>1614</v>
      </c>
      <c r="B1065" s="10" t="s">
        <v>50</v>
      </c>
      <c r="C1065">
        <v>3600</v>
      </c>
      <c r="D1065" s="10" t="s">
        <v>16</v>
      </c>
      <c r="E1065">
        <v>0</v>
      </c>
      <c r="F1065">
        <v>0</v>
      </c>
      <c r="G1065">
        <v>3600</v>
      </c>
      <c r="H1065" s="10" t="s">
        <v>16</v>
      </c>
      <c r="I1065" s="10" t="s">
        <v>2076</v>
      </c>
      <c r="J1065" s="10" t="s">
        <v>17</v>
      </c>
      <c r="K1065" s="10" t="s">
        <v>17</v>
      </c>
      <c r="L1065" s="10" t="s">
        <v>2077</v>
      </c>
      <c r="M1065" s="10" t="s">
        <v>18</v>
      </c>
      <c r="N1065">
        <v>0</v>
      </c>
    </row>
    <row r="1066" spans="1:14" x14ac:dyDescent="0.25">
      <c r="A1066" s="10" t="s">
        <v>1614</v>
      </c>
      <c r="B1066" s="10" t="s">
        <v>1959</v>
      </c>
      <c r="C1066">
        <v>100000</v>
      </c>
      <c r="D1066" s="10" t="s">
        <v>16</v>
      </c>
      <c r="E1066">
        <v>0</v>
      </c>
      <c r="F1066">
        <v>0</v>
      </c>
      <c r="G1066">
        <v>100000</v>
      </c>
      <c r="H1066" s="10" t="s">
        <v>16</v>
      </c>
      <c r="I1066" s="10" t="s">
        <v>2079</v>
      </c>
      <c r="J1066" s="10" t="s">
        <v>17</v>
      </c>
      <c r="K1066" s="10" t="s">
        <v>17</v>
      </c>
      <c r="L1066" s="10" t="s">
        <v>2080</v>
      </c>
      <c r="M1066" s="10" t="s">
        <v>18</v>
      </c>
      <c r="N1066">
        <v>0</v>
      </c>
    </row>
    <row r="1067" spans="1:14" x14ac:dyDescent="0.25">
      <c r="A1067" s="10" t="s">
        <v>1614</v>
      </c>
      <c r="B1067" s="10" t="s">
        <v>1962</v>
      </c>
      <c r="C1067">
        <v>9000</v>
      </c>
      <c r="D1067" s="10" t="s">
        <v>16</v>
      </c>
      <c r="E1067">
        <v>0</v>
      </c>
      <c r="F1067">
        <v>0</v>
      </c>
      <c r="G1067">
        <v>9000</v>
      </c>
      <c r="H1067" s="10" t="s">
        <v>16</v>
      </c>
      <c r="I1067" s="10" t="s">
        <v>2082</v>
      </c>
      <c r="J1067" s="10" t="s">
        <v>17</v>
      </c>
      <c r="K1067" s="10" t="s">
        <v>17</v>
      </c>
      <c r="L1067" s="10" t="s">
        <v>2083</v>
      </c>
      <c r="M1067" s="10" t="s">
        <v>18</v>
      </c>
      <c r="N1067">
        <v>0</v>
      </c>
    </row>
    <row r="1068" spans="1:14" x14ac:dyDescent="0.25">
      <c r="A1068" s="10" t="s">
        <v>1614</v>
      </c>
      <c r="B1068" s="10" t="s">
        <v>1965</v>
      </c>
      <c r="C1068">
        <v>1000</v>
      </c>
      <c r="D1068" s="10" t="s">
        <v>16</v>
      </c>
      <c r="E1068">
        <v>0</v>
      </c>
      <c r="F1068">
        <v>0</v>
      </c>
      <c r="G1068">
        <v>1000</v>
      </c>
      <c r="H1068" s="10" t="s">
        <v>16</v>
      </c>
      <c r="I1068" s="10" t="s">
        <v>2085</v>
      </c>
      <c r="J1068" s="10" t="s">
        <v>17</v>
      </c>
      <c r="K1068" s="10" t="s">
        <v>17</v>
      </c>
      <c r="L1068" s="10" t="s">
        <v>2086</v>
      </c>
      <c r="M1068" s="10" t="s">
        <v>18</v>
      </c>
      <c r="N1068">
        <v>0</v>
      </c>
    </row>
    <row r="1069" spans="1:14" x14ac:dyDescent="0.25">
      <c r="A1069" s="10" t="s">
        <v>1614</v>
      </c>
      <c r="B1069" s="10" t="s">
        <v>1968</v>
      </c>
      <c r="C1069">
        <v>1000</v>
      </c>
      <c r="D1069" s="10" t="s">
        <v>16</v>
      </c>
      <c r="E1069">
        <v>0</v>
      </c>
      <c r="F1069">
        <v>0</v>
      </c>
      <c r="G1069">
        <v>1000</v>
      </c>
      <c r="H1069" s="10" t="s">
        <v>16</v>
      </c>
      <c r="I1069" s="10" t="s">
        <v>2088</v>
      </c>
      <c r="J1069" s="10" t="s">
        <v>17</v>
      </c>
      <c r="K1069" s="10" t="s">
        <v>17</v>
      </c>
      <c r="L1069" s="10" t="s">
        <v>2089</v>
      </c>
      <c r="M1069" s="10" t="s">
        <v>18</v>
      </c>
      <c r="N1069">
        <v>0</v>
      </c>
    </row>
    <row r="1070" spans="1:14" x14ac:dyDescent="0.25">
      <c r="A1070" s="10" t="s">
        <v>1614</v>
      </c>
      <c r="B1070" s="10" t="s">
        <v>1971</v>
      </c>
      <c r="C1070">
        <v>1000</v>
      </c>
      <c r="D1070" s="10" t="s">
        <v>16</v>
      </c>
      <c r="E1070">
        <v>0</v>
      </c>
      <c r="F1070">
        <v>0</v>
      </c>
      <c r="G1070">
        <v>1000</v>
      </c>
      <c r="H1070" s="10" t="s">
        <v>16</v>
      </c>
      <c r="I1070" s="10" t="s">
        <v>2091</v>
      </c>
      <c r="J1070" s="10" t="s">
        <v>17</v>
      </c>
      <c r="K1070" s="10" t="s">
        <v>17</v>
      </c>
      <c r="L1070" s="10" t="s">
        <v>2092</v>
      </c>
      <c r="M1070" s="10" t="s">
        <v>18</v>
      </c>
      <c r="N1070">
        <v>0</v>
      </c>
    </row>
    <row r="1071" spans="1:14" x14ac:dyDescent="0.25">
      <c r="A1071" s="10" t="s">
        <v>1614</v>
      </c>
      <c r="B1071" s="10" t="s">
        <v>1974</v>
      </c>
      <c r="C1071">
        <v>1000</v>
      </c>
      <c r="D1071" s="10" t="s">
        <v>16</v>
      </c>
      <c r="E1071">
        <v>0</v>
      </c>
      <c r="F1071">
        <v>0</v>
      </c>
      <c r="G1071">
        <v>1000</v>
      </c>
      <c r="H1071" s="10" t="s">
        <v>16</v>
      </c>
      <c r="I1071" s="10" t="s">
        <v>2094</v>
      </c>
      <c r="J1071" s="10" t="s">
        <v>17</v>
      </c>
      <c r="K1071" s="10" t="s">
        <v>17</v>
      </c>
      <c r="L1071" s="10" t="s">
        <v>2095</v>
      </c>
      <c r="M1071" s="10" t="s">
        <v>18</v>
      </c>
      <c r="N1071">
        <v>0</v>
      </c>
    </row>
    <row r="1072" spans="1:14" x14ac:dyDescent="0.25">
      <c r="A1072" s="10" t="s">
        <v>1614</v>
      </c>
      <c r="B1072" s="10" t="s">
        <v>1977</v>
      </c>
      <c r="C1072">
        <v>1000</v>
      </c>
      <c r="D1072" s="10" t="s">
        <v>16</v>
      </c>
      <c r="E1072">
        <v>0</v>
      </c>
      <c r="F1072">
        <v>0</v>
      </c>
      <c r="G1072">
        <v>1000</v>
      </c>
      <c r="H1072" s="10" t="s">
        <v>16</v>
      </c>
      <c r="I1072" s="10" t="s">
        <v>2097</v>
      </c>
      <c r="J1072" s="10" t="s">
        <v>17</v>
      </c>
      <c r="K1072" s="10" t="s">
        <v>17</v>
      </c>
      <c r="L1072" s="10" t="s">
        <v>2098</v>
      </c>
      <c r="M1072" s="10" t="s">
        <v>18</v>
      </c>
      <c r="N1072">
        <v>0</v>
      </c>
    </row>
    <row r="1073" spans="1:14" x14ac:dyDescent="0.25">
      <c r="A1073" s="10" t="s">
        <v>1614</v>
      </c>
      <c r="B1073" s="10" t="s">
        <v>1980</v>
      </c>
      <c r="C1073">
        <v>1000</v>
      </c>
      <c r="D1073" s="10" t="s">
        <v>16</v>
      </c>
      <c r="E1073">
        <v>0</v>
      </c>
      <c r="F1073">
        <v>0</v>
      </c>
      <c r="G1073">
        <v>1000</v>
      </c>
      <c r="H1073" s="10" t="s">
        <v>16</v>
      </c>
      <c r="I1073" s="10" t="s">
        <v>2099</v>
      </c>
      <c r="J1073" s="10" t="s">
        <v>17</v>
      </c>
      <c r="K1073" s="10" t="s">
        <v>17</v>
      </c>
      <c r="L1073" s="10" t="s">
        <v>2100</v>
      </c>
      <c r="M1073" s="10" t="s">
        <v>18</v>
      </c>
      <c r="N1073">
        <v>0</v>
      </c>
    </row>
    <row r="1074" spans="1:14" x14ac:dyDescent="0.25">
      <c r="A1074" s="10" t="s">
        <v>1614</v>
      </c>
      <c r="B1074" s="10" t="s">
        <v>1983</v>
      </c>
      <c r="C1074">
        <v>1000</v>
      </c>
      <c r="D1074" s="10" t="s">
        <v>16</v>
      </c>
      <c r="E1074">
        <v>0</v>
      </c>
      <c r="F1074">
        <v>0</v>
      </c>
      <c r="G1074">
        <v>1000</v>
      </c>
      <c r="H1074" s="10" t="s">
        <v>16</v>
      </c>
      <c r="I1074" s="10" t="s">
        <v>2102</v>
      </c>
      <c r="J1074" s="10" t="s">
        <v>17</v>
      </c>
      <c r="K1074" s="10" t="s">
        <v>17</v>
      </c>
      <c r="L1074" s="10" t="s">
        <v>2103</v>
      </c>
      <c r="M1074" s="10" t="s">
        <v>18</v>
      </c>
      <c r="N1074">
        <v>0</v>
      </c>
    </row>
    <row r="1075" spans="1:14" x14ac:dyDescent="0.25">
      <c r="A1075" s="10" t="s">
        <v>1614</v>
      </c>
      <c r="B1075" s="10" t="s">
        <v>1986</v>
      </c>
      <c r="C1075">
        <v>1000</v>
      </c>
      <c r="D1075" s="10" t="s">
        <v>16</v>
      </c>
      <c r="E1075">
        <v>0</v>
      </c>
      <c r="F1075">
        <v>0</v>
      </c>
      <c r="G1075">
        <v>1000</v>
      </c>
      <c r="H1075" s="10" t="s">
        <v>16</v>
      </c>
      <c r="I1075" s="10" t="s">
        <v>2105</v>
      </c>
      <c r="J1075" s="10" t="s">
        <v>17</v>
      </c>
      <c r="K1075" s="10" t="s">
        <v>17</v>
      </c>
      <c r="L1075" s="10" t="s">
        <v>2106</v>
      </c>
      <c r="M1075" s="10" t="s">
        <v>18</v>
      </c>
      <c r="N1075">
        <v>0</v>
      </c>
    </row>
    <row r="1076" spans="1:14" x14ac:dyDescent="0.25">
      <c r="A1076" s="10" t="s">
        <v>1614</v>
      </c>
      <c r="B1076" s="10" t="s">
        <v>1989</v>
      </c>
      <c r="C1076">
        <v>1000</v>
      </c>
      <c r="D1076" s="10" t="s">
        <v>16</v>
      </c>
      <c r="E1076">
        <v>0</v>
      </c>
      <c r="F1076">
        <v>0</v>
      </c>
      <c r="G1076">
        <v>1000</v>
      </c>
      <c r="H1076" s="10" t="s">
        <v>16</v>
      </c>
      <c r="I1076" s="10" t="s">
        <v>2108</v>
      </c>
      <c r="J1076" s="10" t="s">
        <v>17</v>
      </c>
      <c r="K1076" s="10" t="s">
        <v>17</v>
      </c>
      <c r="L1076" s="10" t="s">
        <v>2109</v>
      </c>
      <c r="M1076" s="10" t="s">
        <v>18</v>
      </c>
      <c r="N1076">
        <v>0</v>
      </c>
    </row>
    <row r="1077" spans="1:14" x14ac:dyDescent="0.25">
      <c r="A1077" s="10" t="s">
        <v>1614</v>
      </c>
      <c r="B1077" s="10" t="s">
        <v>1992</v>
      </c>
      <c r="C1077">
        <v>2000</v>
      </c>
      <c r="D1077" s="10" t="s">
        <v>16</v>
      </c>
      <c r="E1077">
        <v>0</v>
      </c>
      <c r="F1077">
        <v>0</v>
      </c>
      <c r="G1077">
        <v>2000</v>
      </c>
      <c r="H1077" s="10" t="s">
        <v>16</v>
      </c>
      <c r="I1077" s="10" t="s">
        <v>2111</v>
      </c>
      <c r="J1077" s="10" t="s">
        <v>17</v>
      </c>
      <c r="K1077" s="10" t="s">
        <v>17</v>
      </c>
      <c r="L1077" s="10" t="s">
        <v>2112</v>
      </c>
      <c r="M1077" s="10" t="s">
        <v>18</v>
      </c>
      <c r="N1077">
        <v>0</v>
      </c>
    </row>
    <row r="1078" spans="1:14" x14ac:dyDescent="0.25">
      <c r="A1078" s="10" t="s">
        <v>1614</v>
      </c>
      <c r="B1078" s="10" t="s">
        <v>1995</v>
      </c>
      <c r="C1078">
        <v>2000</v>
      </c>
      <c r="D1078" s="10" t="s">
        <v>16</v>
      </c>
      <c r="E1078">
        <v>0</v>
      </c>
      <c r="F1078">
        <v>0</v>
      </c>
      <c r="G1078">
        <v>2000</v>
      </c>
      <c r="H1078" s="10" t="s">
        <v>16</v>
      </c>
      <c r="I1078" s="10" t="s">
        <v>2114</v>
      </c>
      <c r="J1078" s="10" t="s">
        <v>17</v>
      </c>
      <c r="K1078" s="10" t="s">
        <v>17</v>
      </c>
      <c r="L1078" s="10" t="s">
        <v>2115</v>
      </c>
      <c r="M1078" s="10" t="s">
        <v>18</v>
      </c>
      <c r="N1078">
        <v>0</v>
      </c>
    </row>
    <row r="1079" spans="1:14" x14ac:dyDescent="0.25">
      <c r="A1079" s="10" t="s">
        <v>1614</v>
      </c>
      <c r="B1079" s="10" t="s">
        <v>1998</v>
      </c>
      <c r="C1079">
        <v>1000</v>
      </c>
      <c r="D1079" s="10" t="s">
        <v>16</v>
      </c>
      <c r="E1079">
        <v>0</v>
      </c>
      <c r="F1079">
        <v>0</v>
      </c>
      <c r="G1079">
        <v>1000</v>
      </c>
      <c r="H1079" s="10" t="s">
        <v>16</v>
      </c>
      <c r="I1079" s="10" t="s">
        <v>2117</v>
      </c>
      <c r="J1079" s="10" t="s">
        <v>17</v>
      </c>
      <c r="K1079" s="10" t="s">
        <v>17</v>
      </c>
      <c r="L1079" s="10" t="s">
        <v>2118</v>
      </c>
      <c r="M1079" s="10" t="s">
        <v>18</v>
      </c>
      <c r="N1079">
        <v>0</v>
      </c>
    </row>
    <row r="1080" spans="1:14" x14ac:dyDescent="0.25">
      <c r="A1080" s="10" t="s">
        <v>1614</v>
      </c>
      <c r="B1080" s="10" t="s">
        <v>7493</v>
      </c>
      <c r="C1080">
        <v>1000</v>
      </c>
      <c r="D1080" s="10" t="s">
        <v>16</v>
      </c>
      <c r="E1080">
        <v>0</v>
      </c>
      <c r="F1080">
        <v>0</v>
      </c>
      <c r="G1080">
        <v>1000</v>
      </c>
      <c r="H1080" s="10" t="s">
        <v>16</v>
      </c>
      <c r="I1080" s="10" t="s">
        <v>2120</v>
      </c>
      <c r="J1080" s="10" t="s">
        <v>17</v>
      </c>
      <c r="K1080" s="10" t="s">
        <v>17</v>
      </c>
      <c r="L1080" s="10" t="s">
        <v>2121</v>
      </c>
      <c r="M1080" s="10" t="s">
        <v>18</v>
      </c>
      <c r="N1080">
        <v>0</v>
      </c>
    </row>
    <row r="1081" spans="1:14" x14ac:dyDescent="0.25">
      <c r="A1081" s="10" t="s">
        <v>1614</v>
      </c>
      <c r="B1081" s="10" t="s">
        <v>7567</v>
      </c>
      <c r="C1081">
        <v>1000</v>
      </c>
      <c r="D1081" s="10" t="s">
        <v>16</v>
      </c>
      <c r="E1081">
        <v>0</v>
      </c>
      <c r="F1081">
        <v>0</v>
      </c>
      <c r="G1081">
        <v>1000</v>
      </c>
      <c r="H1081" s="10" t="s">
        <v>16</v>
      </c>
      <c r="I1081" s="10" t="s">
        <v>2123</v>
      </c>
      <c r="J1081" s="10" t="s">
        <v>17</v>
      </c>
      <c r="K1081" s="10" t="s">
        <v>17</v>
      </c>
      <c r="L1081" s="10" t="s">
        <v>2124</v>
      </c>
      <c r="M1081" s="10" t="s">
        <v>18</v>
      </c>
      <c r="N1081">
        <v>0</v>
      </c>
    </row>
    <row r="1082" spans="1:14" x14ac:dyDescent="0.25">
      <c r="A1082" s="10" t="s">
        <v>1614</v>
      </c>
      <c r="B1082" s="10" t="s">
        <v>2005</v>
      </c>
      <c r="C1082">
        <v>1000</v>
      </c>
      <c r="D1082" s="10" t="s">
        <v>16</v>
      </c>
      <c r="E1082">
        <v>0</v>
      </c>
      <c r="F1082">
        <v>0</v>
      </c>
      <c r="G1082">
        <v>1000</v>
      </c>
      <c r="H1082" s="10" t="s">
        <v>16</v>
      </c>
      <c r="I1082" s="10" t="s">
        <v>2126</v>
      </c>
      <c r="J1082" s="10" t="s">
        <v>17</v>
      </c>
      <c r="K1082" s="10" t="s">
        <v>17</v>
      </c>
      <c r="L1082" s="10" t="s">
        <v>2127</v>
      </c>
      <c r="M1082" s="10" t="s">
        <v>18</v>
      </c>
      <c r="N1082">
        <v>0</v>
      </c>
    </row>
    <row r="1083" spans="1:14" x14ac:dyDescent="0.25">
      <c r="A1083" s="10" t="s">
        <v>1614</v>
      </c>
      <c r="B1083" s="10" t="s">
        <v>2008</v>
      </c>
      <c r="C1083">
        <v>6000</v>
      </c>
      <c r="D1083" s="10" t="s">
        <v>16</v>
      </c>
      <c r="E1083">
        <v>0</v>
      </c>
      <c r="F1083">
        <v>0</v>
      </c>
      <c r="G1083">
        <v>6000</v>
      </c>
      <c r="H1083" s="10" t="s">
        <v>16</v>
      </c>
      <c r="I1083" s="10" t="s">
        <v>2129</v>
      </c>
      <c r="J1083" s="10" t="s">
        <v>17</v>
      </c>
      <c r="K1083" s="10" t="s">
        <v>17</v>
      </c>
      <c r="L1083" s="10" t="s">
        <v>2130</v>
      </c>
      <c r="M1083" s="10" t="s">
        <v>18</v>
      </c>
      <c r="N1083">
        <v>0</v>
      </c>
    </row>
    <row r="1084" spans="1:14" x14ac:dyDescent="0.25">
      <c r="A1084" s="10" t="s">
        <v>1614</v>
      </c>
      <c r="B1084" s="10" t="s">
        <v>2011</v>
      </c>
      <c r="C1084">
        <v>1000</v>
      </c>
      <c r="D1084" s="10" t="s">
        <v>16</v>
      </c>
      <c r="E1084">
        <v>0</v>
      </c>
      <c r="F1084">
        <v>0</v>
      </c>
      <c r="G1084">
        <v>1000</v>
      </c>
      <c r="H1084" s="10" t="s">
        <v>16</v>
      </c>
      <c r="I1084" s="10" t="s">
        <v>2132</v>
      </c>
      <c r="J1084" s="10" t="s">
        <v>17</v>
      </c>
      <c r="K1084" s="10" t="s">
        <v>17</v>
      </c>
      <c r="L1084" s="10" t="s">
        <v>2133</v>
      </c>
      <c r="M1084" s="10" t="s">
        <v>18</v>
      </c>
      <c r="N1084">
        <v>0</v>
      </c>
    </row>
    <row r="1085" spans="1:14" x14ac:dyDescent="0.25">
      <c r="A1085" s="10" t="s">
        <v>1614</v>
      </c>
      <c r="B1085" s="10" t="s">
        <v>2014</v>
      </c>
      <c r="C1085">
        <v>1000</v>
      </c>
      <c r="D1085" s="10" t="s">
        <v>16</v>
      </c>
      <c r="E1085">
        <v>0</v>
      </c>
      <c r="F1085">
        <v>0</v>
      </c>
      <c r="G1085">
        <v>1000</v>
      </c>
      <c r="H1085" s="10" t="s">
        <v>16</v>
      </c>
      <c r="I1085" s="10" t="s">
        <v>2135</v>
      </c>
      <c r="J1085" s="10" t="s">
        <v>17</v>
      </c>
      <c r="K1085" s="10" t="s">
        <v>17</v>
      </c>
      <c r="L1085" s="10" t="s">
        <v>2136</v>
      </c>
      <c r="M1085" s="10" t="s">
        <v>18</v>
      </c>
      <c r="N1085">
        <v>0</v>
      </c>
    </row>
    <row r="1086" spans="1:14" x14ac:dyDescent="0.25">
      <c r="A1086" s="10" t="s">
        <v>1614</v>
      </c>
      <c r="B1086" s="10" t="s">
        <v>2017</v>
      </c>
      <c r="C1086">
        <v>1000</v>
      </c>
      <c r="D1086" s="10" t="s">
        <v>16</v>
      </c>
      <c r="E1086">
        <v>0</v>
      </c>
      <c r="F1086">
        <v>0</v>
      </c>
      <c r="G1086">
        <v>1000</v>
      </c>
      <c r="H1086" s="10" t="s">
        <v>16</v>
      </c>
      <c r="I1086" s="10" t="s">
        <v>2138</v>
      </c>
      <c r="J1086" s="10" t="s">
        <v>17</v>
      </c>
      <c r="K1086" s="10" t="s">
        <v>17</v>
      </c>
      <c r="L1086" s="10" t="s">
        <v>2139</v>
      </c>
      <c r="M1086" s="10" t="s">
        <v>18</v>
      </c>
      <c r="N1086">
        <v>0</v>
      </c>
    </row>
    <row r="1087" spans="1:14" x14ac:dyDescent="0.25">
      <c r="A1087" s="10" t="s">
        <v>1614</v>
      </c>
      <c r="B1087" s="10" t="s">
        <v>2020</v>
      </c>
      <c r="C1087">
        <v>12000</v>
      </c>
      <c r="D1087" s="10" t="s">
        <v>16</v>
      </c>
      <c r="E1087">
        <v>0</v>
      </c>
      <c r="F1087">
        <v>0</v>
      </c>
      <c r="G1087">
        <v>12000</v>
      </c>
      <c r="H1087" s="10" t="s">
        <v>16</v>
      </c>
      <c r="I1087" s="10" t="s">
        <v>2140</v>
      </c>
      <c r="J1087" s="10" t="s">
        <v>17</v>
      </c>
      <c r="K1087" s="10" t="s">
        <v>17</v>
      </c>
      <c r="L1087" s="10" t="s">
        <v>2141</v>
      </c>
      <c r="M1087" s="10" t="s">
        <v>18</v>
      </c>
      <c r="N1087">
        <v>0</v>
      </c>
    </row>
    <row r="1088" spans="1:14" x14ac:dyDescent="0.25">
      <c r="A1088" s="10" t="s">
        <v>1614</v>
      </c>
      <c r="B1088" s="10" t="s">
        <v>2023</v>
      </c>
      <c r="C1088">
        <v>10000</v>
      </c>
      <c r="D1088" s="10" t="s">
        <v>16</v>
      </c>
      <c r="E1088">
        <v>0</v>
      </c>
      <c r="F1088">
        <v>0</v>
      </c>
      <c r="G1088">
        <v>10000</v>
      </c>
      <c r="H1088" s="10" t="s">
        <v>16</v>
      </c>
      <c r="I1088" s="10" t="s">
        <v>2143</v>
      </c>
      <c r="J1088" s="10" t="s">
        <v>17</v>
      </c>
      <c r="K1088" s="10" t="s">
        <v>17</v>
      </c>
      <c r="L1088" s="10" t="s">
        <v>2144</v>
      </c>
      <c r="M1088" s="10" t="s">
        <v>18</v>
      </c>
      <c r="N1088">
        <v>0</v>
      </c>
    </row>
    <row r="1089" spans="1:14" x14ac:dyDescent="0.25">
      <c r="A1089" s="10" t="s">
        <v>1614</v>
      </c>
      <c r="B1089" s="10" t="s">
        <v>2026</v>
      </c>
      <c r="C1089">
        <v>1000</v>
      </c>
      <c r="D1089" s="10" t="s">
        <v>16</v>
      </c>
      <c r="E1089">
        <v>0</v>
      </c>
      <c r="F1089">
        <v>0</v>
      </c>
      <c r="G1089">
        <v>1000</v>
      </c>
      <c r="H1089" s="10" t="s">
        <v>16</v>
      </c>
      <c r="I1089" s="10" t="s">
        <v>2146</v>
      </c>
      <c r="J1089" s="10" t="s">
        <v>17</v>
      </c>
      <c r="K1089" s="10" t="s">
        <v>17</v>
      </c>
      <c r="L1089" s="10" t="s">
        <v>2147</v>
      </c>
      <c r="M1089" s="10" t="s">
        <v>18</v>
      </c>
      <c r="N1089">
        <v>0</v>
      </c>
    </row>
    <row r="1090" spans="1:14" x14ac:dyDescent="0.25">
      <c r="A1090" s="10" t="s">
        <v>1614</v>
      </c>
      <c r="B1090" s="10" t="s">
        <v>2029</v>
      </c>
      <c r="C1090">
        <v>1000</v>
      </c>
      <c r="D1090" s="10" t="s">
        <v>16</v>
      </c>
      <c r="E1090">
        <v>0</v>
      </c>
      <c r="F1090">
        <v>0</v>
      </c>
      <c r="G1090">
        <v>1000</v>
      </c>
      <c r="H1090" s="10" t="s">
        <v>16</v>
      </c>
      <c r="I1090" s="10" t="s">
        <v>2149</v>
      </c>
      <c r="J1090" s="10" t="s">
        <v>17</v>
      </c>
      <c r="K1090" s="10" t="s">
        <v>17</v>
      </c>
      <c r="L1090" s="10" t="s">
        <v>2150</v>
      </c>
      <c r="M1090" s="10" t="s">
        <v>18</v>
      </c>
      <c r="N1090">
        <v>0</v>
      </c>
    </row>
    <row r="1091" spans="1:14" x14ac:dyDescent="0.25">
      <c r="A1091" s="10" t="s">
        <v>1614</v>
      </c>
      <c r="B1091" s="10" t="s">
        <v>109</v>
      </c>
      <c r="C1091">
        <v>5000</v>
      </c>
      <c r="D1091" s="10" t="s">
        <v>16</v>
      </c>
      <c r="E1091">
        <v>0</v>
      </c>
      <c r="F1091">
        <v>0</v>
      </c>
      <c r="G1091">
        <v>5000</v>
      </c>
      <c r="H1091" s="10" t="s">
        <v>16</v>
      </c>
      <c r="I1091" s="10" t="s">
        <v>2152</v>
      </c>
      <c r="J1091" s="10" t="s">
        <v>17</v>
      </c>
      <c r="K1091" s="10" t="s">
        <v>17</v>
      </c>
      <c r="L1091" s="10" t="s">
        <v>2153</v>
      </c>
      <c r="M1091" s="10" t="s">
        <v>18</v>
      </c>
      <c r="N1091">
        <v>0</v>
      </c>
    </row>
    <row r="1092" spans="1:14" x14ac:dyDescent="0.25">
      <c r="A1092" s="10" t="s">
        <v>1614</v>
      </c>
      <c r="B1092" s="10" t="s">
        <v>2034</v>
      </c>
      <c r="C1092">
        <v>1000</v>
      </c>
      <c r="D1092" s="10" t="s">
        <v>16</v>
      </c>
      <c r="E1092">
        <v>0</v>
      </c>
      <c r="F1092">
        <v>0</v>
      </c>
      <c r="G1092">
        <v>1000</v>
      </c>
      <c r="H1092" s="10" t="s">
        <v>16</v>
      </c>
      <c r="I1092" s="10" t="s">
        <v>2155</v>
      </c>
      <c r="J1092" s="10" t="s">
        <v>17</v>
      </c>
      <c r="K1092" s="10" t="s">
        <v>17</v>
      </c>
      <c r="L1092" s="10" t="s">
        <v>2156</v>
      </c>
      <c r="M1092" s="10" t="s">
        <v>18</v>
      </c>
      <c r="N1092">
        <v>0</v>
      </c>
    </row>
    <row r="1093" spans="1:14" x14ac:dyDescent="0.25">
      <c r="A1093" s="10" t="s">
        <v>1614</v>
      </c>
      <c r="B1093" s="10" t="s">
        <v>2037</v>
      </c>
      <c r="C1093">
        <v>500</v>
      </c>
      <c r="D1093" s="10" t="s">
        <v>16</v>
      </c>
      <c r="E1093">
        <v>0</v>
      </c>
      <c r="F1093">
        <v>0</v>
      </c>
      <c r="G1093">
        <v>500</v>
      </c>
      <c r="H1093" s="10" t="s">
        <v>16</v>
      </c>
      <c r="I1093" s="10" t="s">
        <v>2158</v>
      </c>
      <c r="J1093" s="10" t="s">
        <v>17</v>
      </c>
      <c r="K1093" s="10" t="s">
        <v>17</v>
      </c>
      <c r="L1093" s="10" t="s">
        <v>2159</v>
      </c>
      <c r="M1093" s="10" t="s">
        <v>18</v>
      </c>
      <c r="N1093">
        <v>0</v>
      </c>
    </row>
    <row r="1094" spans="1:14" x14ac:dyDescent="0.25">
      <c r="A1094" s="10" t="s">
        <v>1614</v>
      </c>
      <c r="B1094" s="10" t="s">
        <v>2040</v>
      </c>
      <c r="C1094">
        <v>1000</v>
      </c>
      <c r="D1094" s="10" t="s">
        <v>16</v>
      </c>
      <c r="E1094">
        <v>0</v>
      </c>
      <c r="F1094">
        <v>0</v>
      </c>
      <c r="G1094">
        <v>1000</v>
      </c>
      <c r="H1094" s="10" t="s">
        <v>16</v>
      </c>
      <c r="I1094" s="10" t="s">
        <v>2161</v>
      </c>
      <c r="J1094" s="10" t="s">
        <v>17</v>
      </c>
      <c r="K1094" s="10" t="s">
        <v>17</v>
      </c>
      <c r="L1094" s="10" t="s">
        <v>2162</v>
      </c>
      <c r="M1094" s="10" t="s">
        <v>18</v>
      </c>
      <c r="N1094">
        <v>0</v>
      </c>
    </row>
    <row r="1095" spans="1:14" x14ac:dyDescent="0.25">
      <c r="A1095" s="10" t="s">
        <v>1614</v>
      </c>
      <c r="B1095" s="10" t="s">
        <v>2043</v>
      </c>
      <c r="C1095">
        <v>9000</v>
      </c>
      <c r="D1095" s="10" t="s">
        <v>16</v>
      </c>
      <c r="E1095">
        <v>0</v>
      </c>
      <c r="F1095">
        <v>0</v>
      </c>
      <c r="G1095">
        <v>9000</v>
      </c>
      <c r="H1095" s="10" t="s">
        <v>16</v>
      </c>
      <c r="I1095" s="10" t="s">
        <v>2164</v>
      </c>
      <c r="J1095" s="10" t="s">
        <v>17</v>
      </c>
      <c r="K1095" s="10" t="s">
        <v>17</v>
      </c>
      <c r="L1095" s="10" t="s">
        <v>2165</v>
      </c>
      <c r="M1095" s="10" t="s">
        <v>18</v>
      </c>
      <c r="N1095">
        <v>0</v>
      </c>
    </row>
    <row r="1096" spans="1:14" x14ac:dyDescent="0.25">
      <c r="A1096" s="10" t="s">
        <v>1614</v>
      </c>
      <c r="B1096" s="10" t="s">
        <v>275</v>
      </c>
      <c r="C1096">
        <v>12000</v>
      </c>
      <c r="D1096" s="10" t="s">
        <v>16</v>
      </c>
      <c r="E1096">
        <v>0</v>
      </c>
      <c r="F1096">
        <v>0</v>
      </c>
      <c r="G1096">
        <v>12000</v>
      </c>
      <c r="H1096" s="10" t="s">
        <v>16</v>
      </c>
      <c r="I1096" s="10" t="s">
        <v>2167</v>
      </c>
      <c r="J1096" s="10" t="s">
        <v>17</v>
      </c>
      <c r="K1096" s="10" t="s">
        <v>17</v>
      </c>
      <c r="L1096" s="10" t="s">
        <v>2168</v>
      </c>
      <c r="M1096" s="10" t="s">
        <v>18</v>
      </c>
      <c r="N1096">
        <v>0</v>
      </c>
    </row>
    <row r="1097" spans="1:14" x14ac:dyDescent="0.25">
      <c r="A1097" s="10" t="s">
        <v>1614</v>
      </c>
      <c r="B1097" s="10" t="s">
        <v>2048</v>
      </c>
      <c r="C1097">
        <v>500</v>
      </c>
      <c r="D1097" s="10" t="s">
        <v>16</v>
      </c>
      <c r="E1097">
        <v>0</v>
      </c>
      <c r="F1097">
        <v>0</v>
      </c>
      <c r="G1097">
        <v>500</v>
      </c>
      <c r="H1097" s="10" t="s">
        <v>16</v>
      </c>
      <c r="I1097" s="10" t="s">
        <v>2170</v>
      </c>
      <c r="J1097" s="10" t="s">
        <v>17</v>
      </c>
      <c r="K1097" s="10" t="s">
        <v>17</v>
      </c>
      <c r="L1097" s="10" t="s">
        <v>2171</v>
      </c>
      <c r="M1097" s="10" t="s">
        <v>18</v>
      </c>
      <c r="N1097">
        <v>0</v>
      </c>
    </row>
    <row r="1098" spans="1:14" x14ac:dyDescent="0.25">
      <c r="A1098" s="10" t="s">
        <v>1614</v>
      </c>
      <c r="B1098" s="10" t="s">
        <v>2051</v>
      </c>
      <c r="C1098">
        <v>100000</v>
      </c>
      <c r="D1098" s="10" t="s">
        <v>16</v>
      </c>
      <c r="E1098">
        <v>0</v>
      </c>
      <c r="F1098">
        <v>0</v>
      </c>
      <c r="G1098">
        <v>100000</v>
      </c>
      <c r="H1098" s="10" t="s">
        <v>16</v>
      </c>
      <c r="I1098" s="10" t="s">
        <v>2173</v>
      </c>
      <c r="J1098" s="10" t="s">
        <v>17</v>
      </c>
      <c r="K1098" s="10" t="s">
        <v>17</v>
      </c>
      <c r="L1098" s="10" t="s">
        <v>2174</v>
      </c>
      <c r="M1098" s="10" t="s">
        <v>18</v>
      </c>
      <c r="N1098">
        <v>0</v>
      </c>
    </row>
    <row r="1099" spans="1:14" x14ac:dyDescent="0.25">
      <c r="A1099" s="10" t="s">
        <v>1614</v>
      </c>
      <c r="B1099" s="10" t="s">
        <v>2054</v>
      </c>
      <c r="C1099">
        <v>50000</v>
      </c>
      <c r="D1099" s="10" t="s">
        <v>16</v>
      </c>
      <c r="E1099">
        <v>0</v>
      </c>
      <c r="F1099">
        <v>0</v>
      </c>
      <c r="G1099">
        <v>50000</v>
      </c>
      <c r="H1099" s="10" t="s">
        <v>16</v>
      </c>
      <c r="I1099" s="10" t="s">
        <v>2176</v>
      </c>
      <c r="J1099" s="10" t="s">
        <v>17</v>
      </c>
      <c r="K1099" s="10" t="s">
        <v>17</v>
      </c>
      <c r="L1099" s="10" t="s">
        <v>2177</v>
      </c>
      <c r="M1099" s="10" t="s">
        <v>18</v>
      </c>
      <c r="N1099">
        <v>0</v>
      </c>
    </row>
    <row r="1100" spans="1:14" x14ac:dyDescent="0.25">
      <c r="A1100" s="10" t="s">
        <v>1614</v>
      </c>
      <c r="B1100" s="10" t="s">
        <v>2057</v>
      </c>
      <c r="C1100">
        <v>4000</v>
      </c>
      <c r="D1100" s="10" t="s">
        <v>16</v>
      </c>
      <c r="E1100">
        <v>0</v>
      </c>
      <c r="F1100">
        <v>0</v>
      </c>
      <c r="G1100">
        <v>4000</v>
      </c>
      <c r="H1100" s="10" t="s">
        <v>16</v>
      </c>
      <c r="I1100" s="10" t="s">
        <v>2179</v>
      </c>
      <c r="J1100" s="10" t="s">
        <v>17</v>
      </c>
      <c r="K1100" s="10" t="s">
        <v>17</v>
      </c>
      <c r="L1100" s="10" t="s">
        <v>2180</v>
      </c>
      <c r="M1100" s="10" t="s">
        <v>18</v>
      </c>
      <c r="N1100">
        <v>0</v>
      </c>
    </row>
    <row r="1101" spans="1:14" x14ac:dyDescent="0.25">
      <c r="A1101" s="10" t="s">
        <v>1614</v>
      </c>
      <c r="B1101" s="10" t="s">
        <v>2060</v>
      </c>
      <c r="C1101">
        <v>1000</v>
      </c>
      <c r="D1101" s="10" t="s">
        <v>16</v>
      </c>
      <c r="E1101">
        <v>0</v>
      </c>
      <c r="F1101">
        <v>0</v>
      </c>
      <c r="G1101">
        <v>1000</v>
      </c>
      <c r="H1101" s="10" t="s">
        <v>16</v>
      </c>
      <c r="I1101" s="10" t="s">
        <v>2182</v>
      </c>
      <c r="J1101" s="10" t="s">
        <v>17</v>
      </c>
      <c r="K1101" s="10" t="s">
        <v>17</v>
      </c>
      <c r="L1101" s="10" t="s">
        <v>2183</v>
      </c>
      <c r="M1101" s="10" t="s">
        <v>18</v>
      </c>
      <c r="N1101">
        <v>0</v>
      </c>
    </row>
    <row r="1102" spans="1:14" x14ac:dyDescent="0.25">
      <c r="A1102" s="10" t="s">
        <v>1614</v>
      </c>
      <c r="B1102" s="10" t="s">
        <v>2063</v>
      </c>
      <c r="C1102">
        <v>6000</v>
      </c>
      <c r="D1102" s="10" t="s">
        <v>16</v>
      </c>
      <c r="E1102">
        <v>0</v>
      </c>
      <c r="F1102">
        <v>0</v>
      </c>
      <c r="G1102">
        <v>6000</v>
      </c>
      <c r="H1102" s="10" t="s">
        <v>16</v>
      </c>
      <c r="I1102" s="10" t="s">
        <v>2185</v>
      </c>
      <c r="J1102" s="10" t="s">
        <v>17</v>
      </c>
      <c r="K1102" s="10" t="s">
        <v>17</v>
      </c>
      <c r="L1102" s="10" t="s">
        <v>2186</v>
      </c>
      <c r="M1102" s="10" t="s">
        <v>18</v>
      </c>
      <c r="N1102">
        <v>0</v>
      </c>
    </row>
    <row r="1103" spans="1:14" x14ac:dyDescent="0.25">
      <c r="A1103" s="10" t="s">
        <v>1614</v>
      </c>
      <c r="B1103" s="10" t="s">
        <v>2066</v>
      </c>
      <c r="C1103">
        <v>86500</v>
      </c>
      <c r="D1103" s="10" t="s">
        <v>16</v>
      </c>
      <c r="E1103">
        <v>0</v>
      </c>
      <c r="F1103">
        <v>0</v>
      </c>
      <c r="G1103">
        <v>86500</v>
      </c>
      <c r="H1103" s="10" t="s">
        <v>16</v>
      </c>
      <c r="I1103" s="10" t="s">
        <v>2188</v>
      </c>
      <c r="J1103" s="10" t="s">
        <v>17</v>
      </c>
      <c r="K1103" s="10" t="s">
        <v>17</v>
      </c>
      <c r="L1103" s="10" t="s">
        <v>2189</v>
      </c>
      <c r="M1103" s="10" t="s">
        <v>18</v>
      </c>
      <c r="N1103">
        <v>0</v>
      </c>
    </row>
    <row r="1104" spans="1:14" x14ac:dyDescent="0.25">
      <c r="A1104" s="10" t="s">
        <v>1614</v>
      </c>
      <c r="B1104" s="10" t="s">
        <v>2069</v>
      </c>
      <c r="C1104">
        <v>500</v>
      </c>
      <c r="D1104" s="10" t="s">
        <v>16</v>
      </c>
      <c r="E1104">
        <v>0</v>
      </c>
      <c r="F1104">
        <v>0</v>
      </c>
      <c r="G1104">
        <v>500</v>
      </c>
      <c r="H1104" s="10" t="s">
        <v>16</v>
      </c>
      <c r="I1104" s="10" t="s">
        <v>2190</v>
      </c>
      <c r="J1104" s="10" t="s">
        <v>17</v>
      </c>
      <c r="K1104" s="10" t="s">
        <v>17</v>
      </c>
      <c r="L1104" s="10" t="s">
        <v>2191</v>
      </c>
      <c r="M1104" s="10" t="s">
        <v>18</v>
      </c>
      <c r="N1104">
        <v>0</v>
      </c>
    </row>
    <row r="1105" spans="1:14" x14ac:dyDescent="0.25">
      <c r="A1105" s="10" t="s">
        <v>1614</v>
      </c>
      <c r="B1105" s="10" t="s">
        <v>2072</v>
      </c>
      <c r="C1105">
        <v>500</v>
      </c>
      <c r="D1105" s="10" t="s">
        <v>16</v>
      </c>
      <c r="E1105">
        <v>0</v>
      </c>
      <c r="F1105">
        <v>0</v>
      </c>
      <c r="G1105">
        <v>500</v>
      </c>
      <c r="H1105" s="10" t="s">
        <v>16</v>
      </c>
      <c r="I1105" s="10" t="s">
        <v>2192</v>
      </c>
      <c r="J1105" s="10" t="s">
        <v>17</v>
      </c>
      <c r="K1105" s="10" t="s">
        <v>17</v>
      </c>
      <c r="L1105" s="10" t="s">
        <v>2193</v>
      </c>
      <c r="M1105" s="10" t="s">
        <v>18</v>
      </c>
      <c r="N1105">
        <v>0</v>
      </c>
    </row>
    <row r="1106" spans="1:14" x14ac:dyDescent="0.25">
      <c r="A1106" s="10" t="s">
        <v>1614</v>
      </c>
      <c r="B1106" s="10" t="s">
        <v>2075</v>
      </c>
      <c r="C1106">
        <v>500</v>
      </c>
      <c r="D1106" s="10" t="s">
        <v>16</v>
      </c>
      <c r="E1106">
        <v>0</v>
      </c>
      <c r="F1106">
        <v>0</v>
      </c>
      <c r="G1106">
        <v>500</v>
      </c>
      <c r="H1106" s="10" t="s">
        <v>16</v>
      </c>
      <c r="I1106" s="10" t="s">
        <v>2194</v>
      </c>
      <c r="J1106" s="10" t="s">
        <v>17</v>
      </c>
      <c r="K1106" s="10" t="s">
        <v>17</v>
      </c>
      <c r="L1106" s="10" t="s">
        <v>2195</v>
      </c>
      <c r="M1106" s="10" t="s">
        <v>18</v>
      </c>
      <c r="N1106">
        <v>0</v>
      </c>
    </row>
    <row r="1107" spans="1:14" x14ac:dyDescent="0.25">
      <c r="A1107" s="10" t="s">
        <v>1614</v>
      </c>
      <c r="B1107" s="10" t="s">
        <v>2078</v>
      </c>
      <c r="C1107">
        <v>20000</v>
      </c>
      <c r="D1107" s="10" t="s">
        <v>16</v>
      </c>
      <c r="E1107">
        <v>0</v>
      </c>
      <c r="F1107">
        <v>0</v>
      </c>
      <c r="G1107">
        <v>20000</v>
      </c>
      <c r="H1107" s="10" t="s">
        <v>16</v>
      </c>
      <c r="I1107" s="10" t="s">
        <v>2196</v>
      </c>
      <c r="J1107" s="10" t="s">
        <v>17</v>
      </c>
      <c r="K1107" s="10" t="s">
        <v>17</v>
      </c>
      <c r="L1107" s="10" t="s">
        <v>2197</v>
      </c>
      <c r="M1107" s="10" t="s">
        <v>18</v>
      </c>
      <c r="N1107">
        <v>0</v>
      </c>
    </row>
    <row r="1108" spans="1:14" x14ac:dyDescent="0.25">
      <c r="A1108" s="10" t="s">
        <v>1614</v>
      </c>
      <c r="B1108" s="10" t="s">
        <v>2081</v>
      </c>
      <c r="C1108">
        <v>2000</v>
      </c>
      <c r="D1108" s="10" t="s">
        <v>16</v>
      </c>
      <c r="E1108">
        <v>0</v>
      </c>
      <c r="F1108">
        <v>0</v>
      </c>
      <c r="G1108">
        <v>2000</v>
      </c>
      <c r="H1108" s="10" t="s">
        <v>16</v>
      </c>
      <c r="I1108" s="10" t="s">
        <v>2198</v>
      </c>
      <c r="J1108" s="10" t="s">
        <v>17</v>
      </c>
      <c r="K1108" s="10" t="s">
        <v>17</v>
      </c>
      <c r="L1108" s="10" t="s">
        <v>2199</v>
      </c>
      <c r="M1108" s="10" t="s">
        <v>18</v>
      </c>
      <c r="N1108">
        <v>0</v>
      </c>
    </row>
    <row r="1109" spans="1:14" x14ac:dyDescent="0.25">
      <c r="A1109" s="10" t="s">
        <v>1614</v>
      </c>
      <c r="B1109" s="10" t="s">
        <v>2084</v>
      </c>
      <c r="C1109">
        <v>700</v>
      </c>
      <c r="D1109" s="10" t="s">
        <v>16</v>
      </c>
      <c r="E1109">
        <v>0</v>
      </c>
      <c r="F1109">
        <v>0</v>
      </c>
      <c r="G1109">
        <v>700</v>
      </c>
      <c r="H1109" s="10" t="s">
        <v>16</v>
      </c>
      <c r="I1109" s="10" t="s">
        <v>2201</v>
      </c>
      <c r="J1109" s="10" t="s">
        <v>17</v>
      </c>
      <c r="K1109" s="10" t="s">
        <v>17</v>
      </c>
      <c r="L1109" s="10" t="s">
        <v>2202</v>
      </c>
      <c r="M1109" s="10" t="s">
        <v>18</v>
      </c>
      <c r="N1109">
        <v>0</v>
      </c>
    </row>
    <row r="1110" spans="1:14" x14ac:dyDescent="0.25">
      <c r="A1110" s="10" t="s">
        <v>1614</v>
      </c>
      <c r="B1110" s="10" t="s">
        <v>2087</v>
      </c>
      <c r="C1110">
        <v>230500</v>
      </c>
      <c r="D1110" s="10" t="s">
        <v>16</v>
      </c>
      <c r="E1110">
        <v>0</v>
      </c>
      <c r="F1110">
        <v>0</v>
      </c>
      <c r="G1110">
        <v>230500</v>
      </c>
      <c r="H1110" s="10" t="s">
        <v>16</v>
      </c>
      <c r="I1110" s="10" t="s">
        <v>2204</v>
      </c>
      <c r="J1110" s="10" t="s">
        <v>17</v>
      </c>
      <c r="K1110" s="10" t="s">
        <v>17</v>
      </c>
      <c r="L1110" s="10" t="s">
        <v>2205</v>
      </c>
      <c r="M1110" s="10" t="s">
        <v>18</v>
      </c>
      <c r="N1110">
        <v>0</v>
      </c>
    </row>
    <row r="1111" spans="1:14" x14ac:dyDescent="0.25">
      <c r="A1111" s="10" t="s">
        <v>1614</v>
      </c>
      <c r="B1111" s="10" t="s">
        <v>2090</v>
      </c>
      <c r="C1111">
        <v>20000</v>
      </c>
      <c r="D1111" s="10" t="s">
        <v>16</v>
      </c>
      <c r="E1111">
        <v>0</v>
      </c>
      <c r="F1111">
        <v>0</v>
      </c>
      <c r="G1111">
        <v>20000</v>
      </c>
      <c r="H1111" s="10" t="s">
        <v>16</v>
      </c>
      <c r="I1111" s="10" t="s">
        <v>2207</v>
      </c>
      <c r="J1111" s="10" t="s">
        <v>17</v>
      </c>
      <c r="K1111" s="10" t="s">
        <v>17</v>
      </c>
      <c r="L1111" s="10" t="s">
        <v>2208</v>
      </c>
      <c r="M1111" s="10" t="s">
        <v>18</v>
      </c>
      <c r="N1111">
        <v>0</v>
      </c>
    </row>
    <row r="1112" spans="1:14" x14ac:dyDescent="0.25">
      <c r="A1112" s="10" t="s">
        <v>1614</v>
      </c>
      <c r="B1112" s="10" t="s">
        <v>2093</v>
      </c>
      <c r="C1112">
        <v>1000</v>
      </c>
      <c r="D1112" s="10" t="s">
        <v>16</v>
      </c>
      <c r="E1112">
        <v>0</v>
      </c>
      <c r="F1112">
        <v>0</v>
      </c>
      <c r="G1112">
        <v>1000</v>
      </c>
      <c r="H1112" s="10" t="s">
        <v>16</v>
      </c>
      <c r="I1112" s="10" t="s">
        <v>2210</v>
      </c>
      <c r="J1112" s="10" t="s">
        <v>17</v>
      </c>
      <c r="K1112" s="10" t="s">
        <v>17</v>
      </c>
      <c r="L1112" s="10" t="s">
        <v>2211</v>
      </c>
      <c r="M1112" s="10" t="s">
        <v>18</v>
      </c>
      <c r="N1112">
        <v>0</v>
      </c>
    </row>
    <row r="1113" spans="1:14" x14ac:dyDescent="0.25">
      <c r="A1113" s="10" t="s">
        <v>1614</v>
      </c>
      <c r="B1113" s="10" t="s">
        <v>2096</v>
      </c>
      <c r="C1113">
        <v>17000</v>
      </c>
      <c r="D1113" s="10" t="s">
        <v>16</v>
      </c>
      <c r="E1113">
        <v>0</v>
      </c>
      <c r="F1113">
        <v>0</v>
      </c>
      <c r="G1113">
        <v>17000</v>
      </c>
      <c r="H1113" s="10" t="s">
        <v>16</v>
      </c>
      <c r="I1113" s="10" t="s">
        <v>2213</v>
      </c>
      <c r="J1113" s="10" t="s">
        <v>17</v>
      </c>
      <c r="K1113" s="10" t="s">
        <v>17</v>
      </c>
      <c r="L1113" s="10" t="s">
        <v>2214</v>
      </c>
      <c r="M1113" s="10" t="s">
        <v>18</v>
      </c>
      <c r="N1113">
        <v>0</v>
      </c>
    </row>
    <row r="1114" spans="1:14" x14ac:dyDescent="0.25">
      <c r="A1114" s="10" t="s">
        <v>1614</v>
      </c>
      <c r="B1114" s="10" t="s">
        <v>350</v>
      </c>
      <c r="C1114">
        <v>9207</v>
      </c>
      <c r="D1114" s="10" t="s">
        <v>16</v>
      </c>
      <c r="E1114">
        <v>0</v>
      </c>
      <c r="F1114">
        <v>0</v>
      </c>
      <c r="G1114">
        <v>9207</v>
      </c>
      <c r="H1114" s="10" t="s">
        <v>16</v>
      </c>
      <c r="I1114" s="10" t="s">
        <v>5815</v>
      </c>
      <c r="J1114" s="10" t="s">
        <v>17</v>
      </c>
      <c r="K1114" s="10" t="s">
        <v>17</v>
      </c>
      <c r="L1114" s="10" t="s">
        <v>5816</v>
      </c>
      <c r="M1114" s="10" t="s">
        <v>18</v>
      </c>
      <c r="N1114">
        <v>0</v>
      </c>
    </row>
    <row r="1115" spans="1:14" x14ac:dyDescent="0.25">
      <c r="A1115" s="10" t="s">
        <v>1614</v>
      </c>
      <c r="B1115" s="10" t="s">
        <v>2101</v>
      </c>
      <c r="C1115">
        <v>1000</v>
      </c>
      <c r="D1115" s="10" t="s">
        <v>16</v>
      </c>
      <c r="E1115">
        <v>0</v>
      </c>
      <c r="F1115">
        <v>0</v>
      </c>
      <c r="G1115">
        <v>1000</v>
      </c>
      <c r="H1115" s="10" t="s">
        <v>16</v>
      </c>
      <c r="I1115" s="10" t="s">
        <v>2217</v>
      </c>
      <c r="J1115" s="10" t="s">
        <v>17</v>
      </c>
      <c r="K1115" s="10" t="s">
        <v>17</v>
      </c>
      <c r="L1115" s="10" t="s">
        <v>2218</v>
      </c>
      <c r="M1115" s="10" t="s">
        <v>18</v>
      </c>
      <c r="N1115">
        <v>0</v>
      </c>
    </row>
    <row r="1116" spans="1:14" x14ac:dyDescent="0.25">
      <c r="A1116" s="10" t="s">
        <v>1614</v>
      </c>
      <c r="B1116" s="10" t="s">
        <v>2104</v>
      </c>
      <c r="C1116">
        <v>1000</v>
      </c>
      <c r="D1116" s="10" t="s">
        <v>16</v>
      </c>
      <c r="E1116">
        <v>0</v>
      </c>
      <c r="F1116">
        <v>0</v>
      </c>
      <c r="G1116">
        <v>1000</v>
      </c>
      <c r="H1116" s="10" t="s">
        <v>16</v>
      </c>
      <c r="I1116" s="10" t="s">
        <v>2220</v>
      </c>
      <c r="J1116" s="10" t="s">
        <v>17</v>
      </c>
      <c r="K1116" s="10" t="s">
        <v>17</v>
      </c>
      <c r="L1116" s="10" t="s">
        <v>2221</v>
      </c>
      <c r="M1116" s="10" t="s">
        <v>18</v>
      </c>
      <c r="N1116">
        <v>0</v>
      </c>
    </row>
    <row r="1117" spans="1:14" x14ac:dyDescent="0.25">
      <c r="A1117" s="10" t="s">
        <v>1614</v>
      </c>
      <c r="B1117" s="10" t="s">
        <v>2107</v>
      </c>
      <c r="C1117">
        <v>500</v>
      </c>
      <c r="D1117" s="10" t="s">
        <v>16</v>
      </c>
      <c r="E1117">
        <v>0</v>
      </c>
      <c r="F1117">
        <v>0</v>
      </c>
      <c r="G1117">
        <v>500</v>
      </c>
      <c r="H1117" s="10" t="s">
        <v>16</v>
      </c>
      <c r="I1117" s="10" t="s">
        <v>2222</v>
      </c>
      <c r="J1117" s="10" t="s">
        <v>17</v>
      </c>
      <c r="K1117" s="10" t="s">
        <v>17</v>
      </c>
      <c r="L1117" s="10" t="s">
        <v>2223</v>
      </c>
      <c r="M1117" s="10" t="s">
        <v>18</v>
      </c>
      <c r="N1117">
        <v>0</v>
      </c>
    </row>
    <row r="1118" spans="1:14" x14ac:dyDescent="0.25">
      <c r="A1118" s="10" t="s">
        <v>1614</v>
      </c>
      <c r="B1118" s="10" t="s">
        <v>2110</v>
      </c>
      <c r="C1118">
        <v>1000</v>
      </c>
      <c r="D1118" s="10" t="s">
        <v>16</v>
      </c>
      <c r="E1118">
        <v>0</v>
      </c>
      <c r="F1118">
        <v>0</v>
      </c>
      <c r="G1118">
        <v>1000</v>
      </c>
      <c r="H1118" s="10" t="s">
        <v>16</v>
      </c>
      <c r="I1118" s="10" t="s">
        <v>2224</v>
      </c>
      <c r="J1118" s="10" t="s">
        <v>17</v>
      </c>
      <c r="K1118" s="10" t="s">
        <v>17</v>
      </c>
      <c r="L1118" s="10" t="s">
        <v>8245</v>
      </c>
      <c r="M1118" s="10" t="s">
        <v>18</v>
      </c>
      <c r="N1118">
        <v>0</v>
      </c>
    </row>
    <row r="1119" spans="1:14" x14ac:dyDescent="0.25">
      <c r="A1119" s="10" t="s">
        <v>1614</v>
      </c>
      <c r="B1119" s="10" t="s">
        <v>2113</v>
      </c>
      <c r="C1119">
        <v>13629</v>
      </c>
      <c r="D1119" s="10" t="s">
        <v>16</v>
      </c>
      <c r="E1119">
        <v>0</v>
      </c>
      <c r="F1119">
        <v>0</v>
      </c>
      <c r="G1119">
        <v>13629</v>
      </c>
      <c r="H1119" s="10" t="s">
        <v>16</v>
      </c>
      <c r="I1119" s="10" t="s">
        <v>8246</v>
      </c>
      <c r="J1119" s="10" t="s">
        <v>17</v>
      </c>
      <c r="K1119" s="10" t="s">
        <v>17</v>
      </c>
      <c r="L1119" s="10" t="s">
        <v>2225</v>
      </c>
      <c r="M1119" s="10" t="s">
        <v>18</v>
      </c>
      <c r="N1119">
        <v>0</v>
      </c>
    </row>
    <row r="1120" spans="1:14" x14ac:dyDescent="0.25">
      <c r="A1120" s="10" t="s">
        <v>1614</v>
      </c>
      <c r="B1120" s="10" t="s">
        <v>2116</v>
      </c>
      <c r="C1120">
        <v>500</v>
      </c>
      <c r="D1120" s="10" t="s">
        <v>16</v>
      </c>
      <c r="E1120">
        <v>0</v>
      </c>
      <c r="F1120">
        <v>0</v>
      </c>
      <c r="G1120">
        <v>500</v>
      </c>
      <c r="H1120" s="10" t="s">
        <v>16</v>
      </c>
      <c r="I1120" s="10" t="s">
        <v>5817</v>
      </c>
      <c r="J1120" s="10" t="s">
        <v>17</v>
      </c>
      <c r="K1120" s="10" t="s">
        <v>17</v>
      </c>
      <c r="L1120" s="10" t="s">
        <v>5818</v>
      </c>
      <c r="M1120" s="10" t="s">
        <v>18</v>
      </c>
      <c r="N1120">
        <v>0</v>
      </c>
    </row>
    <row r="1121" spans="1:14" x14ac:dyDescent="0.25">
      <c r="A1121" s="10" t="s">
        <v>1614</v>
      </c>
      <c r="B1121" s="10" t="s">
        <v>2119</v>
      </c>
      <c r="C1121">
        <v>17000</v>
      </c>
      <c r="D1121" s="10" t="s">
        <v>16</v>
      </c>
      <c r="E1121">
        <v>0</v>
      </c>
      <c r="F1121">
        <v>0</v>
      </c>
      <c r="G1121">
        <v>17000</v>
      </c>
      <c r="H1121" s="10" t="s">
        <v>16</v>
      </c>
      <c r="I1121" s="10" t="s">
        <v>5819</v>
      </c>
      <c r="J1121" s="10" t="s">
        <v>17</v>
      </c>
      <c r="K1121" s="10" t="s">
        <v>17</v>
      </c>
      <c r="L1121" s="10" t="s">
        <v>5820</v>
      </c>
      <c r="M1121" s="10" t="s">
        <v>18</v>
      </c>
      <c r="N1121">
        <v>0</v>
      </c>
    </row>
    <row r="1122" spans="1:14" x14ac:dyDescent="0.25">
      <c r="A1122" s="10" t="s">
        <v>1614</v>
      </c>
      <c r="B1122" s="10" t="s">
        <v>2122</v>
      </c>
      <c r="C1122">
        <v>19942</v>
      </c>
      <c r="D1122" s="10" t="s">
        <v>16</v>
      </c>
      <c r="E1122">
        <v>0</v>
      </c>
      <c r="F1122">
        <v>0</v>
      </c>
      <c r="G1122">
        <v>19942</v>
      </c>
      <c r="H1122" s="10" t="s">
        <v>16</v>
      </c>
      <c r="I1122" s="10" t="s">
        <v>5821</v>
      </c>
      <c r="J1122" s="10" t="s">
        <v>17</v>
      </c>
      <c r="K1122" s="10" t="s">
        <v>17</v>
      </c>
      <c r="L1122" s="10" t="s">
        <v>5822</v>
      </c>
      <c r="M1122" s="10" t="s">
        <v>18</v>
      </c>
      <c r="N1122">
        <v>0</v>
      </c>
    </row>
    <row r="1123" spans="1:14" x14ac:dyDescent="0.25">
      <c r="A1123" s="10" t="s">
        <v>1614</v>
      </c>
      <c r="B1123" s="10" t="s">
        <v>2125</v>
      </c>
      <c r="C1123">
        <v>500</v>
      </c>
      <c r="D1123" s="10" t="s">
        <v>16</v>
      </c>
      <c r="E1123">
        <v>0</v>
      </c>
      <c r="F1123">
        <v>0</v>
      </c>
      <c r="G1123">
        <v>500</v>
      </c>
      <c r="H1123" s="10" t="s">
        <v>16</v>
      </c>
      <c r="I1123" s="10" t="s">
        <v>5823</v>
      </c>
      <c r="J1123" s="10" t="s">
        <v>17</v>
      </c>
      <c r="K1123" s="10" t="s">
        <v>17</v>
      </c>
      <c r="L1123" s="10" t="s">
        <v>5824</v>
      </c>
      <c r="M1123" s="10" t="s">
        <v>18</v>
      </c>
      <c r="N1123">
        <v>0</v>
      </c>
    </row>
    <row r="1124" spans="1:14" x14ac:dyDescent="0.25">
      <c r="A1124" s="10" t="s">
        <v>1614</v>
      </c>
      <c r="B1124" s="10" t="s">
        <v>2128</v>
      </c>
      <c r="C1124">
        <v>179670</v>
      </c>
      <c r="D1124" s="10" t="s">
        <v>16</v>
      </c>
      <c r="E1124">
        <v>0</v>
      </c>
      <c r="F1124">
        <v>0</v>
      </c>
      <c r="G1124">
        <v>179670</v>
      </c>
      <c r="H1124" s="10" t="s">
        <v>16</v>
      </c>
      <c r="I1124" s="10" t="s">
        <v>5825</v>
      </c>
      <c r="J1124" s="10" t="s">
        <v>17</v>
      </c>
      <c r="K1124" s="10" t="s">
        <v>17</v>
      </c>
      <c r="L1124" s="10" t="s">
        <v>8247</v>
      </c>
      <c r="M1124" s="10" t="s">
        <v>18</v>
      </c>
      <c r="N1124">
        <v>0</v>
      </c>
    </row>
    <row r="1125" spans="1:14" x14ac:dyDescent="0.25">
      <c r="A1125" s="10" t="s">
        <v>1614</v>
      </c>
      <c r="B1125" s="10" t="s">
        <v>2131</v>
      </c>
      <c r="C1125">
        <v>162506</v>
      </c>
      <c r="D1125" s="10" t="s">
        <v>16</v>
      </c>
      <c r="E1125">
        <v>0</v>
      </c>
      <c r="F1125">
        <v>0</v>
      </c>
      <c r="G1125">
        <v>162506</v>
      </c>
      <c r="H1125" s="10" t="s">
        <v>16</v>
      </c>
      <c r="I1125" s="10" t="s">
        <v>8248</v>
      </c>
      <c r="J1125" s="10" t="s">
        <v>17</v>
      </c>
      <c r="K1125" s="10" t="s">
        <v>17</v>
      </c>
      <c r="L1125" s="10" t="s">
        <v>8249</v>
      </c>
      <c r="M1125" s="10" t="s">
        <v>18</v>
      </c>
      <c r="N1125">
        <v>0</v>
      </c>
    </row>
    <row r="1126" spans="1:14" x14ac:dyDescent="0.25">
      <c r="A1126" s="10" t="s">
        <v>1614</v>
      </c>
      <c r="B1126" s="10" t="s">
        <v>2134</v>
      </c>
      <c r="C1126">
        <v>267000</v>
      </c>
      <c r="D1126" s="10" t="s">
        <v>16</v>
      </c>
      <c r="E1126">
        <v>0</v>
      </c>
      <c r="F1126">
        <v>0</v>
      </c>
      <c r="G1126">
        <v>267000</v>
      </c>
      <c r="H1126" s="10" t="s">
        <v>16</v>
      </c>
      <c r="I1126" s="10" t="s">
        <v>8250</v>
      </c>
      <c r="J1126" s="10" t="s">
        <v>17</v>
      </c>
      <c r="K1126" s="10" t="s">
        <v>17</v>
      </c>
      <c r="L1126" s="10" t="s">
        <v>8251</v>
      </c>
      <c r="M1126" s="10" t="s">
        <v>18</v>
      </c>
      <c r="N1126">
        <v>0</v>
      </c>
    </row>
    <row r="1127" spans="1:14" x14ac:dyDescent="0.25">
      <c r="A1127" s="10" t="s">
        <v>1614</v>
      </c>
      <c r="B1127" s="10" t="s">
        <v>2137</v>
      </c>
      <c r="C1127">
        <v>215000</v>
      </c>
      <c r="D1127" s="10" t="s">
        <v>16</v>
      </c>
      <c r="E1127">
        <v>0</v>
      </c>
      <c r="F1127">
        <v>0</v>
      </c>
      <c r="G1127">
        <v>215000</v>
      </c>
      <c r="H1127" s="10" t="s">
        <v>16</v>
      </c>
      <c r="I1127" s="10" t="s">
        <v>8252</v>
      </c>
      <c r="J1127" s="10" t="s">
        <v>17</v>
      </c>
      <c r="K1127" s="10" t="s">
        <v>17</v>
      </c>
      <c r="L1127" s="10" t="s">
        <v>8253</v>
      </c>
      <c r="M1127" s="10" t="s">
        <v>18</v>
      </c>
      <c r="N1127">
        <v>0</v>
      </c>
    </row>
    <row r="1128" spans="1:14" x14ac:dyDescent="0.25">
      <c r="A1128" s="10" t="s">
        <v>1614</v>
      </c>
      <c r="B1128" s="10" t="s">
        <v>414</v>
      </c>
      <c r="C1128">
        <v>195000</v>
      </c>
      <c r="D1128" s="10" t="s">
        <v>16</v>
      </c>
      <c r="E1128">
        <v>0</v>
      </c>
      <c r="F1128">
        <v>0</v>
      </c>
      <c r="G1128">
        <v>195000</v>
      </c>
      <c r="H1128" s="10" t="s">
        <v>16</v>
      </c>
      <c r="I1128" s="10" t="s">
        <v>8254</v>
      </c>
      <c r="J1128" s="10" t="s">
        <v>17</v>
      </c>
      <c r="K1128" s="10" t="s">
        <v>17</v>
      </c>
      <c r="L1128" s="10" t="s">
        <v>8255</v>
      </c>
      <c r="M1128" s="10" t="s">
        <v>18</v>
      </c>
      <c r="N1128">
        <v>0</v>
      </c>
    </row>
    <row r="1129" spans="1:14" x14ac:dyDescent="0.25">
      <c r="A1129" s="10" t="s">
        <v>1614</v>
      </c>
      <c r="B1129" s="10" t="s">
        <v>2142</v>
      </c>
      <c r="C1129">
        <v>500</v>
      </c>
      <c r="D1129" s="10" t="s">
        <v>16</v>
      </c>
      <c r="E1129">
        <v>0</v>
      </c>
      <c r="F1129">
        <v>0</v>
      </c>
      <c r="G1129">
        <v>500</v>
      </c>
      <c r="H1129" s="10" t="s">
        <v>16</v>
      </c>
      <c r="I1129" s="10" t="s">
        <v>8256</v>
      </c>
      <c r="J1129" s="10" t="s">
        <v>17</v>
      </c>
      <c r="K1129" s="10" t="s">
        <v>17</v>
      </c>
      <c r="L1129" s="10" t="s">
        <v>8257</v>
      </c>
      <c r="M1129" s="10" t="s">
        <v>18</v>
      </c>
      <c r="N1129">
        <v>0</v>
      </c>
    </row>
    <row r="1130" spans="1:14" x14ac:dyDescent="0.25">
      <c r="A1130" s="10" t="s">
        <v>1614</v>
      </c>
      <c r="B1130" s="10" t="s">
        <v>2145</v>
      </c>
      <c r="C1130">
        <v>30000</v>
      </c>
      <c r="D1130" s="10" t="s">
        <v>16</v>
      </c>
      <c r="E1130">
        <v>0</v>
      </c>
      <c r="F1130">
        <v>0</v>
      </c>
      <c r="G1130">
        <v>30000</v>
      </c>
      <c r="H1130" s="10" t="s">
        <v>16</v>
      </c>
      <c r="I1130" s="10" t="s">
        <v>8258</v>
      </c>
      <c r="J1130" s="10" t="s">
        <v>17</v>
      </c>
      <c r="K1130" s="10" t="s">
        <v>17</v>
      </c>
      <c r="L1130" s="10" t="s">
        <v>8259</v>
      </c>
      <c r="M1130" s="10" t="s">
        <v>18</v>
      </c>
      <c r="N1130">
        <v>0</v>
      </c>
    </row>
    <row r="1131" spans="1:14" x14ac:dyDescent="0.25">
      <c r="A1131" s="10" t="s">
        <v>1614</v>
      </c>
      <c r="B1131" s="10" t="s">
        <v>2148</v>
      </c>
      <c r="C1131">
        <v>5000</v>
      </c>
      <c r="D1131" s="10" t="s">
        <v>16</v>
      </c>
      <c r="E1131">
        <v>0</v>
      </c>
      <c r="F1131">
        <v>0</v>
      </c>
      <c r="G1131">
        <v>5000</v>
      </c>
      <c r="H1131" s="10" t="s">
        <v>16</v>
      </c>
      <c r="I1131" s="10" t="s">
        <v>8260</v>
      </c>
      <c r="J1131" s="10" t="s">
        <v>17</v>
      </c>
      <c r="K1131" s="10" t="s">
        <v>17</v>
      </c>
      <c r="L1131" s="10" t="s">
        <v>2233</v>
      </c>
      <c r="M1131" s="10" t="s">
        <v>18</v>
      </c>
      <c r="N1131">
        <v>0</v>
      </c>
    </row>
    <row r="1132" spans="1:14" x14ac:dyDescent="0.25">
      <c r="A1132" s="10" t="s">
        <v>1614</v>
      </c>
      <c r="B1132" s="10" t="s">
        <v>2151</v>
      </c>
      <c r="C1132">
        <v>1000</v>
      </c>
      <c r="D1132" s="10" t="s">
        <v>16</v>
      </c>
      <c r="E1132">
        <v>0</v>
      </c>
      <c r="F1132">
        <v>0</v>
      </c>
      <c r="G1132">
        <v>1000</v>
      </c>
      <c r="H1132" s="10" t="s">
        <v>16</v>
      </c>
      <c r="I1132" s="10" t="s">
        <v>2235</v>
      </c>
      <c r="J1132" s="10" t="s">
        <v>17</v>
      </c>
      <c r="K1132" s="10" t="s">
        <v>17</v>
      </c>
      <c r="L1132" s="10" t="s">
        <v>2236</v>
      </c>
      <c r="M1132" s="10" t="s">
        <v>18</v>
      </c>
      <c r="N1132">
        <v>0</v>
      </c>
    </row>
    <row r="1133" spans="1:14" x14ac:dyDescent="0.25">
      <c r="A1133" s="10" t="s">
        <v>1614</v>
      </c>
      <c r="B1133" s="10" t="s">
        <v>2154</v>
      </c>
      <c r="C1133">
        <v>1000</v>
      </c>
      <c r="D1133" s="10" t="s">
        <v>16</v>
      </c>
      <c r="E1133">
        <v>0</v>
      </c>
      <c r="F1133">
        <v>0</v>
      </c>
      <c r="G1133">
        <v>1000</v>
      </c>
      <c r="H1133" s="10" t="s">
        <v>16</v>
      </c>
      <c r="I1133" s="10" t="s">
        <v>2238</v>
      </c>
      <c r="J1133" s="10" t="s">
        <v>17</v>
      </c>
      <c r="K1133" s="10" t="s">
        <v>17</v>
      </c>
      <c r="L1133" s="10" t="s">
        <v>2239</v>
      </c>
      <c r="M1133" s="10" t="s">
        <v>18</v>
      </c>
      <c r="N1133">
        <v>0</v>
      </c>
    </row>
    <row r="1134" spans="1:14" x14ac:dyDescent="0.25">
      <c r="A1134" s="10" t="s">
        <v>1614</v>
      </c>
      <c r="B1134" s="10" t="s">
        <v>2157</v>
      </c>
      <c r="C1134">
        <v>1000</v>
      </c>
      <c r="D1134" s="10" t="s">
        <v>16</v>
      </c>
      <c r="E1134">
        <v>0</v>
      </c>
      <c r="F1134">
        <v>0</v>
      </c>
      <c r="G1134">
        <v>1000</v>
      </c>
      <c r="H1134" s="10" t="s">
        <v>16</v>
      </c>
      <c r="I1134" s="10" t="s">
        <v>2240</v>
      </c>
      <c r="J1134" s="10" t="s">
        <v>17</v>
      </c>
      <c r="K1134" s="10" t="s">
        <v>17</v>
      </c>
      <c r="L1134" s="10" t="s">
        <v>2241</v>
      </c>
      <c r="M1134" s="10" t="s">
        <v>18</v>
      </c>
      <c r="N1134">
        <v>0</v>
      </c>
    </row>
    <row r="1135" spans="1:14" x14ac:dyDescent="0.25">
      <c r="A1135" s="10" t="s">
        <v>1614</v>
      </c>
      <c r="B1135" s="10" t="s">
        <v>2160</v>
      </c>
      <c r="C1135">
        <v>328197</v>
      </c>
      <c r="D1135" s="10" t="s">
        <v>16</v>
      </c>
      <c r="E1135">
        <v>0</v>
      </c>
      <c r="F1135">
        <v>0</v>
      </c>
      <c r="G1135">
        <v>328197</v>
      </c>
      <c r="H1135" s="10" t="s">
        <v>16</v>
      </c>
      <c r="I1135" s="10" t="s">
        <v>2242</v>
      </c>
      <c r="J1135" s="10" t="s">
        <v>17</v>
      </c>
      <c r="K1135" s="10" t="s">
        <v>17</v>
      </c>
      <c r="L1135" s="10" t="s">
        <v>2243</v>
      </c>
      <c r="M1135" s="10" t="s">
        <v>18</v>
      </c>
      <c r="N1135">
        <v>0</v>
      </c>
    </row>
    <row r="1136" spans="1:14" x14ac:dyDescent="0.25">
      <c r="A1136" s="10" t="s">
        <v>1614</v>
      </c>
      <c r="B1136" s="10" t="s">
        <v>2163</v>
      </c>
      <c r="C1136">
        <v>500</v>
      </c>
      <c r="D1136" s="10" t="s">
        <v>16</v>
      </c>
      <c r="E1136">
        <v>0</v>
      </c>
      <c r="F1136">
        <v>0</v>
      </c>
      <c r="G1136">
        <v>500</v>
      </c>
      <c r="H1136" s="10" t="s">
        <v>16</v>
      </c>
      <c r="I1136" s="10" t="s">
        <v>2245</v>
      </c>
      <c r="J1136" s="10" t="s">
        <v>17</v>
      </c>
      <c r="K1136" s="10" t="s">
        <v>17</v>
      </c>
      <c r="L1136" s="10" t="s">
        <v>2246</v>
      </c>
      <c r="M1136" s="10" t="s">
        <v>18</v>
      </c>
      <c r="N1136">
        <v>0</v>
      </c>
    </row>
    <row r="1137" spans="1:14" x14ac:dyDescent="0.25">
      <c r="A1137" s="10" t="s">
        <v>1614</v>
      </c>
      <c r="B1137" s="10" t="s">
        <v>2166</v>
      </c>
      <c r="C1137">
        <v>10500</v>
      </c>
      <c r="D1137" s="10" t="s">
        <v>16</v>
      </c>
      <c r="E1137">
        <v>0</v>
      </c>
      <c r="F1137">
        <v>0</v>
      </c>
      <c r="G1137">
        <v>10500</v>
      </c>
      <c r="H1137" s="10" t="s">
        <v>16</v>
      </c>
      <c r="I1137" s="10" t="s">
        <v>2248</v>
      </c>
      <c r="J1137" s="10" t="s">
        <v>17</v>
      </c>
      <c r="K1137" s="10" t="s">
        <v>17</v>
      </c>
      <c r="L1137" s="10" t="s">
        <v>2249</v>
      </c>
      <c r="M1137" s="10" t="s">
        <v>18</v>
      </c>
      <c r="N1137">
        <v>0</v>
      </c>
    </row>
    <row r="1138" spans="1:14" x14ac:dyDescent="0.25">
      <c r="A1138" s="10" t="s">
        <v>1614</v>
      </c>
      <c r="B1138" s="10" t="s">
        <v>2169</v>
      </c>
      <c r="C1138">
        <v>7000</v>
      </c>
      <c r="D1138" s="10" t="s">
        <v>16</v>
      </c>
      <c r="E1138">
        <v>0</v>
      </c>
      <c r="F1138">
        <v>0</v>
      </c>
      <c r="G1138">
        <v>7000</v>
      </c>
      <c r="H1138" s="10" t="s">
        <v>16</v>
      </c>
      <c r="I1138" s="10" t="s">
        <v>2251</v>
      </c>
      <c r="J1138" s="10" t="s">
        <v>17</v>
      </c>
      <c r="K1138" s="10" t="s">
        <v>17</v>
      </c>
      <c r="L1138" s="10" t="s">
        <v>2252</v>
      </c>
      <c r="M1138" s="10" t="s">
        <v>18</v>
      </c>
      <c r="N1138">
        <v>0</v>
      </c>
    </row>
    <row r="1139" spans="1:14" x14ac:dyDescent="0.25">
      <c r="A1139" s="10" t="s">
        <v>1614</v>
      </c>
      <c r="B1139" s="10" t="s">
        <v>2172</v>
      </c>
      <c r="C1139">
        <v>573288</v>
      </c>
      <c r="D1139" s="10" t="s">
        <v>16</v>
      </c>
      <c r="E1139">
        <v>0</v>
      </c>
      <c r="F1139">
        <v>0</v>
      </c>
      <c r="G1139">
        <v>573288</v>
      </c>
      <c r="H1139" s="10" t="s">
        <v>16</v>
      </c>
      <c r="I1139" s="10" t="s">
        <v>2254</v>
      </c>
      <c r="J1139" s="10" t="s">
        <v>17</v>
      </c>
      <c r="K1139" s="10" t="s">
        <v>17</v>
      </c>
      <c r="L1139" s="10" t="s">
        <v>2255</v>
      </c>
      <c r="M1139" s="10" t="s">
        <v>18</v>
      </c>
      <c r="N1139">
        <v>0</v>
      </c>
    </row>
    <row r="1140" spans="1:14" x14ac:dyDescent="0.25">
      <c r="A1140" s="10" t="s">
        <v>1614</v>
      </c>
      <c r="B1140" s="10" t="s">
        <v>2175</v>
      </c>
      <c r="C1140">
        <v>60500</v>
      </c>
      <c r="D1140" s="10" t="s">
        <v>16</v>
      </c>
      <c r="E1140">
        <v>0</v>
      </c>
      <c r="F1140">
        <v>0</v>
      </c>
      <c r="G1140">
        <v>60500</v>
      </c>
      <c r="H1140" s="10" t="s">
        <v>16</v>
      </c>
      <c r="I1140" s="10" t="s">
        <v>2257</v>
      </c>
      <c r="J1140" s="10" t="s">
        <v>17</v>
      </c>
      <c r="K1140" s="10" t="s">
        <v>17</v>
      </c>
      <c r="L1140" s="10" t="s">
        <v>2258</v>
      </c>
      <c r="M1140" s="10" t="s">
        <v>18</v>
      </c>
      <c r="N1140">
        <v>0</v>
      </c>
    </row>
    <row r="1141" spans="1:14" x14ac:dyDescent="0.25">
      <c r="A1141" s="10" t="s">
        <v>1614</v>
      </c>
      <c r="B1141" s="10" t="s">
        <v>2178</v>
      </c>
      <c r="C1141">
        <v>10000</v>
      </c>
      <c r="D1141" s="10" t="s">
        <v>16</v>
      </c>
      <c r="E1141">
        <v>0</v>
      </c>
      <c r="F1141">
        <v>0</v>
      </c>
      <c r="G1141">
        <v>10000</v>
      </c>
      <c r="H1141" s="10" t="s">
        <v>16</v>
      </c>
      <c r="I1141" s="10" t="s">
        <v>2260</v>
      </c>
      <c r="J1141" s="10" t="s">
        <v>17</v>
      </c>
      <c r="K1141" s="10" t="s">
        <v>17</v>
      </c>
      <c r="L1141" s="10" t="s">
        <v>2261</v>
      </c>
      <c r="M1141" s="10" t="s">
        <v>18</v>
      </c>
      <c r="N1141">
        <v>0</v>
      </c>
    </row>
    <row r="1142" spans="1:14" x14ac:dyDescent="0.25">
      <c r="A1142" s="10" t="s">
        <v>1614</v>
      </c>
      <c r="B1142" s="10" t="s">
        <v>2181</v>
      </c>
      <c r="C1142">
        <v>60000</v>
      </c>
      <c r="D1142" s="10" t="s">
        <v>16</v>
      </c>
      <c r="E1142">
        <v>0</v>
      </c>
      <c r="F1142">
        <v>0</v>
      </c>
      <c r="G1142">
        <v>60000</v>
      </c>
      <c r="H1142" s="10" t="s">
        <v>16</v>
      </c>
      <c r="I1142" s="10" t="s">
        <v>2263</v>
      </c>
      <c r="J1142" s="10" t="s">
        <v>17</v>
      </c>
      <c r="K1142" s="10" t="s">
        <v>17</v>
      </c>
      <c r="L1142" s="10" t="s">
        <v>2264</v>
      </c>
      <c r="M1142" s="10" t="s">
        <v>18</v>
      </c>
      <c r="N1142">
        <v>0</v>
      </c>
    </row>
    <row r="1143" spans="1:14" x14ac:dyDescent="0.25">
      <c r="A1143" s="10" t="s">
        <v>1614</v>
      </c>
      <c r="B1143" s="10" t="s">
        <v>2184</v>
      </c>
      <c r="C1143">
        <v>5000</v>
      </c>
      <c r="D1143" s="10" t="s">
        <v>16</v>
      </c>
      <c r="E1143">
        <v>0</v>
      </c>
      <c r="F1143">
        <v>0</v>
      </c>
      <c r="G1143">
        <v>5000</v>
      </c>
      <c r="H1143" s="10" t="s">
        <v>16</v>
      </c>
      <c r="I1143" s="10" t="s">
        <v>2266</v>
      </c>
      <c r="J1143" s="10" t="s">
        <v>17</v>
      </c>
      <c r="K1143" s="10" t="s">
        <v>17</v>
      </c>
      <c r="L1143" s="10" t="s">
        <v>2267</v>
      </c>
      <c r="M1143" s="10" t="s">
        <v>18</v>
      </c>
      <c r="N1143">
        <v>0</v>
      </c>
    </row>
    <row r="1144" spans="1:14" x14ac:dyDescent="0.25">
      <c r="A1144" s="10" t="s">
        <v>1614</v>
      </c>
      <c r="B1144" s="10" t="s">
        <v>2187</v>
      </c>
      <c r="C1144">
        <v>3500</v>
      </c>
      <c r="D1144" s="10" t="s">
        <v>16</v>
      </c>
      <c r="E1144">
        <v>0</v>
      </c>
      <c r="F1144">
        <v>0</v>
      </c>
      <c r="G1144">
        <v>3500</v>
      </c>
      <c r="H1144" s="10" t="s">
        <v>16</v>
      </c>
      <c r="I1144" s="10" t="s">
        <v>2269</v>
      </c>
      <c r="J1144" s="10" t="s">
        <v>17</v>
      </c>
      <c r="K1144" s="10" t="s">
        <v>17</v>
      </c>
      <c r="L1144" s="10" t="s">
        <v>2270</v>
      </c>
      <c r="M1144" s="10" t="s">
        <v>18</v>
      </c>
      <c r="N1144">
        <v>0</v>
      </c>
    </row>
    <row r="1145" spans="1:14" x14ac:dyDescent="0.25">
      <c r="A1145" s="10" t="s">
        <v>1614</v>
      </c>
      <c r="B1145" s="10" t="s">
        <v>71</v>
      </c>
      <c r="C1145">
        <v>232000</v>
      </c>
      <c r="D1145" s="10" t="s">
        <v>16</v>
      </c>
      <c r="E1145">
        <v>0</v>
      </c>
      <c r="F1145">
        <v>0</v>
      </c>
      <c r="G1145">
        <v>232000</v>
      </c>
      <c r="H1145" s="10" t="s">
        <v>16</v>
      </c>
      <c r="I1145" s="10" t="s">
        <v>2272</v>
      </c>
      <c r="J1145" s="10" t="s">
        <v>17</v>
      </c>
      <c r="K1145" s="10" t="s">
        <v>17</v>
      </c>
      <c r="L1145" s="10" t="s">
        <v>2273</v>
      </c>
      <c r="M1145" s="10" t="s">
        <v>18</v>
      </c>
      <c r="N1145">
        <v>0</v>
      </c>
    </row>
    <row r="1146" spans="1:14" x14ac:dyDescent="0.25">
      <c r="A1146" s="10" t="s">
        <v>1614</v>
      </c>
      <c r="B1146" s="10" t="s">
        <v>131</v>
      </c>
      <c r="C1146">
        <v>238000</v>
      </c>
      <c r="D1146" s="10" t="s">
        <v>16</v>
      </c>
      <c r="E1146">
        <v>0</v>
      </c>
      <c r="F1146">
        <v>0</v>
      </c>
      <c r="G1146">
        <v>238000</v>
      </c>
      <c r="H1146" s="10" t="s">
        <v>16</v>
      </c>
      <c r="I1146" s="10" t="s">
        <v>2275</v>
      </c>
      <c r="J1146" s="10" t="s">
        <v>17</v>
      </c>
      <c r="K1146" s="10" t="s">
        <v>17</v>
      </c>
      <c r="L1146" s="10" t="s">
        <v>2276</v>
      </c>
      <c r="M1146" s="10" t="s">
        <v>18</v>
      </c>
      <c r="N1146">
        <v>0</v>
      </c>
    </row>
    <row r="1147" spans="1:14" x14ac:dyDescent="0.25">
      <c r="A1147" s="10" t="s">
        <v>1614</v>
      </c>
      <c r="B1147" s="10" t="s">
        <v>144</v>
      </c>
      <c r="C1147">
        <v>135415.92000000001</v>
      </c>
      <c r="D1147" s="10" t="s">
        <v>16</v>
      </c>
      <c r="E1147">
        <v>0</v>
      </c>
      <c r="F1147">
        <v>0</v>
      </c>
      <c r="G1147">
        <v>135415.92000000001</v>
      </c>
      <c r="H1147" s="10" t="s">
        <v>16</v>
      </c>
      <c r="I1147" s="10" t="s">
        <v>2278</v>
      </c>
      <c r="J1147" s="10" t="s">
        <v>17</v>
      </c>
      <c r="K1147" s="10" t="s">
        <v>17</v>
      </c>
      <c r="L1147" s="10" t="s">
        <v>2279</v>
      </c>
      <c r="M1147" s="10" t="s">
        <v>18</v>
      </c>
      <c r="N1147">
        <v>0</v>
      </c>
    </row>
    <row r="1148" spans="1:14" x14ac:dyDescent="0.25">
      <c r="A1148" s="10" t="s">
        <v>1614</v>
      </c>
      <c r="B1148" s="10" t="s">
        <v>203</v>
      </c>
      <c r="C1148">
        <v>14500</v>
      </c>
      <c r="D1148" s="10" t="s">
        <v>16</v>
      </c>
      <c r="E1148">
        <v>0</v>
      </c>
      <c r="F1148">
        <v>0</v>
      </c>
      <c r="G1148">
        <v>14500</v>
      </c>
      <c r="H1148" s="10" t="s">
        <v>16</v>
      </c>
      <c r="I1148" s="10" t="s">
        <v>2281</v>
      </c>
      <c r="J1148" s="10" t="s">
        <v>17</v>
      </c>
      <c r="K1148" s="10" t="s">
        <v>17</v>
      </c>
      <c r="L1148" s="10" t="s">
        <v>2282</v>
      </c>
      <c r="M1148" s="10" t="s">
        <v>18</v>
      </c>
      <c r="N1148">
        <v>0</v>
      </c>
    </row>
    <row r="1149" spans="1:14" x14ac:dyDescent="0.25">
      <c r="A1149" s="10" t="s">
        <v>1614</v>
      </c>
      <c r="B1149" s="10" t="s">
        <v>91</v>
      </c>
      <c r="C1149">
        <v>371368</v>
      </c>
      <c r="D1149" s="10" t="s">
        <v>16</v>
      </c>
      <c r="E1149">
        <v>0</v>
      </c>
      <c r="F1149">
        <v>0</v>
      </c>
      <c r="G1149">
        <v>371368</v>
      </c>
      <c r="H1149" s="10" t="s">
        <v>16</v>
      </c>
      <c r="I1149" s="10" t="s">
        <v>2284</v>
      </c>
      <c r="J1149" s="10" t="s">
        <v>17</v>
      </c>
      <c r="K1149" s="10" t="s">
        <v>17</v>
      </c>
      <c r="L1149" s="10" t="s">
        <v>2285</v>
      </c>
      <c r="M1149" s="10" t="s">
        <v>18</v>
      </c>
      <c r="N1149">
        <v>0</v>
      </c>
    </row>
    <row r="1150" spans="1:14" x14ac:dyDescent="0.25">
      <c r="A1150" s="10" t="s">
        <v>1614</v>
      </c>
      <c r="B1150" s="10" t="s">
        <v>2200</v>
      </c>
      <c r="C1150">
        <v>80000</v>
      </c>
      <c r="D1150" s="10" t="s">
        <v>16</v>
      </c>
      <c r="E1150">
        <v>0</v>
      </c>
      <c r="F1150">
        <v>0</v>
      </c>
      <c r="G1150">
        <v>80000</v>
      </c>
      <c r="H1150" s="10" t="s">
        <v>16</v>
      </c>
      <c r="I1150" s="10" t="s">
        <v>2287</v>
      </c>
      <c r="J1150" s="10" t="s">
        <v>17</v>
      </c>
      <c r="K1150" s="10" t="s">
        <v>17</v>
      </c>
      <c r="L1150" s="10" t="s">
        <v>2288</v>
      </c>
      <c r="M1150" s="10" t="s">
        <v>18</v>
      </c>
      <c r="N1150">
        <v>0</v>
      </c>
    </row>
    <row r="1151" spans="1:14" x14ac:dyDescent="0.25">
      <c r="A1151" s="10" t="s">
        <v>1614</v>
      </c>
      <c r="B1151" s="10" t="s">
        <v>2203</v>
      </c>
      <c r="C1151">
        <v>500</v>
      </c>
      <c r="D1151" s="10" t="s">
        <v>16</v>
      </c>
      <c r="E1151">
        <v>0</v>
      </c>
      <c r="F1151">
        <v>0</v>
      </c>
      <c r="G1151">
        <v>500</v>
      </c>
      <c r="H1151" s="10" t="s">
        <v>16</v>
      </c>
      <c r="I1151" s="10" t="s">
        <v>2290</v>
      </c>
      <c r="J1151" s="10" t="s">
        <v>17</v>
      </c>
      <c r="K1151" s="10" t="s">
        <v>17</v>
      </c>
      <c r="L1151" s="10" t="s">
        <v>2291</v>
      </c>
      <c r="M1151" s="10" t="s">
        <v>18</v>
      </c>
      <c r="N1151">
        <v>0</v>
      </c>
    </row>
    <row r="1152" spans="1:14" x14ac:dyDescent="0.25">
      <c r="A1152" s="10" t="s">
        <v>1614</v>
      </c>
      <c r="B1152" s="10" t="s">
        <v>2206</v>
      </c>
      <c r="C1152">
        <v>20500</v>
      </c>
      <c r="D1152" s="10" t="s">
        <v>16</v>
      </c>
      <c r="E1152">
        <v>0</v>
      </c>
      <c r="F1152">
        <v>0</v>
      </c>
      <c r="G1152">
        <v>20500</v>
      </c>
      <c r="H1152" s="10" t="s">
        <v>16</v>
      </c>
      <c r="I1152" s="10" t="s">
        <v>2293</v>
      </c>
      <c r="J1152" s="10" t="s">
        <v>17</v>
      </c>
      <c r="K1152" s="10" t="s">
        <v>17</v>
      </c>
      <c r="L1152" s="10" t="s">
        <v>2294</v>
      </c>
      <c r="M1152" s="10" t="s">
        <v>18</v>
      </c>
      <c r="N1152">
        <v>0</v>
      </c>
    </row>
    <row r="1153" spans="1:14" x14ac:dyDescent="0.25">
      <c r="A1153" s="10" t="s">
        <v>1614</v>
      </c>
      <c r="B1153" s="10" t="s">
        <v>2209</v>
      </c>
      <c r="C1153">
        <v>7500</v>
      </c>
      <c r="D1153" s="10" t="s">
        <v>16</v>
      </c>
      <c r="E1153">
        <v>0</v>
      </c>
      <c r="F1153">
        <v>0</v>
      </c>
      <c r="G1153">
        <v>7500</v>
      </c>
      <c r="H1153" s="10" t="s">
        <v>16</v>
      </c>
      <c r="I1153" s="10" t="s">
        <v>2296</v>
      </c>
      <c r="J1153" s="10" t="s">
        <v>17</v>
      </c>
      <c r="K1153" s="10" t="s">
        <v>17</v>
      </c>
      <c r="L1153" s="10" t="s">
        <v>2297</v>
      </c>
      <c r="M1153" s="10" t="s">
        <v>18</v>
      </c>
      <c r="N1153">
        <v>0</v>
      </c>
    </row>
    <row r="1154" spans="1:14" x14ac:dyDescent="0.25">
      <c r="A1154" s="10" t="s">
        <v>1614</v>
      </c>
      <c r="B1154" s="10" t="s">
        <v>2212</v>
      </c>
      <c r="C1154">
        <v>1000</v>
      </c>
      <c r="D1154" s="10" t="s">
        <v>16</v>
      </c>
      <c r="E1154">
        <v>0</v>
      </c>
      <c r="F1154">
        <v>0</v>
      </c>
      <c r="G1154">
        <v>1000</v>
      </c>
      <c r="H1154" s="10" t="s">
        <v>16</v>
      </c>
      <c r="I1154" s="10" t="s">
        <v>2299</v>
      </c>
      <c r="J1154" s="10" t="s">
        <v>17</v>
      </c>
      <c r="K1154" s="10" t="s">
        <v>17</v>
      </c>
      <c r="L1154" s="10" t="s">
        <v>2300</v>
      </c>
      <c r="M1154" s="10" t="s">
        <v>18</v>
      </c>
      <c r="N1154">
        <v>0</v>
      </c>
    </row>
    <row r="1155" spans="1:14" x14ac:dyDescent="0.25">
      <c r="A1155" s="10" t="s">
        <v>1614</v>
      </c>
      <c r="B1155" s="10" t="s">
        <v>2215</v>
      </c>
      <c r="C1155">
        <v>32330</v>
      </c>
      <c r="D1155" s="10" t="s">
        <v>16</v>
      </c>
      <c r="E1155">
        <v>0</v>
      </c>
      <c r="F1155">
        <v>0</v>
      </c>
      <c r="G1155">
        <v>32330</v>
      </c>
      <c r="H1155" s="10" t="s">
        <v>16</v>
      </c>
      <c r="I1155" s="10" t="s">
        <v>8261</v>
      </c>
      <c r="J1155" s="10" t="s">
        <v>17</v>
      </c>
      <c r="K1155" s="10" t="s">
        <v>17</v>
      </c>
      <c r="L1155" s="10" t="s">
        <v>8262</v>
      </c>
      <c r="M1155" s="10" t="s">
        <v>18</v>
      </c>
      <c r="N1155">
        <v>0</v>
      </c>
    </row>
    <row r="1156" spans="1:14" x14ac:dyDescent="0.25">
      <c r="A1156" s="10" t="s">
        <v>1614</v>
      </c>
      <c r="B1156" s="10" t="s">
        <v>2216</v>
      </c>
      <c r="C1156">
        <v>6793</v>
      </c>
      <c r="D1156" s="10" t="s">
        <v>16</v>
      </c>
      <c r="E1156">
        <v>0</v>
      </c>
      <c r="F1156">
        <v>0</v>
      </c>
      <c r="G1156">
        <v>6793</v>
      </c>
      <c r="H1156" s="10" t="s">
        <v>16</v>
      </c>
      <c r="I1156" s="10" t="s">
        <v>2303</v>
      </c>
      <c r="J1156" s="10" t="s">
        <v>17</v>
      </c>
      <c r="K1156" s="10" t="s">
        <v>17</v>
      </c>
      <c r="L1156" s="10" t="s">
        <v>2304</v>
      </c>
      <c r="M1156" s="10" t="s">
        <v>18</v>
      </c>
      <c r="N1156">
        <v>0</v>
      </c>
    </row>
    <row r="1157" spans="1:14" x14ac:dyDescent="0.25">
      <c r="A1157" s="10" t="s">
        <v>1614</v>
      </c>
      <c r="B1157" s="10" t="s">
        <v>2219</v>
      </c>
      <c r="C1157">
        <v>114584.08</v>
      </c>
      <c r="D1157" s="10" t="s">
        <v>16</v>
      </c>
      <c r="E1157">
        <v>0</v>
      </c>
      <c r="F1157">
        <v>0</v>
      </c>
      <c r="G1157">
        <v>114584.08</v>
      </c>
      <c r="H1157" s="10" t="s">
        <v>16</v>
      </c>
      <c r="I1157" s="10" t="s">
        <v>2306</v>
      </c>
      <c r="J1157" s="10" t="s">
        <v>17</v>
      </c>
      <c r="K1157" s="10" t="s">
        <v>17</v>
      </c>
      <c r="L1157" s="10" t="s">
        <v>2307</v>
      </c>
      <c r="M1157" s="10" t="s">
        <v>18</v>
      </c>
      <c r="N1157">
        <v>0</v>
      </c>
    </row>
    <row r="1158" spans="1:14" x14ac:dyDescent="0.25">
      <c r="A1158" s="10" t="s">
        <v>1614</v>
      </c>
      <c r="B1158" s="10" t="s">
        <v>66</v>
      </c>
      <c r="C1158">
        <v>3500</v>
      </c>
      <c r="D1158" s="10" t="s">
        <v>16</v>
      </c>
      <c r="E1158">
        <v>0</v>
      </c>
      <c r="F1158">
        <v>0</v>
      </c>
      <c r="G1158">
        <v>3500</v>
      </c>
      <c r="H1158" s="10" t="s">
        <v>16</v>
      </c>
      <c r="I1158" s="10" t="s">
        <v>2308</v>
      </c>
      <c r="J1158" s="10" t="s">
        <v>17</v>
      </c>
      <c r="K1158" s="10" t="s">
        <v>17</v>
      </c>
      <c r="L1158" s="10" t="s">
        <v>2309</v>
      </c>
      <c r="M1158" s="10" t="s">
        <v>18</v>
      </c>
      <c r="N1158">
        <v>0</v>
      </c>
    </row>
    <row r="1159" spans="1:14" x14ac:dyDescent="0.25">
      <c r="A1159" s="10" t="s">
        <v>1614</v>
      </c>
      <c r="B1159" s="10" t="s">
        <v>413</v>
      </c>
      <c r="C1159">
        <v>6371</v>
      </c>
      <c r="D1159" s="10" t="s">
        <v>16</v>
      </c>
      <c r="E1159">
        <v>0</v>
      </c>
      <c r="F1159">
        <v>0</v>
      </c>
      <c r="G1159">
        <v>6371</v>
      </c>
      <c r="H1159" s="10" t="s">
        <v>16</v>
      </c>
      <c r="I1159" s="10" t="s">
        <v>2311</v>
      </c>
      <c r="J1159" s="10" t="s">
        <v>17</v>
      </c>
      <c r="K1159" s="10" t="s">
        <v>17</v>
      </c>
      <c r="L1159" s="10" t="s">
        <v>2312</v>
      </c>
      <c r="M1159" s="10" t="s">
        <v>18</v>
      </c>
      <c r="N1159">
        <v>0</v>
      </c>
    </row>
    <row r="1160" spans="1:14" x14ac:dyDescent="0.25">
      <c r="A1160" s="10" t="s">
        <v>1614</v>
      </c>
      <c r="B1160" s="10" t="s">
        <v>381</v>
      </c>
      <c r="C1160">
        <v>10000</v>
      </c>
      <c r="D1160" s="10" t="s">
        <v>16</v>
      </c>
      <c r="E1160">
        <v>0</v>
      </c>
      <c r="F1160">
        <v>0</v>
      </c>
      <c r="G1160">
        <v>10000</v>
      </c>
      <c r="H1160" s="10" t="s">
        <v>16</v>
      </c>
      <c r="I1160" s="10" t="s">
        <v>2314</v>
      </c>
      <c r="J1160" s="10" t="s">
        <v>17</v>
      </c>
      <c r="K1160" s="10" t="s">
        <v>17</v>
      </c>
      <c r="L1160" s="10" t="s">
        <v>2315</v>
      </c>
      <c r="M1160" s="10" t="s">
        <v>18</v>
      </c>
      <c r="N1160">
        <v>0</v>
      </c>
    </row>
    <row r="1161" spans="1:14" x14ac:dyDescent="0.25">
      <c r="A1161" s="10" t="s">
        <v>1614</v>
      </c>
      <c r="B1161" s="10" t="s">
        <v>2226</v>
      </c>
      <c r="C1161">
        <v>21558</v>
      </c>
      <c r="D1161" s="10" t="s">
        <v>16</v>
      </c>
      <c r="E1161">
        <v>0</v>
      </c>
      <c r="F1161">
        <v>0</v>
      </c>
      <c r="G1161">
        <v>21558</v>
      </c>
      <c r="H1161" s="10" t="s">
        <v>16</v>
      </c>
      <c r="I1161" s="10" t="s">
        <v>8263</v>
      </c>
      <c r="J1161" s="10" t="s">
        <v>17</v>
      </c>
      <c r="K1161" s="10" t="s">
        <v>17</v>
      </c>
      <c r="L1161" s="10" t="s">
        <v>8264</v>
      </c>
      <c r="M1161" s="10" t="s">
        <v>18</v>
      </c>
      <c r="N1161">
        <v>0</v>
      </c>
    </row>
    <row r="1162" spans="1:14" x14ac:dyDescent="0.25">
      <c r="A1162" s="10" t="s">
        <v>1614</v>
      </c>
      <c r="B1162" s="10" t="s">
        <v>2227</v>
      </c>
      <c r="C1162">
        <v>37494</v>
      </c>
      <c r="D1162" s="10" t="s">
        <v>16</v>
      </c>
      <c r="E1162">
        <v>0</v>
      </c>
      <c r="F1162">
        <v>0</v>
      </c>
      <c r="G1162">
        <v>37494</v>
      </c>
      <c r="H1162" s="10" t="s">
        <v>16</v>
      </c>
      <c r="I1162" s="10" t="s">
        <v>8265</v>
      </c>
      <c r="J1162" s="10" t="s">
        <v>17</v>
      </c>
      <c r="K1162" s="10" t="s">
        <v>17</v>
      </c>
      <c r="L1162" s="10" t="s">
        <v>8266</v>
      </c>
      <c r="M1162" s="10" t="s">
        <v>18</v>
      </c>
      <c r="N1162">
        <v>0</v>
      </c>
    </row>
    <row r="1163" spans="1:14" x14ac:dyDescent="0.25">
      <c r="A1163" s="10" t="s">
        <v>1614</v>
      </c>
      <c r="B1163" s="10" t="s">
        <v>2228</v>
      </c>
      <c r="C1163">
        <v>2000</v>
      </c>
      <c r="D1163" s="10" t="s">
        <v>16</v>
      </c>
      <c r="E1163">
        <v>0</v>
      </c>
      <c r="F1163">
        <v>0</v>
      </c>
      <c r="G1163">
        <v>2000</v>
      </c>
      <c r="H1163" s="10" t="s">
        <v>16</v>
      </c>
      <c r="I1163" s="10" t="s">
        <v>2324</v>
      </c>
      <c r="J1163" s="10" t="s">
        <v>17</v>
      </c>
      <c r="K1163" s="10" t="s">
        <v>17</v>
      </c>
      <c r="L1163" s="10" t="s">
        <v>2325</v>
      </c>
      <c r="M1163" s="10" t="s">
        <v>18</v>
      </c>
      <c r="N1163">
        <v>0</v>
      </c>
    </row>
    <row r="1164" spans="1:14" x14ac:dyDescent="0.25">
      <c r="A1164" s="10" t="s">
        <v>1614</v>
      </c>
      <c r="B1164" s="10" t="s">
        <v>2229</v>
      </c>
      <c r="C1164">
        <v>793</v>
      </c>
      <c r="D1164" s="10" t="s">
        <v>16</v>
      </c>
      <c r="E1164">
        <v>0</v>
      </c>
      <c r="F1164">
        <v>0</v>
      </c>
      <c r="G1164">
        <v>793</v>
      </c>
      <c r="H1164" s="10" t="s">
        <v>16</v>
      </c>
      <c r="I1164" s="10" t="s">
        <v>2327</v>
      </c>
      <c r="J1164" s="10" t="s">
        <v>17</v>
      </c>
      <c r="K1164" s="10" t="s">
        <v>17</v>
      </c>
      <c r="L1164" s="10" t="s">
        <v>2328</v>
      </c>
      <c r="M1164" s="10" t="s">
        <v>18</v>
      </c>
      <c r="N1164">
        <v>0</v>
      </c>
    </row>
    <row r="1165" spans="1:14" x14ac:dyDescent="0.25">
      <c r="A1165" s="10" t="s">
        <v>1614</v>
      </c>
      <c r="B1165" s="10" t="s">
        <v>2230</v>
      </c>
      <c r="C1165">
        <v>212</v>
      </c>
      <c r="D1165" s="10" t="s">
        <v>16</v>
      </c>
      <c r="E1165">
        <v>0</v>
      </c>
      <c r="F1165">
        <v>0</v>
      </c>
      <c r="G1165">
        <v>212</v>
      </c>
      <c r="H1165" s="10" t="s">
        <v>16</v>
      </c>
      <c r="I1165" s="10" t="s">
        <v>2329</v>
      </c>
      <c r="J1165" s="10" t="s">
        <v>17</v>
      </c>
      <c r="K1165" s="10" t="s">
        <v>17</v>
      </c>
      <c r="L1165" s="10" t="s">
        <v>2330</v>
      </c>
      <c r="M1165" s="10" t="s">
        <v>18</v>
      </c>
      <c r="N1165">
        <v>0</v>
      </c>
    </row>
    <row r="1166" spans="1:14" x14ac:dyDescent="0.25">
      <c r="A1166" s="10" t="s">
        <v>1614</v>
      </c>
      <c r="B1166" s="10" t="s">
        <v>2231</v>
      </c>
      <c r="C1166">
        <v>16257</v>
      </c>
      <c r="D1166" s="10" t="s">
        <v>16</v>
      </c>
      <c r="E1166">
        <v>0</v>
      </c>
      <c r="F1166">
        <v>0</v>
      </c>
      <c r="G1166">
        <v>16257</v>
      </c>
      <c r="H1166" s="10" t="s">
        <v>16</v>
      </c>
      <c r="I1166" s="10" t="s">
        <v>2332</v>
      </c>
      <c r="J1166" s="10" t="s">
        <v>17</v>
      </c>
      <c r="K1166" s="10" t="s">
        <v>17</v>
      </c>
      <c r="L1166" s="10" t="s">
        <v>2333</v>
      </c>
      <c r="M1166" s="10" t="s">
        <v>18</v>
      </c>
      <c r="N1166">
        <v>0</v>
      </c>
    </row>
    <row r="1167" spans="1:14" x14ac:dyDescent="0.25">
      <c r="A1167" s="10" t="s">
        <v>1614</v>
      </c>
      <c r="B1167" s="10" t="s">
        <v>2232</v>
      </c>
      <c r="C1167">
        <v>47787</v>
      </c>
      <c r="D1167" s="10" t="s">
        <v>16</v>
      </c>
      <c r="E1167">
        <v>0</v>
      </c>
      <c r="F1167">
        <v>0</v>
      </c>
      <c r="G1167">
        <v>47787</v>
      </c>
      <c r="H1167" s="10" t="s">
        <v>16</v>
      </c>
      <c r="I1167" s="10" t="s">
        <v>2335</v>
      </c>
      <c r="J1167" s="10" t="s">
        <v>17</v>
      </c>
      <c r="K1167" s="10" t="s">
        <v>17</v>
      </c>
      <c r="L1167" s="10" t="s">
        <v>2336</v>
      </c>
      <c r="M1167" s="10" t="s">
        <v>18</v>
      </c>
      <c r="N1167">
        <v>0</v>
      </c>
    </row>
    <row r="1168" spans="1:14" x14ac:dyDescent="0.25">
      <c r="A1168" s="10" t="s">
        <v>1614</v>
      </c>
      <c r="B1168" s="10" t="s">
        <v>2234</v>
      </c>
      <c r="C1168">
        <v>1000</v>
      </c>
      <c r="D1168" s="10" t="s">
        <v>16</v>
      </c>
      <c r="E1168">
        <v>0</v>
      </c>
      <c r="F1168">
        <v>0</v>
      </c>
      <c r="G1168">
        <v>1000</v>
      </c>
      <c r="H1168" s="10" t="s">
        <v>16</v>
      </c>
      <c r="I1168" s="10" t="s">
        <v>2338</v>
      </c>
      <c r="J1168" s="10" t="s">
        <v>17</v>
      </c>
      <c r="K1168" s="10" t="s">
        <v>17</v>
      </c>
      <c r="L1168" s="10" t="s">
        <v>2339</v>
      </c>
      <c r="M1168" s="10" t="s">
        <v>18</v>
      </c>
      <c r="N1168">
        <v>0</v>
      </c>
    </row>
    <row r="1169" spans="1:14" x14ac:dyDescent="0.25">
      <c r="A1169" s="10" t="s">
        <v>1614</v>
      </c>
      <c r="B1169" s="10" t="s">
        <v>2237</v>
      </c>
      <c r="C1169">
        <v>1000</v>
      </c>
      <c r="D1169" s="10" t="s">
        <v>16</v>
      </c>
      <c r="E1169">
        <v>0</v>
      </c>
      <c r="F1169">
        <v>0</v>
      </c>
      <c r="G1169">
        <v>1000</v>
      </c>
      <c r="H1169" s="10" t="s">
        <v>16</v>
      </c>
      <c r="I1169" s="10" t="s">
        <v>2341</v>
      </c>
      <c r="J1169" s="10" t="s">
        <v>17</v>
      </c>
      <c r="K1169" s="10" t="s">
        <v>17</v>
      </c>
      <c r="L1169" s="10" t="s">
        <v>2342</v>
      </c>
      <c r="M1169" s="10" t="s">
        <v>18</v>
      </c>
      <c r="N1169">
        <v>0</v>
      </c>
    </row>
    <row r="1170" spans="1:14" x14ac:dyDescent="0.25">
      <c r="A1170" s="10" t="s">
        <v>1614</v>
      </c>
      <c r="B1170" s="10" t="s">
        <v>121</v>
      </c>
      <c r="C1170">
        <v>32000</v>
      </c>
      <c r="D1170" s="10" t="s">
        <v>16</v>
      </c>
      <c r="E1170">
        <v>0</v>
      </c>
      <c r="F1170">
        <v>0</v>
      </c>
      <c r="G1170">
        <v>32000</v>
      </c>
      <c r="H1170" s="10" t="s">
        <v>16</v>
      </c>
      <c r="I1170" s="10" t="s">
        <v>2344</v>
      </c>
      <c r="J1170" s="10" t="s">
        <v>17</v>
      </c>
      <c r="K1170" s="10" t="s">
        <v>17</v>
      </c>
      <c r="L1170" s="10" t="s">
        <v>2345</v>
      </c>
      <c r="M1170" s="10" t="s">
        <v>18</v>
      </c>
      <c r="N1170">
        <v>0</v>
      </c>
    </row>
    <row r="1171" spans="1:14" x14ac:dyDescent="0.25">
      <c r="A1171" s="10" t="s">
        <v>1614</v>
      </c>
      <c r="B1171" s="10" t="s">
        <v>206</v>
      </c>
      <c r="C1171">
        <v>10000</v>
      </c>
      <c r="D1171" s="10" t="s">
        <v>16</v>
      </c>
      <c r="E1171">
        <v>0</v>
      </c>
      <c r="F1171">
        <v>0</v>
      </c>
      <c r="G1171">
        <v>10000</v>
      </c>
      <c r="H1171" s="10" t="s">
        <v>16</v>
      </c>
      <c r="I1171" s="10" t="s">
        <v>2347</v>
      </c>
      <c r="J1171" s="10" t="s">
        <v>17</v>
      </c>
      <c r="K1171" s="10" t="s">
        <v>17</v>
      </c>
      <c r="L1171" s="10" t="s">
        <v>2348</v>
      </c>
      <c r="M1171" s="10" t="s">
        <v>18</v>
      </c>
      <c r="N1171">
        <v>0</v>
      </c>
    </row>
    <row r="1172" spans="1:14" x14ac:dyDescent="0.25">
      <c r="A1172" s="10" t="s">
        <v>1614</v>
      </c>
      <c r="B1172" s="10" t="s">
        <v>2244</v>
      </c>
      <c r="C1172">
        <v>1000</v>
      </c>
      <c r="D1172" s="10" t="s">
        <v>16</v>
      </c>
      <c r="E1172">
        <v>0</v>
      </c>
      <c r="F1172">
        <v>0</v>
      </c>
      <c r="G1172">
        <v>1000</v>
      </c>
      <c r="H1172" s="10" t="s">
        <v>16</v>
      </c>
      <c r="I1172" s="10" t="s">
        <v>2350</v>
      </c>
      <c r="J1172" s="10" t="s">
        <v>17</v>
      </c>
      <c r="K1172" s="10" t="s">
        <v>17</v>
      </c>
      <c r="L1172" s="10" t="s">
        <v>2351</v>
      </c>
      <c r="M1172" s="10" t="s">
        <v>18</v>
      </c>
      <c r="N1172">
        <v>0</v>
      </c>
    </row>
    <row r="1173" spans="1:14" x14ac:dyDescent="0.25">
      <c r="A1173" s="10" t="s">
        <v>1614</v>
      </c>
      <c r="B1173" s="10" t="s">
        <v>2247</v>
      </c>
      <c r="C1173">
        <v>2000</v>
      </c>
      <c r="D1173" s="10" t="s">
        <v>16</v>
      </c>
      <c r="E1173">
        <v>0</v>
      </c>
      <c r="F1173">
        <v>0</v>
      </c>
      <c r="G1173">
        <v>2000</v>
      </c>
      <c r="H1173" s="10" t="s">
        <v>16</v>
      </c>
      <c r="I1173" s="10" t="s">
        <v>2353</v>
      </c>
      <c r="J1173" s="10" t="s">
        <v>17</v>
      </c>
      <c r="K1173" s="10" t="s">
        <v>17</v>
      </c>
      <c r="L1173" s="10" t="s">
        <v>2354</v>
      </c>
      <c r="M1173" s="10" t="s">
        <v>18</v>
      </c>
      <c r="N1173">
        <v>0</v>
      </c>
    </row>
    <row r="1174" spans="1:14" x14ac:dyDescent="0.25">
      <c r="A1174" s="10" t="s">
        <v>1614</v>
      </c>
      <c r="B1174" s="10" t="s">
        <v>2250</v>
      </c>
      <c r="C1174">
        <v>2000</v>
      </c>
      <c r="D1174" s="10" t="s">
        <v>16</v>
      </c>
      <c r="E1174">
        <v>0</v>
      </c>
      <c r="F1174">
        <v>0</v>
      </c>
      <c r="G1174">
        <v>2000</v>
      </c>
      <c r="H1174" s="10" t="s">
        <v>16</v>
      </c>
      <c r="I1174" s="10" t="s">
        <v>2356</v>
      </c>
      <c r="J1174" s="10" t="s">
        <v>17</v>
      </c>
      <c r="K1174" s="10" t="s">
        <v>17</v>
      </c>
      <c r="L1174" s="10" t="s">
        <v>2357</v>
      </c>
      <c r="M1174" s="10" t="s">
        <v>18</v>
      </c>
      <c r="N1174">
        <v>0</v>
      </c>
    </row>
    <row r="1175" spans="1:14" x14ac:dyDescent="0.25">
      <c r="A1175" s="10" t="s">
        <v>1614</v>
      </c>
      <c r="B1175" s="10" t="s">
        <v>2253</v>
      </c>
      <c r="C1175">
        <v>5000</v>
      </c>
      <c r="D1175" s="10" t="s">
        <v>16</v>
      </c>
      <c r="E1175">
        <v>0</v>
      </c>
      <c r="F1175">
        <v>0</v>
      </c>
      <c r="G1175">
        <v>5000</v>
      </c>
      <c r="H1175" s="10" t="s">
        <v>16</v>
      </c>
      <c r="I1175" s="10" t="s">
        <v>2359</v>
      </c>
      <c r="J1175" s="10" t="s">
        <v>17</v>
      </c>
      <c r="K1175" s="10" t="s">
        <v>17</v>
      </c>
      <c r="L1175" s="10" t="s">
        <v>2360</v>
      </c>
      <c r="M1175" s="10" t="s">
        <v>18</v>
      </c>
      <c r="N1175">
        <v>0</v>
      </c>
    </row>
    <row r="1176" spans="1:14" x14ac:dyDescent="0.25">
      <c r="A1176" s="10" t="s">
        <v>1614</v>
      </c>
      <c r="B1176" s="10" t="s">
        <v>2256</v>
      </c>
      <c r="C1176">
        <v>1000</v>
      </c>
      <c r="D1176" s="10" t="s">
        <v>16</v>
      </c>
      <c r="E1176">
        <v>0</v>
      </c>
      <c r="F1176">
        <v>0</v>
      </c>
      <c r="G1176">
        <v>1000</v>
      </c>
      <c r="H1176" s="10" t="s">
        <v>16</v>
      </c>
      <c r="I1176" s="10" t="s">
        <v>2362</v>
      </c>
      <c r="J1176" s="10" t="s">
        <v>17</v>
      </c>
      <c r="K1176" s="10" t="s">
        <v>17</v>
      </c>
      <c r="L1176" s="10" t="s">
        <v>2363</v>
      </c>
      <c r="M1176" s="10" t="s">
        <v>18</v>
      </c>
      <c r="N1176">
        <v>0</v>
      </c>
    </row>
    <row r="1177" spans="1:14" x14ac:dyDescent="0.25">
      <c r="A1177" s="10" t="s">
        <v>1614</v>
      </c>
      <c r="B1177" s="10" t="s">
        <v>2259</v>
      </c>
      <c r="C1177">
        <v>3000</v>
      </c>
      <c r="D1177" s="10" t="s">
        <v>16</v>
      </c>
      <c r="E1177">
        <v>0</v>
      </c>
      <c r="F1177">
        <v>0</v>
      </c>
      <c r="G1177">
        <v>3000</v>
      </c>
      <c r="H1177" s="10" t="s">
        <v>16</v>
      </c>
      <c r="I1177" s="10" t="s">
        <v>2365</v>
      </c>
      <c r="J1177" s="10" t="s">
        <v>17</v>
      </c>
      <c r="K1177" s="10" t="s">
        <v>17</v>
      </c>
      <c r="L1177" s="10" t="s">
        <v>2366</v>
      </c>
      <c r="M1177" s="10" t="s">
        <v>18</v>
      </c>
      <c r="N1177">
        <v>0</v>
      </c>
    </row>
    <row r="1178" spans="1:14" x14ac:dyDescent="0.25">
      <c r="A1178" s="10" t="s">
        <v>1614</v>
      </c>
      <c r="B1178" s="10" t="s">
        <v>2262</v>
      </c>
      <c r="C1178">
        <v>1000</v>
      </c>
      <c r="D1178" s="10" t="s">
        <v>16</v>
      </c>
      <c r="E1178">
        <v>0</v>
      </c>
      <c r="F1178">
        <v>0</v>
      </c>
      <c r="G1178">
        <v>1000</v>
      </c>
      <c r="H1178" s="10" t="s">
        <v>16</v>
      </c>
      <c r="I1178" s="10" t="s">
        <v>2368</v>
      </c>
      <c r="J1178" s="10" t="s">
        <v>17</v>
      </c>
      <c r="K1178" s="10" t="s">
        <v>17</v>
      </c>
      <c r="L1178" s="10" t="s">
        <v>2369</v>
      </c>
      <c r="M1178" s="10" t="s">
        <v>18</v>
      </c>
      <c r="N1178">
        <v>0</v>
      </c>
    </row>
    <row r="1179" spans="1:14" x14ac:dyDescent="0.25">
      <c r="A1179" s="10" t="s">
        <v>1614</v>
      </c>
      <c r="B1179" s="10" t="s">
        <v>2265</v>
      </c>
      <c r="C1179">
        <v>500</v>
      </c>
      <c r="D1179" s="10" t="s">
        <v>16</v>
      </c>
      <c r="E1179">
        <v>0</v>
      </c>
      <c r="F1179">
        <v>0</v>
      </c>
      <c r="G1179">
        <v>500</v>
      </c>
      <c r="H1179" s="10" t="s">
        <v>16</v>
      </c>
      <c r="I1179" s="10" t="s">
        <v>2371</v>
      </c>
      <c r="J1179" s="10" t="s">
        <v>17</v>
      </c>
      <c r="K1179" s="10" t="s">
        <v>17</v>
      </c>
      <c r="L1179" s="10" t="s">
        <v>2372</v>
      </c>
      <c r="M1179" s="10" t="s">
        <v>18</v>
      </c>
      <c r="N1179">
        <v>0</v>
      </c>
    </row>
    <row r="1180" spans="1:14" x14ac:dyDescent="0.25">
      <c r="A1180" s="10" t="s">
        <v>1614</v>
      </c>
      <c r="B1180" s="10" t="s">
        <v>2268</v>
      </c>
      <c r="C1180">
        <v>1500</v>
      </c>
      <c r="D1180" s="10" t="s">
        <v>16</v>
      </c>
      <c r="E1180">
        <v>0</v>
      </c>
      <c r="F1180">
        <v>0</v>
      </c>
      <c r="G1180">
        <v>1500</v>
      </c>
      <c r="H1180" s="10" t="s">
        <v>16</v>
      </c>
      <c r="I1180" s="10" t="s">
        <v>2374</v>
      </c>
      <c r="J1180" s="10" t="s">
        <v>17</v>
      </c>
      <c r="K1180" s="10" t="s">
        <v>17</v>
      </c>
      <c r="L1180" s="10" t="s">
        <v>2375</v>
      </c>
      <c r="M1180" s="10" t="s">
        <v>18</v>
      </c>
      <c r="N1180">
        <v>0</v>
      </c>
    </row>
    <row r="1181" spans="1:14" x14ac:dyDescent="0.25">
      <c r="A1181" s="10" t="s">
        <v>1614</v>
      </c>
      <c r="B1181" s="10" t="s">
        <v>2271</v>
      </c>
      <c r="C1181">
        <v>61500</v>
      </c>
      <c r="D1181" s="10" t="s">
        <v>16</v>
      </c>
      <c r="E1181">
        <v>0</v>
      </c>
      <c r="F1181">
        <v>0</v>
      </c>
      <c r="G1181">
        <v>61500</v>
      </c>
      <c r="H1181" s="10" t="s">
        <v>16</v>
      </c>
      <c r="I1181" s="10" t="s">
        <v>2377</v>
      </c>
      <c r="J1181" s="10" t="s">
        <v>17</v>
      </c>
      <c r="K1181" s="10" t="s">
        <v>17</v>
      </c>
      <c r="L1181" s="10" t="s">
        <v>2378</v>
      </c>
      <c r="M1181" s="10" t="s">
        <v>18</v>
      </c>
      <c r="N1181">
        <v>0</v>
      </c>
    </row>
    <row r="1182" spans="1:14" x14ac:dyDescent="0.25">
      <c r="A1182" s="10" t="s">
        <v>1614</v>
      </c>
      <c r="B1182" s="10" t="s">
        <v>2274</v>
      </c>
      <c r="C1182">
        <v>500</v>
      </c>
      <c r="D1182" s="10" t="s">
        <v>16</v>
      </c>
      <c r="E1182">
        <v>0</v>
      </c>
      <c r="F1182">
        <v>0</v>
      </c>
      <c r="G1182">
        <v>500</v>
      </c>
      <c r="H1182" s="10" t="s">
        <v>16</v>
      </c>
      <c r="I1182" s="10" t="s">
        <v>2380</v>
      </c>
      <c r="J1182" s="10" t="s">
        <v>17</v>
      </c>
      <c r="K1182" s="10" t="s">
        <v>17</v>
      </c>
      <c r="L1182" s="10" t="s">
        <v>2381</v>
      </c>
      <c r="M1182" s="10" t="s">
        <v>18</v>
      </c>
      <c r="N1182">
        <v>0</v>
      </c>
    </row>
    <row r="1183" spans="1:14" x14ac:dyDescent="0.25">
      <c r="A1183" s="10" t="s">
        <v>1614</v>
      </c>
      <c r="B1183" s="10" t="s">
        <v>2277</v>
      </c>
      <c r="C1183">
        <v>39000</v>
      </c>
      <c r="D1183" s="10" t="s">
        <v>16</v>
      </c>
      <c r="E1183">
        <v>0</v>
      </c>
      <c r="F1183">
        <v>0</v>
      </c>
      <c r="G1183">
        <v>39000</v>
      </c>
      <c r="H1183" s="10" t="s">
        <v>16</v>
      </c>
      <c r="I1183" s="10" t="s">
        <v>2383</v>
      </c>
      <c r="J1183" s="10" t="s">
        <v>17</v>
      </c>
      <c r="K1183" s="10" t="s">
        <v>17</v>
      </c>
      <c r="L1183" s="10" t="s">
        <v>2384</v>
      </c>
      <c r="M1183" s="10" t="s">
        <v>18</v>
      </c>
      <c r="N1183">
        <v>0</v>
      </c>
    </row>
    <row r="1184" spans="1:14" x14ac:dyDescent="0.25">
      <c r="A1184" s="10" t="s">
        <v>1614</v>
      </c>
      <c r="B1184" s="10" t="s">
        <v>2280</v>
      </c>
      <c r="C1184">
        <v>38000</v>
      </c>
      <c r="D1184" s="10" t="s">
        <v>16</v>
      </c>
      <c r="E1184">
        <v>0</v>
      </c>
      <c r="F1184">
        <v>0</v>
      </c>
      <c r="G1184">
        <v>38000</v>
      </c>
      <c r="H1184" s="10" t="s">
        <v>16</v>
      </c>
      <c r="I1184" s="10" t="s">
        <v>2386</v>
      </c>
      <c r="J1184" s="10" t="s">
        <v>17</v>
      </c>
      <c r="K1184" s="10" t="s">
        <v>17</v>
      </c>
      <c r="L1184" s="10" t="s">
        <v>2387</v>
      </c>
      <c r="M1184" s="10" t="s">
        <v>18</v>
      </c>
      <c r="N1184">
        <v>0</v>
      </c>
    </row>
    <row r="1185" spans="1:14" x14ac:dyDescent="0.25">
      <c r="A1185" s="10" t="s">
        <v>1614</v>
      </c>
      <c r="B1185" s="10" t="s">
        <v>2283</v>
      </c>
      <c r="C1185">
        <v>2000</v>
      </c>
      <c r="D1185" s="10" t="s">
        <v>16</v>
      </c>
      <c r="E1185">
        <v>0</v>
      </c>
      <c r="F1185">
        <v>0</v>
      </c>
      <c r="G1185">
        <v>2000</v>
      </c>
      <c r="H1185" s="10" t="s">
        <v>16</v>
      </c>
      <c r="I1185" s="10" t="s">
        <v>2389</v>
      </c>
      <c r="J1185" s="10" t="s">
        <v>17</v>
      </c>
      <c r="K1185" s="10" t="s">
        <v>17</v>
      </c>
      <c r="L1185" s="10" t="s">
        <v>2390</v>
      </c>
      <c r="M1185" s="10" t="s">
        <v>18</v>
      </c>
      <c r="N1185">
        <v>0</v>
      </c>
    </row>
    <row r="1186" spans="1:14" x14ac:dyDescent="0.25">
      <c r="A1186" s="10" t="s">
        <v>1614</v>
      </c>
      <c r="B1186" s="10" t="s">
        <v>2286</v>
      </c>
      <c r="C1186">
        <v>500</v>
      </c>
      <c r="D1186" s="10" t="s">
        <v>16</v>
      </c>
      <c r="E1186">
        <v>0</v>
      </c>
      <c r="F1186">
        <v>0</v>
      </c>
      <c r="G1186">
        <v>500</v>
      </c>
      <c r="H1186" s="10" t="s">
        <v>16</v>
      </c>
      <c r="I1186" s="10" t="s">
        <v>2392</v>
      </c>
      <c r="J1186" s="10" t="s">
        <v>17</v>
      </c>
      <c r="K1186" s="10" t="s">
        <v>17</v>
      </c>
      <c r="L1186" s="10" t="s">
        <v>2393</v>
      </c>
      <c r="M1186" s="10" t="s">
        <v>18</v>
      </c>
      <c r="N1186">
        <v>0</v>
      </c>
    </row>
    <row r="1187" spans="1:14" x14ac:dyDescent="0.25">
      <c r="A1187" s="10" t="s">
        <v>1614</v>
      </c>
      <c r="B1187" s="10" t="s">
        <v>2289</v>
      </c>
      <c r="C1187">
        <v>1000</v>
      </c>
      <c r="D1187" s="10" t="s">
        <v>16</v>
      </c>
      <c r="E1187">
        <v>0</v>
      </c>
      <c r="F1187">
        <v>0</v>
      </c>
      <c r="G1187">
        <v>1000</v>
      </c>
      <c r="H1187" s="10" t="s">
        <v>16</v>
      </c>
      <c r="I1187" s="10" t="s">
        <v>2395</v>
      </c>
      <c r="J1187" s="10" t="s">
        <v>17</v>
      </c>
      <c r="K1187" s="10" t="s">
        <v>17</v>
      </c>
      <c r="L1187" s="10" t="s">
        <v>2396</v>
      </c>
      <c r="M1187" s="10" t="s">
        <v>18</v>
      </c>
      <c r="N1187">
        <v>0</v>
      </c>
    </row>
    <row r="1188" spans="1:14" x14ac:dyDescent="0.25">
      <c r="A1188" s="10" t="s">
        <v>1614</v>
      </c>
      <c r="B1188" s="10" t="s">
        <v>2292</v>
      </c>
      <c r="C1188">
        <v>1000</v>
      </c>
      <c r="D1188" s="10" t="s">
        <v>16</v>
      </c>
      <c r="E1188">
        <v>0</v>
      </c>
      <c r="F1188">
        <v>0</v>
      </c>
      <c r="G1188">
        <v>1000</v>
      </c>
      <c r="H1188" s="10" t="s">
        <v>16</v>
      </c>
      <c r="I1188" s="10" t="s">
        <v>2398</v>
      </c>
      <c r="J1188" s="10" t="s">
        <v>17</v>
      </c>
      <c r="K1188" s="10" t="s">
        <v>17</v>
      </c>
      <c r="L1188" s="10" t="s">
        <v>2399</v>
      </c>
      <c r="M1188" s="10" t="s">
        <v>18</v>
      </c>
      <c r="N1188">
        <v>0</v>
      </c>
    </row>
    <row r="1189" spans="1:14" x14ac:dyDescent="0.25">
      <c r="A1189" s="10" t="s">
        <v>1614</v>
      </c>
      <c r="B1189" s="10" t="s">
        <v>2295</v>
      </c>
      <c r="C1189">
        <v>73207</v>
      </c>
      <c r="D1189" s="10" t="s">
        <v>16</v>
      </c>
      <c r="E1189">
        <v>0</v>
      </c>
      <c r="F1189">
        <v>0</v>
      </c>
      <c r="G1189">
        <v>73207</v>
      </c>
      <c r="H1189" s="10" t="s">
        <v>16</v>
      </c>
      <c r="I1189" s="10" t="s">
        <v>2401</v>
      </c>
      <c r="J1189" s="10" t="s">
        <v>17</v>
      </c>
      <c r="K1189" s="10" t="s">
        <v>17</v>
      </c>
      <c r="L1189" s="10" t="s">
        <v>2402</v>
      </c>
      <c r="M1189" s="10" t="s">
        <v>18</v>
      </c>
      <c r="N1189">
        <v>0</v>
      </c>
    </row>
    <row r="1190" spans="1:14" x14ac:dyDescent="0.25">
      <c r="A1190" s="10" t="s">
        <v>1614</v>
      </c>
      <c r="B1190" s="10" t="s">
        <v>2298</v>
      </c>
      <c r="C1190">
        <v>10500</v>
      </c>
      <c r="D1190" s="10" t="s">
        <v>16</v>
      </c>
      <c r="E1190">
        <v>0</v>
      </c>
      <c r="F1190">
        <v>0</v>
      </c>
      <c r="G1190">
        <v>10500</v>
      </c>
      <c r="H1190" s="10" t="s">
        <v>16</v>
      </c>
      <c r="I1190" s="10" t="s">
        <v>2404</v>
      </c>
      <c r="J1190" s="10" t="s">
        <v>17</v>
      </c>
      <c r="K1190" s="10" t="s">
        <v>17</v>
      </c>
      <c r="L1190" s="10" t="s">
        <v>2405</v>
      </c>
      <c r="M1190" s="10" t="s">
        <v>18</v>
      </c>
      <c r="N1190">
        <v>0</v>
      </c>
    </row>
    <row r="1191" spans="1:14" x14ac:dyDescent="0.25">
      <c r="A1191" s="10" t="s">
        <v>1614</v>
      </c>
      <c r="B1191" s="10" t="s">
        <v>2301</v>
      </c>
      <c r="C1191">
        <v>2000</v>
      </c>
      <c r="D1191" s="10" t="s">
        <v>16</v>
      </c>
      <c r="E1191">
        <v>0</v>
      </c>
      <c r="F1191">
        <v>0</v>
      </c>
      <c r="G1191">
        <v>2000</v>
      </c>
      <c r="H1191" s="10" t="s">
        <v>16</v>
      </c>
      <c r="I1191" s="10" t="s">
        <v>2407</v>
      </c>
      <c r="J1191" s="10" t="s">
        <v>17</v>
      </c>
      <c r="K1191" s="10" t="s">
        <v>17</v>
      </c>
      <c r="L1191" s="10" t="s">
        <v>2408</v>
      </c>
      <c r="M1191" s="10" t="s">
        <v>18</v>
      </c>
      <c r="N1191">
        <v>0</v>
      </c>
    </row>
    <row r="1192" spans="1:14" x14ac:dyDescent="0.25">
      <c r="A1192" s="10" t="s">
        <v>1614</v>
      </c>
      <c r="B1192" s="10" t="s">
        <v>2302</v>
      </c>
      <c r="C1192">
        <v>2000</v>
      </c>
      <c r="D1192" s="10" t="s">
        <v>16</v>
      </c>
      <c r="E1192">
        <v>0</v>
      </c>
      <c r="F1192">
        <v>0</v>
      </c>
      <c r="G1192">
        <v>2000</v>
      </c>
      <c r="H1192" s="10" t="s">
        <v>16</v>
      </c>
      <c r="I1192" s="10" t="s">
        <v>2410</v>
      </c>
      <c r="J1192" s="10" t="s">
        <v>17</v>
      </c>
      <c r="K1192" s="10" t="s">
        <v>17</v>
      </c>
      <c r="L1192" s="10" t="s">
        <v>2411</v>
      </c>
      <c r="M1192" s="10" t="s">
        <v>18</v>
      </c>
      <c r="N1192">
        <v>0</v>
      </c>
    </row>
    <row r="1193" spans="1:14" x14ac:dyDescent="0.25">
      <c r="A1193" s="10" t="s">
        <v>1614</v>
      </c>
      <c r="B1193" s="10" t="s">
        <v>2305</v>
      </c>
      <c r="C1193">
        <v>46394</v>
      </c>
      <c r="D1193" s="10" t="s">
        <v>16</v>
      </c>
      <c r="E1193">
        <v>0</v>
      </c>
      <c r="F1193">
        <v>0</v>
      </c>
      <c r="G1193">
        <v>46394</v>
      </c>
      <c r="H1193" s="10" t="s">
        <v>16</v>
      </c>
      <c r="I1193" s="10" t="s">
        <v>2413</v>
      </c>
      <c r="J1193" s="10" t="s">
        <v>17</v>
      </c>
      <c r="K1193" s="10" t="s">
        <v>17</v>
      </c>
      <c r="L1193" s="10" t="s">
        <v>2414</v>
      </c>
      <c r="M1193" s="10" t="s">
        <v>18</v>
      </c>
      <c r="N1193">
        <v>0</v>
      </c>
    </row>
    <row r="1194" spans="1:14" x14ac:dyDescent="0.25">
      <c r="A1194" s="10" t="s">
        <v>1614</v>
      </c>
      <c r="B1194" s="10" t="s">
        <v>367</v>
      </c>
      <c r="C1194">
        <v>270091</v>
      </c>
      <c r="D1194" s="10" t="s">
        <v>16</v>
      </c>
      <c r="E1194">
        <v>0</v>
      </c>
      <c r="F1194">
        <v>0</v>
      </c>
      <c r="G1194">
        <v>270091</v>
      </c>
      <c r="H1194" s="10" t="s">
        <v>16</v>
      </c>
      <c r="I1194" s="10" t="s">
        <v>2416</v>
      </c>
      <c r="J1194" s="10" t="s">
        <v>17</v>
      </c>
      <c r="K1194" s="10" t="s">
        <v>17</v>
      </c>
      <c r="L1194" s="10" t="s">
        <v>2417</v>
      </c>
      <c r="M1194" s="10" t="s">
        <v>18</v>
      </c>
      <c r="N1194">
        <v>0</v>
      </c>
    </row>
    <row r="1195" spans="1:14" x14ac:dyDescent="0.25">
      <c r="A1195" s="10" t="s">
        <v>1614</v>
      </c>
      <c r="B1195" s="10" t="s">
        <v>2310</v>
      </c>
      <c r="C1195">
        <v>20000</v>
      </c>
      <c r="D1195" s="10" t="s">
        <v>16</v>
      </c>
      <c r="E1195">
        <v>0</v>
      </c>
      <c r="F1195">
        <v>0</v>
      </c>
      <c r="G1195">
        <v>20000</v>
      </c>
      <c r="H1195" s="10" t="s">
        <v>16</v>
      </c>
      <c r="I1195" s="10" t="s">
        <v>2419</v>
      </c>
      <c r="J1195" s="10" t="s">
        <v>17</v>
      </c>
      <c r="K1195" s="10" t="s">
        <v>17</v>
      </c>
      <c r="L1195" s="10" t="s">
        <v>2420</v>
      </c>
      <c r="M1195" s="10" t="s">
        <v>18</v>
      </c>
      <c r="N1195">
        <v>0</v>
      </c>
    </row>
    <row r="1196" spans="1:14" x14ac:dyDescent="0.25">
      <c r="A1196" s="10" t="s">
        <v>1614</v>
      </c>
      <c r="B1196" s="10" t="s">
        <v>2313</v>
      </c>
      <c r="C1196">
        <v>500</v>
      </c>
      <c r="D1196" s="10" t="s">
        <v>16</v>
      </c>
      <c r="E1196">
        <v>0</v>
      </c>
      <c r="F1196">
        <v>0</v>
      </c>
      <c r="G1196">
        <v>500</v>
      </c>
      <c r="H1196" s="10" t="s">
        <v>16</v>
      </c>
      <c r="I1196" s="10" t="s">
        <v>2422</v>
      </c>
      <c r="J1196" s="10" t="s">
        <v>17</v>
      </c>
      <c r="K1196" s="10" t="s">
        <v>17</v>
      </c>
      <c r="L1196" s="10" t="s">
        <v>2423</v>
      </c>
      <c r="M1196" s="10" t="s">
        <v>18</v>
      </c>
      <c r="N1196">
        <v>0</v>
      </c>
    </row>
    <row r="1197" spans="1:14" x14ac:dyDescent="0.25">
      <c r="A1197" s="10" t="s">
        <v>1614</v>
      </c>
      <c r="B1197" s="10" t="s">
        <v>2316</v>
      </c>
      <c r="C1197">
        <v>2000</v>
      </c>
      <c r="D1197" s="10" t="s">
        <v>16</v>
      </c>
      <c r="E1197">
        <v>0</v>
      </c>
      <c r="F1197">
        <v>0</v>
      </c>
      <c r="G1197">
        <v>2000</v>
      </c>
      <c r="H1197" s="10" t="s">
        <v>16</v>
      </c>
      <c r="I1197" s="10" t="s">
        <v>2425</v>
      </c>
      <c r="J1197" s="10" t="s">
        <v>17</v>
      </c>
      <c r="K1197" s="10" t="s">
        <v>17</v>
      </c>
      <c r="L1197" s="10" t="s">
        <v>2426</v>
      </c>
      <c r="M1197" s="10" t="s">
        <v>18</v>
      </c>
      <c r="N1197">
        <v>0</v>
      </c>
    </row>
    <row r="1198" spans="1:14" x14ac:dyDescent="0.25">
      <c r="A1198" s="10" t="s">
        <v>1614</v>
      </c>
      <c r="B1198" s="10" t="s">
        <v>2317</v>
      </c>
      <c r="C1198">
        <v>500</v>
      </c>
      <c r="D1198" s="10" t="s">
        <v>16</v>
      </c>
      <c r="E1198">
        <v>0</v>
      </c>
      <c r="F1198">
        <v>0</v>
      </c>
      <c r="G1198">
        <v>500</v>
      </c>
      <c r="H1198" s="10" t="s">
        <v>16</v>
      </c>
      <c r="I1198" s="10" t="s">
        <v>2428</v>
      </c>
      <c r="J1198" s="10" t="s">
        <v>17</v>
      </c>
      <c r="K1198" s="10" t="s">
        <v>17</v>
      </c>
      <c r="L1198" s="10" t="s">
        <v>2429</v>
      </c>
      <c r="M1198" s="10" t="s">
        <v>18</v>
      </c>
      <c r="N1198">
        <v>0</v>
      </c>
    </row>
    <row r="1199" spans="1:14" x14ac:dyDescent="0.25">
      <c r="A1199" s="10" t="s">
        <v>1614</v>
      </c>
      <c r="B1199" s="10" t="s">
        <v>2318</v>
      </c>
      <c r="C1199">
        <v>30000</v>
      </c>
      <c r="D1199" s="10" t="s">
        <v>16</v>
      </c>
      <c r="E1199">
        <v>0</v>
      </c>
      <c r="F1199">
        <v>0</v>
      </c>
      <c r="G1199">
        <v>30000</v>
      </c>
      <c r="H1199" s="10" t="s">
        <v>16</v>
      </c>
      <c r="I1199" s="10" t="s">
        <v>2431</v>
      </c>
      <c r="J1199" s="10" t="s">
        <v>17</v>
      </c>
      <c r="K1199" s="10" t="s">
        <v>17</v>
      </c>
      <c r="L1199" s="10" t="s">
        <v>2432</v>
      </c>
      <c r="M1199" s="10" t="s">
        <v>18</v>
      </c>
      <c r="N1199">
        <v>0</v>
      </c>
    </row>
    <row r="1200" spans="1:14" x14ac:dyDescent="0.25">
      <c r="A1200" s="10" t="s">
        <v>1614</v>
      </c>
      <c r="B1200" s="10" t="s">
        <v>2319</v>
      </c>
      <c r="C1200">
        <v>100000</v>
      </c>
      <c r="D1200" s="10" t="s">
        <v>16</v>
      </c>
      <c r="E1200">
        <v>0</v>
      </c>
      <c r="F1200">
        <v>0</v>
      </c>
      <c r="G1200">
        <v>100000</v>
      </c>
      <c r="H1200" s="10" t="s">
        <v>16</v>
      </c>
      <c r="I1200" s="10" t="s">
        <v>2434</v>
      </c>
      <c r="J1200" s="10" t="s">
        <v>17</v>
      </c>
      <c r="K1200" s="10" t="s">
        <v>17</v>
      </c>
      <c r="L1200" s="10" t="s">
        <v>2435</v>
      </c>
      <c r="M1200" s="10" t="s">
        <v>18</v>
      </c>
      <c r="N1200">
        <v>0</v>
      </c>
    </row>
    <row r="1201" spans="1:14" x14ac:dyDescent="0.25">
      <c r="A1201" s="10" t="s">
        <v>1614</v>
      </c>
      <c r="B1201" s="10" t="s">
        <v>2320</v>
      </c>
      <c r="C1201">
        <v>5000</v>
      </c>
      <c r="D1201" s="10" t="s">
        <v>16</v>
      </c>
      <c r="E1201">
        <v>0</v>
      </c>
      <c r="F1201">
        <v>0</v>
      </c>
      <c r="G1201">
        <v>5000</v>
      </c>
      <c r="H1201" s="10" t="s">
        <v>16</v>
      </c>
      <c r="I1201" s="10" t="s">
        <v>2437</v>
      </c>
      <c r="J1201" s="10" t="s">
        <v>17</v>
      </c>
      <c r="K1201" s="10" t="s">
        <v>17</v>
      </c>
      <c r="L1201" s="10" t="s">
        <v>2438</v>
      </c>
      <c r="M1201" s="10" t="s">
        <v>18</v>
      </c>
      <c r="N1201">
        <v>0</v>
      </c>
    </row>
    <row r="1202" spans="1:14" x14ac:dyDescent="0.25">
      <c r="A1202" s="10" t="s">
        <v>1614</v>
      </c>
      <c r="B1202" s="10" t="s">
        <v>2321</v>
      </c>
      <c r="C1202">
        <v>15000</v>
      </c>
      <c r="D1202" s="10" t="s">
        <v>16</v>
      </c>
      <c r="E1202">
        <v>0</v>
      </c>
      <c r="F1202">
        <v>0</v>
      </c>
      <c r="G1202">
        <v>15000</v>
      </c>
      <c r="H1202" s="10" t="s">
        <v>16</v>
      </c>
      <c r="I1202" s="10" t="s">
        <v>2440</v>
      </c>
      <c r="J1202" s="10" t="s">
        <v>17</v>
      </c>
      <c r="K1202" s="10" t="s">
        <v>17</v>
      </c>
      <c r="L1202" s="10" t="s">
        <v>2441</v>
      </c>
      <c r="M1202" s="10" t="s">
        <v>18</v>
      </c>
      <c r="N1202">
        <v>0</v>
      </c>
    </row>
    <row r="1203" spans="1:14" x14ac:dyDescent="0.25">
      <c r="A1203" s="10" t="s">
        <v>1614</v>
      </c>
      <c r="B1203" s="10" t="s">
        <v>2322</v>
      </c>
      <c r="C1203">
        <v>15000</v>
      </c>
      <c r="D1203" s="10" t="s">
        <v>16</v>
      </c>
      <c r="E1203">
        <v>0</v>
      </c>
      <c r="F1203">
        <v>0</v>
      </c>
      <c r="G1203">
        <v>15000</v>
      </c>
      <c r="H1203" s="10" t="s">
        <v>16</v>
      </c>
      <c r="I1203" s="10" t="s">
        <v>2442</v>
      </c>
      <c r="J1203" s="10" t="s">
        <v>17</v>
      </c>
      <c r="K1203" s="10" t="s">
        <v>17</v>
      </c>
      <c r="L1203" s="10" t="s">
        <v>2443</v>
      </c>
      <c r="M1203" s="10" t="s">
        <v>18</v>
      </c>
      <c r="N1203">
        <v>0</v>
      </c>
    </row>
    <row r="1204" spans="1:14" x14ac:dyDescent="0.25">
      <c r="A1204" s="10" t="s">
        <v>1614</v>
      </c>
      <c r="B1204" s="10" t="s">
        <v>2323</v>
      </c>
      <c r="C1204">
        <v>50000</v>
      </c>
      <c r="D1204" s="10" t="s">
        <v>16</v>
      </c>
      <c r="E1204">
        <v>0</v>
      </c>
      <c r="F1204">
        <v>0</v>
      </c>
      <c r="G1204">
        <v>50000</v>
      </c>
      <c r="H1204" s="10" t="s">
        <v>16</v>
      </c>
      <c r="I1204" s="10" t="s">
        <v>2445</v>
      </c>
      <c r="J1204" s="10" t="s">
        <v>17</v>
      </c>
      <c r="K1204" s="10" t="s">
        <v>17</v>
      </c>
      <c r="L1204" s="10" t="s">
        <v>2446</v>
      </c>
      <c r="M1204" s="10" t="s">
        <v>18</v>
      </c>
      <c r="N1204">
        <v>0</v>
      </c>
    </row>
    <row r="1205" spans="1:14" x14ac:dyDescent="0.25">
      <c r="A1205" s="10" t="s">
        <v>1614</v>
      </c>
      <c r="B1205" s="10" t="s">
        <v>2326</v>
      </c>
      <c r="C1205">
        <v>5000</v>
      </c>
      <c r="D1205" s="10" t="s">
        <v>16</v>
      </c>
      <c r="E1205">
        <v>0</v>
      </c>
      <c r="F1205">
        <v>0</v>
      </c>
      <c r="G1205">
        <v>5000</v>
      </c>
      <c r="H1205" s="10" t="s">
        <v>16</v>
      </c>
      <c r="I1205" s="10" t="s">
        <v>2448</v>
      </c>
      <c r="J1205" s="10" t="s">
        <v>17</v>
      </c>
      <c r="K1205" s="10" t="s">
        <v>17</v>
      </c>
      <c r="L1205" s="10" t="s">
        <v>2449</v>
      </c>
      <c r="M1205" s="10" t="s">
        <v>18</v>
      </c>
      <c r="N1205">
        <v>0</v>
      </c>
    </row>
    <row r="1206" spans="1:14" x14ac:dyDescent="0.25">
      <c r="A1206" s="10" t="s">
        <v>1614</v>
      </c>
      <c r="B1206" s="10" t="s">
        <v>178</v>
      </c>
      <c r="C1206">
        <v>50000</v>
      </c>
      <c r="D1206" s="10" t="s">
        <v>16</v>
      </c>
      <c r="E1206">
        <v>0</v>
      </c>
      <c r="F1206">
        <v>0</v>
      </c>
      <c r="G1206">
        <v>50000</v>
      </c>
      <c r="H1206" s="10" t="s">
        <v>16</v>
      </c>
      <c r="I1206" s="10" t="s">
        <v>2451</v>
      </c>
      <c r="J1206" s="10" t="s">
        <v>17</v>
      </c>
      <c r="K1206" s="10" t="s">
        <v>17</v>
      </c>
      <c r="L1206" s="10" t="s">
        <v>2452</v>
      </c>
      <c r="M1206" s="10" t="s">
        <v>18</v>
      </c>
      <c r="N1206">
        <v>0</v>
      </c>
    </row>
    <row r="1207" spans="1:14" x14ac:dyDescent="0.25">
      <c r="A1207" s="10" t="s">
        <v>1614</v>
      </c>
      <c r="B1207" s="10" t="s">
        <v>2331</v>
      </c>
      <c r="C1207">
        <v>12000</v>
      </c>
      <c r="D1207" s="10" t="s">
        <v>16</v>
      </c>
      <c r="E1207">
        <v>0</v>
      </c>
      <c r="F1207">
        <v>0</v>
      </c>
      <c r="G1207">
        <v>12000</v>
      </c>
      <c r="H1207" s="10" t="s">
        <v>16</v>
      </c>
      <c r="I1207" s="10" t="s">
        <v>2454</v>
      </c>
      <c r="J1207" s="10" t="s">
        <v>17</v>
      </c>
      <c r="K1207" s="10" t="s">
        <v>17</v>
      </c>
      <c r="L1207" s="10" t="s">
        <v>2455</v>
      </c>
      <c r="M1207" s="10" t="s">
        <v>18</v>
      </c>
      <c r="N1207">
        <v>0</v>
      </c>
    </row>
    <row r="1208" spans="1:14" x14ac:dyDescent="0.25">
      <c r="A1208" s="10" t="s">
        <v>1614</v>
      </c>
      <c r="B1208" s="10" t="s">
        <v>2334</v>
      </c>
      <c r="C1208">
        <v>500</v>
      </c>
      <c r="D1208" s="10" t="s">
        <v>16</v>
      </c>
      <c r="E1208">
        <v>0</v>
      </c>
      <c r="F1208">
        <v>0</v>
      </c>
      <c r="G1208">
        <v>500</v>
      </c>
      <c r="H1208" s="10" t="s">
        <v>16</v>
      </c>
      <c r="I1208" s="10" t="s">
        <v>2457</v>
      </c>
      <c r="J1208" s="10" t="s">
        <v>17</v>
      </c>
      <c r="K1208" s="10" t="s">
        <v>17</v>
      </c>
      <c r="L1208" s="10" t="s">
        <v>2458</v>
      </c>
      <c r="M1208" s="10" t="s">
        <v>18</v>
      </c>
      <c r="N1208">
        <v>0</v>
      </c>
    </row>
    <row r="1209" spans="1:14" x14ac:dyDescent="0.25">
      <c r="A1209" s="10" t="s">
        <v>1614</v>
      </c>
      <c r="B1209" s="10" t="s">
        <v>2337</v>
      </c>
      <c r="C1209">
        <v>500</v>
      </c>
      <c r="D1209" s="10" t="s">
        <v>16</v>
      </c>
      <c r="E1209">
        <v>0</v>
      </c>
      <c r="F1209">
        <v>0</v>
      </c>
      <c r="G1209">
        <v>500</v>
      </c>
      <c r="H1209" s="10" t="s">
        <v>16</v>
      </c>
      <c r="I1209" s="10" t="s">
        <v>2460</v>
      </c>
      <c r="J1209" s="10" t="s">
        <v>17</v>
      </c>
      <c r="K1209" s="10" t="s">
        <v>17</v>
      </c>
      <c r="L1209" s="10" t="s">
        <v>2461</v>
      </c>
      <c r="M1209" s="10" t="s">
        <v>18</v>
      </c>
      <c r="N1209">
        <v>0</v>
      </c>
    </row>
    <row r="1210" spans="1:14" x14ac:dyDescent="0.25">
      <c r="A1210" s="10" t="s">
        <v>1614</v>
      </c>
      <c r="B1210" s="10" t="s">
        <v>2340</v>
      </c>
      <c r="C1210">
        <v>10500</v>
      </c>
      <c r="D1210" s="10" t="s">
        <v>16</v>
      </c>
      <c r="E1210">
        <v>0</v>
      </c>
      <c r="F1210">
        <v>0</v>
      </c>
      <c r="G1210">
        <v>10500</v>
      </c>
      <c r="H1210" s="10" t="s">
        <v>16</v>
      </c>
      <c r="I1210" s="10" t="s">
        <v>2463</v>
      </c>
      <c r="J1210" s="10" t="s">
        <v>17</v>
      </c>
      <c r="K1210" s="10" t="s">
        <v>17</v>
      </c>
      <c r="L1210" s="10" t="s">
        <v>2464</v>
      </c>
      <c r="M1210" s="10" t="s">
        <v>18</v>
      </c>
      <c r="N1210">
        <v>0</v>
      </c>
    </row>
    <row r="1211" spans="1:14" x14ac:dyDescent="0.25">
      <c r="A1211" s="10" t="s">
        <v>1614</v>
      </c>
      <c r="B1211" s="10" t="s">
        <v>2343</v>
      </c>
      <c r="C1211">
        <v>500</v>
      </c>
      <c r="D1211" s="10" t="s">
        <v>16</v>
      </c>
      <c r="E1211">
        <v>0</v>
      </c>
      <c r="F1211">
        <v>0</v>
      </c>
      <c r="G1211">
        <v>500</v>
      </c>
      <c r="H1211" s="10" t="s">
        <v>16</v>
      </c>
      <c r="I1211" s="10" t="s">
        <v>2466</v>
      </c>
      <c r="J1211" s="10" t="s">
        <v>17</v>
      </c>
      <c r="K1211" s="10" t="s">
        <v>17</v>
      </c>
      <c r="L1211" s="10" t="s">
        <v>2467</v>
      </c>
      <c r="M1211" s="10" t="s">
        <v>18</v>
      </c>
      <c r="N1211">
        <v>0</v>
      </c>
    </row>
    <row r="1212" spans="1:14" x14ac:dyDescent="0.25">
      <c r="A1212" s="10" t="s">
        <v>1614</v>
      </c>
      <c r="B1212" s="10" t="s">
        <v>2346</v>
      </c>
      <c r="C1212">
        <v>1000</v>
      </c>
      <c r="D1212" s="10" t="s">
        <v>16</v>
      </c>
      <c r="E1212">
        <v>0</v>
      </c>
      <c r="F1212">
        <v>0</v>
      </c>
      <c r="G1212">
        <v>1000</v>
      </c>
      <c r="H1212" s="10" t="s">
        <v>16</v>
      </c>
      <c r="I1212" s="10" t="s">
        <v>2469</v>
      </c>
      <c r="J1212" s="10" t="s">
        <v>17</v>
      </c>
      <c r="K1212" s="10" t="s">
        <v>17</v>
      </c>
      <c r="L1212" s="10" t="s">
        <v>2470</v>
      </c>
      <c r="M1212" s="10" t="s">
        <v>18</v>
      </c>
      <c r="N1212">
        <v>0</v>
      </c>
    </row>
    <row r="1213" spans="1:14" x14ac:dyDescent="0.25">
      <c r="A1213" s="10" t="s">
        <v>1614</v>
      </c>
      <c r="B1213" s="10" t="s">
        <v>2349</v>
      </c>
      <c r="C1213">
        <v>500</v>
      </c>
      <c r="D1213" s="10" t="s">
        <v>16</v>
      </c>
      <c r="E1213">
        <v>0</v>
      </c>
      <c r="F1213">
        <v>0</v>
      </c>
      <c r="G1213">
        <v>500</v>
      </c>
      <c r="H1213" s="10" t="s">
        <v>16</v>
      </c>
      <c r="I1213" s="10" t="s">
        <v>2472</v>
      </c>
      <c r="J1213" s="10" t="s">
        <v>17</v>
      </c>
      <c r="K1213" s="10" t="s">
        <v>17</v>
      </c>
      <c r="L1213" s="10" t="s">
        <v>2473</v>
      </c>
      <c r="M1213" s="10" t="s">
        <v>18</v>
      </c>
      <c r="N1213">
        <v>0</v>
      </c>
    </row>
    <row r="1214" spans="1:14" x14ac:dyDescent="0.25">
      <c r="A1214" s="10" t="s">
        <v>1614</v>
      </c>
      <c r="B1214" s="10" t="s">
        <v>2352</v>
      </c>
      <c r="C1214">
        <v>1000</v>
      </c>
      <c r="D1214" s="10" t="s">
        <v>16</v>
      </c>
      <c r="E1214">
        <v>0</v>
      </c>
      <c r="F1214">
        <v>0</v>
      </c>
      <c r="G1214">
        <v>1000</v>
      </c>
      <c r="H1214" s="10" t="s">
        <v>16</v>
      </c>
      <c r="I1214" s="10" t="s">
        <v>2474</v>
      </c>
      <c r="J1214" s="10" t="s">
        <v>17</v>
      </c>
      <c r="K1214" s="10" t="s">
        <v>17</v>
      </c>
      <c r="L1214" s="10" t="s">
        <v>2475</v>
      </c>
      <c r="M1214" s="10" t="s">
        <v>18</v>
      </c>
      <c r="N1214">
        <v>0</v>
      </c>
    </row>
    <row r="1215" spans="1:14" x14ac:dyDescent="0.25">
      <c r="A1215" s="10" t="s">
        <v>1614</v>
      </c>
      <c r="B1215" s="10" t="s">
        <v>2355</v>
      </c>
      <c r="C1215">
        <v>500</v>
      </c>
      <c r="D1215" s="10" t="s">
        <v>16</v>
      </c>
      <c r="E1215">
        <v>0</v>
      </c>
      <c r="F1215">
        <v>0</v>
      </c>
      <c r="G1215">
        <v>500</v>
      </c>
      <c r="H1215" s="10" t="s">
        <v>16</v>
      </c>
      <c r="I1215" s="10" t="s">
        <v>2477</v>
      </c>
      <c r="J1215" s="10" t="s">
        <v>17</v>
      </c>
      <c r="K1215" s="10" t="s">
        <v>17</v>
      </c>
      <c r="L1215" s="10" t="s">
        <v>2478</v>
      </c>
      <c r="M1215" s="10" t="s">
        <v>18</v>
      </c>
      <c r="N1215">
        <v>0</v>
      </c>
    </row>
    <row r="1216" spans="1:14" x14ac:dyDescent="0.25">
      <c r="A1216" s="10" t="s">
        <v>1614</v>
      </c>
      <c r="B1216" s="10" t="s">
        <v>2358</v>
      </c>
      <c r="C1216">
        <v>1000</v>
      </c>
      <c r="D1216" s="10" t="s">
        <v>16</v>
      </c>
      <c r="E1216">
        <v>0</v>
      </c>
      <c r="F1216">
        <v>0</v>
      </c>
      <c r="G1216">
        <v>1000</v>
      </c>
      <c r="H1216" s="10" t="s">
        <v>16</v>
      </c>
      <c r="I1216" s="10" t="s">
        <v>2480</v>
      </c>
      <c r="J1216" s="10" t="s">
        <v>17</v>
      </c>
      <c r="K1216" s="10" t="s">
        <v>17</v>
      </c>
      <c r="L1216" s="10" t="s">
        <v>2481</v>
      </c>
      <c r="M1216" s="10" t="s">
        <v>18</v>
      </c>
      <c r="N1216">
        <v>0</v>
      </c>
    </row>
    <row r="1217" spans="1:14" x14ac:dyDescent="0.25">
      <c r="A1217" s="10" t="s">
        <v>1614</v>
      </c>
      <c r="B1217" s="10" t="s">
        <v>2361</v>
      </c>
      <c r="C1217">
        <v>2000</v>
      </c>
      <c r="D1217" s="10" t="s">
        <v>16</v>
      </c>
      <c r="E1217">
        <v>0</v>
      </c>
      <c r="F1217">
        <v>0</v>
      </c>
      <c r="G1217">
        <v>2000</v>
      </c>
      <c r="H1217" s="10" t="s">
        <v>16</v>
      </c>
      <c r="I1217" s="10" t="s">
        <v>2483</v>
      </c>
      <c r="J1217" s="10" t="s">
        <v>17</v>
      </c>
      <c r="K1217" s="10" t="s">
        <v>17</v>
      </c>
      <c r="L1217" s="10" t="s">
        <v>2484</v>
      </c>
      <c r="M1217" s="10" t="s">
        <v>18</v>
      </c>
      <c r="N1217">
        <v>0</v>
      </c>
    </row>
    <row r="1218" spans="1:14" x14ac:dyDescent="0.25">
      <c r="A1218" s="10" t="s">
        <v>1614</v>
      </c>
      <c r="B1218" s="10" t="s">
        <v>2364</v>
      </c>
      <c r="C1218">
        <v>500</v>
      </c>
      <c r="D1218" s="10" t="s">
        <v>16</v>
      </c>
      <c r="E1218">
        <v>0</v>
      </c>
      <c r="F1218">
        <v>0</v>
      </c>
      <c r="G1218">
        <v>500</v>
      </c>
      <c r="H1218" s="10" t="s">
        <v>16</v>
      </c>
      <c r="I1218" s="10" t="s">
        <v>2486</v>
      </c>
      <c r="J1218" s="10" t="s">
        <v>17</v>
      </c>
      <c r="K1218" s="10" t="s">
        <v>17</v>
      </c>
      <c r="L1218" s="10" t="s">
        <v>2487</v>
      </c>
      <c r="M1218" s="10" t="s">
        <v>18</v>
      </c>
      <c r="N1218">
        <v>0</v>
      </c>
    </row>
    <row r="1219" spans="1:14" x14ac:dyDescent="0.25">
      <c r="A1219" s="10" t="s">
        <v>1614</v>
      </c>
      <c r="B1219" s="10" t="s">
        <v>2367</v>
      </c>
      <c r="C1219">
        <v>7500</v>
      </c>
      <c r="D1219" s="10" t="s">
        <v>16</v>
      </c>
      <c r="E1219">
        <v>0</v>
      </c>
      <c r="F1219">
        <v>0</v>
      </c>
      <c r="G1219">
        <v>7500</v>
      </c>
      <c r="H1219" s="10" t="s">
        <v>16</v>
      </c>
      <c r="I1219" s="10" t="s">
        <v>2489</v>
      </c>
      <c r="J1219" s="10" t="s">
        <v>17</v>
      </c>
      <c r="K1219" s="10" t="s">
        <v>17</v>
      </c>
      <c r="L1219" s="10" t="s">
        <v>2490</v>
      </c>
      <c r="M1219" s="10" t="s">
        <v>18</v>
      </c>
      <c r="N1219">
        <v>0</v>
      </c>
    </row>
    <row r="1220" spans="1:14" x14ac:dyDescent="0.25">
      <c r="A1220" s="10" t="s">
        <v>1614</v>
      </c>
      <c r="B1220" s="10" t="s">
        <v>2370</v>
      </c>
      <c r="C1220">
        <v>500</v>
      </c>
      <c r="D1220" s="10" t="s">
        <v>16</v>
      </c>
      <c r="E1220">
        <v>0</v>
      </c>
      <c r="F1220">
        <v>0</v>
      </c>
      <c r="G1220">
        <v>500</v>
      </c>
      <c r="H1220" s="10" t="s">
        <v>16</v>
      </c>
      <c r="I1220" s="10" t="s">
        <v>2492</v>
      </c>
      <c r="J1220" s="10" t="s">
        <v>17</v>
      </c>
      <c r="K1220" s="10" t="s">
        <v>17</v>
      </c>
      <c r="L1220" s="10" t="s">
        <v>2493</v>
      </c>
      <c r="M1220" s="10" t="s">
        <v>18</v>
      </c>
      <c r="N1220">
        <v>0</v>
      </c>
    </row>
    <row r="1221" spans="1:14" x14ac:dyDescent="0.25">
      <c r="A1221" s="10" t="s">
        <v>1614</v>
      </c>
      <c r="B1221" s="10" t="s">
        <v>2373</v>
      </c>
      <c r="C1221">
        <v>500</v>
      </c>
      <c r="D1221" s="10" t="s">
        <v>16</v>
      </c>
      <c r="E1221">
        <v>0</v>
      </c>
      <c r="F1221">
        <v>0</v>
      </c>
      <c r="G1221">
        <v>500</v>
      </c>
      <c r="H1221" s="10" t="s">
        <v>16</v>
      </c>
      <c r="I1221" s="10" t="s">
        <v>2495</v>
      </c>
      <c r="J1221" s="10" t="s">
        <v>17</v>
      </c>
      <c r="K1221" s="10" t="s">
        <v>17</v>
      </c>
      <c r="L1221" s="10" t="s">
        <v>2496</v>
      </c>
      <c r="M1221" s="10" t="s">
        <v>18</v>
      </c>
      <c r="N1221">
        <v>0</v>
      </c>
    </row>
    <row r="1222" spans="1:14" x14ac:dyDescent="0.25">
      <c r="A1222" s="10" t="s">
        <v>1614</v>
      </c>
      <c r="B1222" s="10" t="s">
        <v>2376</v>
      </c>
      <c r="C1222">
        <v>1000</v>
      </c>
      <c r="D1222" s="10" t="s">
        <v>16</v>
      </c>
      <c r="E1222">
        <v>0</v>
      </c>
      <c r="F1222">
        <v>0</v>
      </c>
      <c r="G1222">
        <v>1000</v>
      </c>
      <c r="H1222" s="10" t="s">
        <v>16</v>
      </c>
      <c r="I1222" s="10" t="s">
        <v>2497</v>
      </c>
      <c r="J1222" s="10" t="s">
        <v>17</v>
      </c>
      <c r="K1222" s="10" t="s">
        <v>17</v>
      </c>
      <c r="L1222" s="10" t="s">
        <v>2498</v>
      </c>
      <c r="M1222" s="10" t="s">
        <v>18</v>
      </c>
      <c r="N1222">
        <v>0</v>
      </c>
    </row>
    <row r="1223" spans="1:14" x14ac:dyDescent="0.25">
      <c r="A1223" s="10" t="s">
        <v>1614</v>
      </c>
      <c r="B1223" s="10" t="s">
        <v>2379</v>
      </c>
      <c r="C1223">
        <v>10000</v>
      </c>
      <c r="D1223" s="10" t="s">
        <v>16</v>
      </c>
      <c r="E1223">
        <v>0</v>
      </c>
      <c r="F1223">
        <v>0</v>
      </c>
      <c r="G1223">
        <v>10000</v>
      </c>
      <c r="H1223" s="10" t="s">
        <v>16</v>
      </c>
      <c r="I1223" s="10" t="s">
        <v>2500</v>
      </c>
      <c r="J1223" s="10" t="s">
        <v>17</v>
      </c>
      <c r="K1223" s="10" t="s">
        <v>17</v>
      </c>
      <c r="L1223" s="10" t="s">
        <v>2501</v>
      </c>
      <c r="M1223" s="10" t="s">
        <v>18</v>
      </c>
      <c r="N1223">
        <v>0</v>
      </c>
    </row>
    <row r="1224" spans="1:14" x14ac:dyDescent="0.25">
      <c r="A1224" s="10" t="s">
        <v>1614</v>
      </c>
      <c r="B1224" s="10" t="s">
        <v>2382</v>
      </c>
      <c r="C1224">
        <v>1000</v>
      </c>
      <c r="D1224" s="10" t="s">
        <v>16</v>
      </c>
      <c r="E1224">
        <v>0</v>
      </c>
      <c r="F1224">
        <v>0</v>
      </c>
      <c r="G1224">
        <v>1000</v>
      </c>
      <c r="H1224" s="10" t="s">
        <v>16</v>
      </c>
      <c r="I1224" s="10" t="s">
        <v>2503</v>
      </c>
      <c r="J1224" s="10" t="s">
        <v>17</v>
      </c>
      <c r="K1224" s="10" t="s">
        <v>17</v>
      </c>
      <c r="L1224" s="10" t="s">
        <v>2504</v>
      </c>
      <c r="M1224" s="10" t="s">
        <v>18</v>
      </c>
      <c r="N1224">
        <v>0</v>
      </c>
    </row>
    <row r="1225" spans="1:14" x14ac:dyDescent="0.25">
      <c r="A1225" s="10" t="s">
        <v>1614</v>
      </c>
      <c r="B1225" s="10" t="s">
        <v>2385</v>
      </c>
      <c r="C1225">
        <v>500</v>
      </c>
      <c r="D1225" s="10" t="s">
        <v>16</v>
      </c>
      <c r="E1225">
        <v>0</v>
      </c>
      <c r="F1225">
        <v>0</v>
      </c>
      <c r="G1225">
        <v>500</v>
      </c>
      <c r="H1225" s="10" t="s">
        <v>16</v>
      </c>
      <c r="I1225" s="10" t="s">
        <v>2506</v>
      </c>
      <c r="J1225" s="10" t="s">
        <v>17</v>
      </c>
      <c r="K1225" s="10" t="s">
        <v>17</v>
      </c>
      <c r="L1225" s="10" t="s">
        <v>2507</v>
      </c>
      <c r="M1225" s="10" t="s">
        <v>18</v>
      </c>
      <c r="N1225">
        <v>0</v>
      </c>
    </row>
    <row r="1226" spans="1:14" x14ac:dyDescent="0.25">
      <c r="A1226" s="10" t="s">
        <v>1614</v>
      </c>
      <c r="B1226" s="10" t="s">
        <v>2388</v>
      </c>
      <c r="C1226">
        <v>5000</v>
      </c>
      <c r="D1226" s="10" t="s">
        <v>16</v>
      </c>
      <c r="E1226">
        <v>0</v>
      </c>
      <c r="F1226">
        <v>0</v>
      </c>
      <c r="G1226">
        <v>5000</v>
      </c>
      <c r="H1226" s="10" t="s">
        <v>16</v>
      </c>
      <c r="I1226" s="10" t="s">
        <v>2509</v>
      </c>
      <c r="J1226" s="10" t="s">
        <v>17</v>
      </c>
      <c r="K1226" s="10" t="s">
        <v>17</v>
      </c>
      <c r="L1226" s="10" t="s">
        <v>2510</v>
      </c>
      <c r="M1226" s="10" t="s">
        <v>18</v>
      </c>
      <c r="N1226">
        <v>0</v>
      </c>
    </row>
    <row r="1227" spans="1:14" x14ac:dyDescent="0.25">
      <c r="A1227" s="10" t="s">
        <v>1614</v>
      </c>
      <c r="B1227" s="10" t="s">
        <v>2391</v>
      </c>
      <c r="C1227">
        <v>10000</v>
      </c>
      <c r="D1227" s="10" t="s">
        <v>16</v>
      </c>
      <c r="E1227">
        <v>0</v>
      </c>
      <c r="F1227">
        <v>0</v>
      </c>
      <c r="G1227">
        <v>10000</v>
      </c>
      <c r="H1227" s="10" t="s">
        <v>16</v>
      </c>
      <c r="I1227" s="10" t="s">
        <v>2512</v>
      </c>
      <c r="J1227" s="10" t="s">
        <v>17</v>
      </c>
      <c r="K1227" s="10" t="s">
        <v>17</v>
      </c>
      <c r="L1227" s="10" t="s">
        <v>2513</v>
      </c>
      <c r="M1227" s="10" t="s">
        <v>18</v>
      </c>
      <c r="N1227">
        <v>0</v>
      </c>
    </row>
    <row r="1228" spans="1:14" x14ac:dyDescent="0.25">
      <c r="A1228" s="10" t="s">
        <v>1614</v>
      </c>
      <c r="B1228" s="10" t="s">
        <v>2394</v>
      </c>
      <c r="C1228">
        <v>5000</v>
      </c>
      <c r="D1228" s="10" t="s">
        <v>16</v>
      </c>
      <c r="E1228">
        <v>0</v>
      </c>
      <c r="F1228">
        <v>0</v>
      </c>
      <c r="G1228">
        <v>5000</v>
      </c>
      <c r="H1228" s="10" t="s">
        <v>16</v>
      </c>
      <c r="I1228" s="10" t="s">
        <v>2515</v>
      </c>
      <c r="J1228" s="10" t="s">
        <v>17</v>
      </c>
      <c r="K1228" s="10" t="s">
        <v>17</v>
      </c>
      <c r="L1228" s="10" t="s">
        <v>2516</v>
      </c>
      <c r="M1228" s="10" t="s">
        <v>18</v>
      </c>
      <c r="N1228">
        <v>0</v>
      </c>
    </row>
    <row r="1229" spans="1:14" x14ac:dyDescent="0.25">
      <c r="A1229" s="10" t="s">
        <v>1614</v>
      </c>
      <c r="B1229" s="10" t="s">
        <v>2397</v>
      </c>
      <c r="C1229">
        <v>1000</v>
      </c>
      <c r="D1229" s="10" t="s">
        <v>16</v>
      </c>
      <c r="E1229">
        <v>0</v>
      </c>
      <c r="F1229">
        <v>0</v>
      </c>
      <c r="G1229">
        <v>1000</v>
      </c>
      <c r="H1229" s="10" t="s">
        <v>16</v>
      </c>
      <c r="I1229" s="10" t="s">
        <v>2518</v>
      </c>
      <c r="J1229" s="10" t="s">
        <v>17</v>
      </c>
      <c r="K1229" s="10" t="s">
        <v>17</v>
      </c>
      <c r="L1229" s="10" t="s">
        <v>2519</v>
      </c>
      <c r="M1229" s="10" t="s">
        <v>18</v>
      </c>
      <c r="N1229">
        <v>0</v>
      </c>
    </row>
    <row r="1230" spans="1:14" x14ac:dyDescent="0.25">
      <c r="A1230" s="10" t="s">
        <v>1614</v>
      </c>
      <c r="B1230" s="10" t="s">
        <v>2400</v>
      </c>
      <c r="C1230">
        <v>500</v>
      </c>
      <c r="D1230" s="10" t="s">
        <v>16</v>
      </c>
      <c r="E1230">
        <v>0</v>
      </c>
      <c r="F1230">
        <v>0</v>
      </c>
      <c r="G1230">
        <v>500</v>
      </c>
      <c r="H1230" s="10" t="s">
        <v>16</v>
      </c>
      <c r="I1230" s="10" t="s">
        <v>2521</v>
      </c>
      <c r="J1230" s="10" t="s">
        <v>17</v>
      </c>
      <c r="K1230" s="10" t="s">
        <v>17</v>
      </c>
      <c r="L1230" s="10" t="s">
        <v>2522</v>
      </c>
      <c r="M1230" s="10" t="s">
        <v>18</v>
      </c>
      <c r="N1230">
        <v>0</v>
      </c>
    </row>
    <row r="1231" spans="1:14" x14ac:dyDescent="0.25">
      <c r="A1231" s="10" t="s">
        <v>1614</v>
      </c>
      <c r="B1231" s="10" t="s">
        <v>2403</v>
      </c>
      <c r="C1231">
        <v>500</v>
      </c>
      <c r="D1231" s="10" t="s">
        <v>16</v>
      </c>
      <c r="E1231">
        <v>0</v>
      </c>
      <c r="F1231">
        <v>0</v>
      </c>
      <c r="G1231">
        <v>500</v>
      </c>
      <c r="H1231" s="10" t="s">
        <v>16</v>
      </c>
      <c r="I1231" s="10" t="s">
        <v>2524</v>
      </c>
      <c r="J1231" s="10" t="s">
        <v>17</v>
      </c>
      <c r="K1231" s="10" t="s">
        <v>17</v>
      </c>
      <c r="L1231" s="10" t="s">
        <v>2525</v>
      </c>
      <c r="M1231" s="10" t="s">
        <v>18</v>
      </c>
      <c r="N1231">
        <v>0</v>
      </c>
    </row>
    <row r="1232" spans="1:14" x14ac:dyDescent="0.25">
      <c r="A1232" s="10" t="s">
        <v>1614</v>
      </c>
      <c r="B1232" s="10" t="s">
        <v>2406</v>
      </c>
      <c r="C1232">
        <v>500</v>
      </c>
      <c r="D1232" s="10" t="s">
        <v>16</v>
      </c>
      <c r="E1232">
        <v>0</v>
      </c>
      <c r="F1232">
        <v>0</v>
      </c>
      <c r="G1232">
        <v>500</v>
      </c>
      <c r="H1232" s="10" t="s">
        <v>16</v>
      </c>
      <c r="I1232" s="10" t="s">
        <v>2527</v>
      </c>
      <c r="J1232" s="10" t="s">
        <v>17</v>
      </c>
      <c r="K1232" s="10" t="s">
        <v>17</v>
      </c>
      <c r="L1232" s="10" t="s">
        <v>2528</v>
      </c>
      <c r="M1232" s="10" t="s">
        <v>18</v>
      </c>
      <c r="N1232">
        <v>0</v>
      </c>
    </row>
    <row r="1233" spans="1:14" x14ac:dyDescent="0.25">
      <c r="A1233" s="10" t="s">
        <v>1614</v>
      </c>
      <c r="B1233" s="10" t="s">
        <v>2409</v>
      </c>
      <c r="C1233">
        <v>500</v>
      </c>
      <c r="D1233" s="10" t="s">
        <v>16</v>
      </c>
      <c r="E1233">
        <v>0</v>
      </c>
      <c r="F1233">
        <v>0</v>
      </c>
      <c r="G1233">
        <v>500</v>
      </c>
      <c r="H1233" s="10" t="s">
        <v>16</v>
      </c>
      <c r="I1233" s="10" t="s">
        <v>2530</v>
      </c>
      <c r="J1233" s="10" t="s">
        <v>17</v>
      </c>
      <c r="K1233" s="10" t="s">
        <v>17</v>
      </c>
      <c r="L1233" s="10" t="s">
        <v>2531</v>
      </c>
      <c r="M1233" s="10" t="s">
        <v>18</v>
      </c>
      <c r="N1233">
        <v>0</v>
      </c>
    </row>
    <row r="1234" spans="1:14" x14ac:dyDescent="0.25">
      <c r="A1234" s="10" t="s">
        <v>1614</v>
      </c>
      <c r="B1234" s="10" t="s">
        <v>2412</v>
      </c>
      <c r="C1234">
        <v>3000</v>
      </c>
      <c r="D1234" s="10" t="s">
        <v>16</v>
      </c>
      <c r="E1234">
        <v>0</v>
      </c>
      <c r="F1234">
        <v>0</v>
      </c>
      <c r="G1234">
        <v>3000</v>
      </c>
      <c r="H1234" s="10" t="s">
        <v>16</v>
      </c>
      <c r="I1234" s="10" t="s">
        <v>2532</v>
      </c>
      <c r="J1234" s="10" t="s">
        <v>17</v>
      </c>
      <c r="K1234" s="10" t="s">
        <v>17</v>
      </c>
      <c r="L1234" s="10" t="s">
        <v>2533</v>
      </c>
      <c r="M1234" s="10" t="s">
        <v>18</v>
      </c>
      <c r="N1234">
        <v>0</v>
      </c>
    </row>
    <row r="1235" spans="1:14" x14ac:dyDescent="0.25">
      <c r="A1235" s="10" t="s">
        <v>1614</v>
      </c>
      <c r="B1235" s="10" t="s">
        <v>2415</v>
      </c>
      <c r="C1235">
        <v>500</v>
      </c>
      <c r="D1235" s="10" t="s">
        <v>16</v>
      </c>
      <c r="E1235">
        <v>0</v>
      </c>
      <c r="F1235">
        <v>0</v>
      </c>
      <c r="G1235">
        <v>500</v>
      </c>
      <c r="H1235" s="10" t="s">
        <v>16</v>
      </c>
      <c r="I1235" s="10" t="s">
        <v>2534</v>
      </c>
      <c r="J1235" s="10" t="s">
        <v>17</v>
      </c>
      <c r="K1235" s="10" t="s">
        <v>17</v>
      </c>
      <c r="L1235" s="10" t="s">
        <v>2535</v>
      </c>
      <c r="M1235" s="10" t="s">
        <v>18</v>
      </c>
      <c r="N1235">
        <v>0</v>
      </c>
    </row>
    <row r="1236" spans="1:14" x14ac:dyDescent="0.25">
      <c r="A1236" s="10" t="s">
        <v>1614</v>
      </c>
      <c r="B1236" s="10" t="s">
        <v>2418</v>
      </c>
      <c r="C1236">
        <v>80500</v>
      </c>
      <c r="D1236" s="10" t="s">
        <v>16</v>
      </c>
      <c r="E1236">
        <v>0</v>
      </c>
      <c r="F1236">
        <v>0</v>
      </c>
      <c r="G1236">
        <v>80500</v>
      </c>
      <c r="H1236" s="10" t="s">
        <v>16</v>
      </c>
      <c r="I1236" s="10" t="s">
        <v>2537</v>
      </c>
      <c r="J1236" s="10" t="s">
        <v>17</v>
      </c>
      <c r="K1236" s="10" t="s">
        <v>17</v>
      </c>
      <c r="L1236" s="10" t="s">
        <v>2538</v>
      </c>
      <c r="M1236" s="10" t="s">
        <v>18</v>
      </c>
      <c r="N1236">
        <v>0</v>
      </c>
    </row>
    <row r="1237" spans="1:14" x14ac:dyDescent="0.25">
      <c r="A1237" s="10" t="s">
        <v>1614</v>
      </c>
      <c r="B1237" s="10" t="s">
        <v>2421</v>
      </c>
      <c r="C1237">
        <v>20500</v>
      </c>
      <c r="D1237" s="10" t="s">
        <v>16</v>
      </c>
      <c r="E1237">
        <v>0</v>
      </c>
      <c r="F1237">
        <v>0</v>
      </c>
      <c r="G1237">
        <v>20500</v>
      </c>
      <c r="H1237" s="10" t="s">
        <v>16</v>
      </c>
      <c r="I1237" s="10" t="s">
        <v>2539</v>
      </c>
      <c r="J1237" s="10" t="s">
        <v>17</v>
      </c>
      <c r="K1237" s="10" t="s">
        <v>17</v>
      </c>
      <c r="L1237" s="10" t="s">
        <v>2540</v>
      </c>
      <c r="M1237" s="10" t="s">
        <v>18</v>
      </c>
      <c r="N1237">
        <v>0</v>
      </c>
    </row>
    <row r="1238" spans="1:14" x14ac:dyDescent="0.25">
      <c r="A1238" s="10" t="s">
        <v>1614</v>
      </c>
      <c r="B1238" s="10" t="s">
        <v>2424</v>
      </c>
      <c r="C1238">
        <v>1000</v>
      </c>
      <c r="D1238" s="10" t="s">
        <v>16</v>
      </c>
      <c r="E1238">
        <v>0</v>
      </c>
      <c r="F1238">
        <v>0</v>
      </c>
      <c r="G1238">
        <v>1000</v>
      </c>
      <c r="H1238" s="10" t="s">
        <v>16</v>
      </c>
      <c r="I1238" s="10" t="s">
        <v>2541</v>
      </c>
      <c r="J1238" s="10" t="s">
        <v>17</v>
      </c>
      <c r="K1238" s="10" t="s">
        <v>17</v>
      </c>
      <c r="L1238" s="10" t="s">
        <v>2542</v>
      </c>
      <c r="M1238" s="10" t="s">
        <v>18</v>
      </c>
      <c r="N1238">
        <v>0</v>
      </c>
    </row>
    <row r="1239" spans="1:14" x14ac:dyDescent="0.25">
      <c r="A1239" s="10" t="s">
        <v>1614</v>
      </c>
      <c r="B1239" s="10" t="s">
        <v>2427</v>
      </c>
      <c r="C1239">
        <v>30000</v>
      </c>
      <c r="D1239" s="10" t="s">
        <v>16</v>
      </c>
      <c r="E1239">
        <v>0</v>
      </c>
      <c r="F1239">
        <v>0</v>
      </c>
      <c r="G1239">
        <v>30000</v>
      </c>
      <c r="H1239" s="10" t="s">
        <v>16</v>
      </c>
      <c r="I1239" s="10" t="s">
        <v>2544</v>
      </c>
      <c r="J1239" s="10" t="s">
        <v>17</v>
      </c>
      <c r="K1239" s="10" t="s">
        <v>17</v>
      </c>
      <c r="L1239" s="10" t="s">
        <v>2545</v>
      </c>
      <c r="M1239" s="10" t="s">
        <v>18</v>
      </c>
      <c r="N1239">
        <v>0</v>
      </c>
    </row>
    <row r="1240" spans="1:14" x14ac:dyDescent="0.25">
      <c r="A1240" s="10" t="s">
        <v>1614</v>
      </c>
      <c r="B1240" s="10" t="s">
        <v>2430</v>
      </c>
      <c r="C1240">
        <v>300</v>
      </c>
      <c r="D1240" s="10" t="s">
        <v>16</v>
      </c>
      <c r="E1240">
        <v>0</v>
      </c>
      <c r="F1240">
        <v>0</v>
      </c>
      <c r="G1240">
        <v>300</v>
      </c>
      <c r="H1240" s="10" t="s">
        <v>16</v>
      </c>
      <c r="I1240" s="10" t="s">
        <v>2547</v>
      </c>
      <c r="J1240" s="10" t="s">
        <v>17</v>
      </c>
      <c r="K1240" s="10" t="s">
        <v>17</v>
      </c>
      <c r="L1240" s="10" t="s">
        <v>2548</v>
      </c>
      <c r="M1240" s="10" t="s">
        <v>18</v>
      </c>
      <c r="N1240">
        <v>0</v>
      </c>
    </row>
    <row r="1241" spans="1:14" x14ac:dyDescent="0.25">
      <c r="A1241" s="10" t="s">
        <v>1614</v>
      </c>
      <c r="B1241" s="10" t="s">
        <v>2433</v>
      </c>
      <c r="C1241">
        <v>402000</v>
      </c>
      <c r="D1241" s="10" t="s">
        <v>16</v>
      </c>
      <c r="E1241">
        <v>0</v>
      </c>
      <c r="F1241">
        <v>0</v>
      </c>
      <c r="G1241">
        <v>402000</v>
      </c>
      <c r="H1241" s="10" t="s">
        <v>16</v>
      </c>
      <c r="I1241" s="10" t="s">
        <v>2550</v>
      </c>
      <c r="J1241" s="10" t="s">
        <v>17</v>
      </c>
      <c r="K1241" s="10" t="s">
        <v>17</v>
      </c>
      <c r="L1241" s="10" t="s">
        <v>2551</v>
      </c>
      <c r="M1241" s="10" t="s">
        <v>18</v>
      </c>
      <c r="N1241">
        <v>0</v>
      </c>
    </row>
    <row r="1242" spans="1:14" x14ac:dyDescent="0.25">
      <c r="A1242" s="10" t="s">
        <v>1614</v>
      </c>
      <c r="B1242" s="10" t="s">
        <v>2436</v>
      </c>
      <c r="C1242">
        <v>30000</v>
      </c>
      <c r="D1242" s="10" t="s">
        <v>16</v>
      </c>
      <c r="E1242">
        <v>0</v>
      </c>
      <c r="F1242">
        <v>0</v>
      </c>
      <c r="G1242">
        <v>30000</v>
      </c>
      <c r="H1242" s="10" t="s">
        <v>16</v>
      </c>
      <c r="I1242" s="10" t="s">
        <v>2553</v>
      </c>
      <c r="J1242" s="10" t="s">
        <v>17</v>
      </c>
      <c r="K1242" s="10" t="s">
        <v>17</v>
      </c>
      <c r="L1242" s="10" t="s">
        <v>2554</v>
      </c>
      <c r="M1242" s="10" t="s">
        <v>18</v>
      </c>
      <c r="N1242">
        <v>0</v>
      </c>
    </row>
    <row r="1243" spans="1:14" x14ac:dyDescent="0.25">
      <c r="A1243" s="10" t="s">
        <v>1614</v>
      </c>
      <c r="B1243" s="10" t="s">
        <v>2439</v>
      </c>
      <c r="C1243">
        <v>4000</v>
      </c>
      <c r="D1243" s="10" t="s">
        <v>16</v>
      </c>
      <c r="E1243">
        <v>0</v>
      </c>
      <c r="F1243">
        <v>0</v>
      </c>
      <c r="G1243">
        <v>4000</v>
      </c>
      <c r="H1243" s="10" t="s">
        <v>16</v>
      </c>
      <c r="I1243" s="10" t="s">
        <v>2556</v>
      </c>
      <c r="J1243" s="10" t="s">
        <v>17</v>
      </c>
      <c r="K1243" s="10" t="s">
        <v>17</v>
      </c>
      <c r="L1243" s="10" t="s">
        <v>2557</v>
      </c>
      <c r="M1243" s="10" t="s">
        <v>18</v>
      </c>
      <c r="N1243">
        <v>0</v>
      </c>
    </row>
    <row r="1244" spans="1:14" x14ac:dyDescent="0.25">
      <c r="A1244" s="10" t="s">
        <v>1614</v>
      </c>
      <c r="B1244" s="10" t="s">
        <v>44</v>
      </c>
      <c r="C1244">
        <v>11000</v>
      </c>
      <c r="D1244" s="10" t="s">
        <v>16</v>
      </c>
      <c r="E1244">
        <v>0</v>
      </c>
      <c r="F1244">
        <v>0</v>
      </c>
      <c r="G1244">
        <v>11000</v>
      </c>
      <c r="H1244" s="10" t="s">
        <v>16</v>
      </c>
      <c r="I1244" s="10" t="s">
        <v>2558</v>
      </c>
      <c r="J1244" s="10" t="s">
        <v>17</v>
      </c>
      <c r="K1244" s="10" t="s">
        <v>17</v>
      </c>
      <c r="L1244" s="10" t="s">
        <v>2559</v>
      </c>
      <c r="M1244" s="10" t="s">
        <v>18</v>
      </c>
      <c r="N1244">
        <v>0</v>
      </c>
    </row>
    <row r="1245" spans="1:14" x14ac:dyDescent="0.25">
      <c r="A1245" s="10" t="s">
        <v>1614</v>
      </c>
      <c r="B1245" s="10" t="s">
        <v>2444</v>
      </c>
      <c r="C1245">
        <v>6000</v>
      </c>
      <c r="D1245" s="10" t="s">
        <v>16</v>
      </c>
      <c r="E1245">
        <v>0</v>
      </c>
      <c r="F1245">
        <v>0</v>
      </c>
      <c r="G1245">
        <v>6000</v>
      </c>
      <c r="H1245" s="10" t="s">
        <v>16</v>
      </c>
      <c r="I1245" s="10" t="s">
        <v>2561</v>
      </c>
      <c r="J1245" s="10" t="s">
        <v>17</v>
      </c>
      <c r="K1245" s="10" t="s">
        <v>17</v>
      </c>
      <c r="L1245" s="10" t="s">
        <v>2562</v>
      </c>
      <c r="M1245" s="10" t="s">
        <v>18</v>
      </c>
      <c r="N1245">
        <v>0</v>
      </c>
    </row>
    <row r="1246" spans="1:14" x14ac:dyDescent="0.25">
      <c r="A1246" s="10" t="s">
        <v>1614</v>
      </c>
      <c r="B1246" s="10" t="s">
        <v>2447</v>
      </c>
      <c r="C1246">
        <v>111000</v>
      </c>
      <c r="D1246" s="10" t="s">
        <v>16</v>
      </c>
      <c r="E1246">
        <v>0</v>
      </c>
      <c r="F1246">
        <v>0</v>
      </c>
      <c r="G1246">
        <v>111000</v>
      </c>
      <c r="H1246" s="10" t="s">
        <v>16</v>
      </c>
      <c r="I1246" s="10" t="s">
        <v>2564</v>
      </c>
      <c r="J1246" s="10" t="s">
        <v>17</v>
      </c>
      <c r="K1246" s="10" t="s">
        <v>17</v>
      </c>
      <c r="L1246" s="10" t="s">
        <v>2565</v>
      </c>
      <c r="M1246" s="10" t="s">
        <v>18</v>
      </c>
      <c r="N1246">
        <v>0</v>
      </c>
    </row>
    <row r="1247" spans="1:14" x14ac:dyDescent="0.25">
      <c r="A1247" s="10" t="s">
        <v>1614</v>
      </c>
      <c r="B1247" s="10" t="s">
        <v>2450</v>
      </c>
      <c r="C1247">
        <v>1000</v>
      </c>
      <c r="D1247" s="10" t="s">
        <v>16</v>
      </c>
      <c r="E1247">
        <v>0</v>
      </c>
      <c r="F1247">
        <v>0</v>
      </c>
      <c r="G1247">
        <v>1000</v>
      </c>
      <c r="H1247" s="10" t="s">
        <v>16</v>
      </c>
      <c r="I1247" s="10" t="s">
        <v>2567</v>
      </c>
      <c r="J1247" s="10" t="s">
        <v>17</v>
      </c>
      <c r="K1247" s="10" t="s">
        <v>17</v>
      </c>
      <c r="L1247" s="10" t="s">
        <v>2568</v>
      </c>
      <c r="M1247" s="10" t="s">
        <v>18</v>
      </c>
      <c r="N1247">
        <v>0</v>
      </c>
    </row>
    <row r="1248" spans="1:14" x14ac:dyDescent="0.25">
      <c r="A1248" s="10" t="s">
        <v>1614</v>
      </c>
      <c r="B1248" s="10" t="s">
        <v>2453</v>
      </c>
      <c r="C1248">
        <v>500</v>
      </c>
      <c r="D1248" s="10" t="s">
        <v>16</v>
      </c>
      <c r="E1248">
        <v>0</v>
      </c>
      <c r="F1248">
        <v>0</v>
      </c>
      <c r="G1248">
        <v>500</v>
      </c>
      <c r="H1248" s="10" t="s">
        <v>16</v>
      </c>
      <c r="I1248" s="10" t="s">
        <v>2570</v>
      </c>
      <c r="J1248" s="10" t="s">
        <v>17</v>
      </c>
      <c r="K1248" s="10" t="s">
        <v>17</v>
      </c>
      <c r="L1248" s="10" t="s">
        <v>2571</v>
      </c>
      <c r="M1248" s="10" t="s">
        <v>18</v>
      </c>
      <c r="N1248">
        <v>0</v>
      </c>
    </row>
    <row r="1249" spans="1:14" x14ac:dyDescent="0.25">
      <c r="A1249" s="10" t="s">
        <v>1614</v>
      </c>
      <c r="B1249" s="10" t="s">
        <v>2456</v>
      </c>
      <c r="C1249">
        <v>1000</v>
      </c>
      <c r="D1249" s="10" t="s">
        <v>16</v>
      </c>
      <c r="E1249">
        <v>0</v>
      </c>
      <c r="F1249">
        <v>0</v>
      </c>
      <c r="G1249">
        <v>1000</v>
      </c>
      <c r="H1249" s="10" t="s">
        <v>16</v>
      </c>
      <c r="I1249" s="10" t="s">
        <v>2572</v>
      </c>
      <c r="J1249" s="10" t="s">
        <v>17</v>
      </c>
      <c r="K1249" s="10" t="s">
        <v>17</v>
      </c>
      <c r="L1249" s="10" t="s">
        <v>2573</v>
      </c>
      <c r="M1249" s="10" t="s">
        <v>18</v>
      </c>
      <c r="N1249">
        <v>0</v>
      </c>
    </row>
    <row r="1250" spans="1:14" x14ac:dyDescent="0.25">
      <c r="A1250" s="10" t="s">
        <v>1614</v>
      </c>
      <c r="B1250" s="10" t="s">
        <v>2459</v>
      </c>
      <c r="C1250">
        <v>20000</v>
      </c>
      <c r="D1250" s="10" t="s">
        <v>16</v>
      </c>
      <c r="E1250">
        <v>0</v>
      </c>
      <c r="F1250">
        <v>0</v>
      </c>
      <c r="G1250">
        <v>20000</v>
      </c>
      <c r="H1250" s="10" t="s">
        <v>16</v>
      </c>
      <c r="I1250" s="10" t="s">
        <v>5826</v>
      </c>
      <c r="J1250" s="10" t="s">
        <v>17</v>
      </c>
      <c r="K1250" s="10" t="s">
        <v>17</v>
      </c>
      <c r="L1250" s="10" t="s">
        <v>5827</v>
      </c>
      <c r="M1250" s="10" t="s">
        <v>18</v>
      </c>
      <c r="N1250">
        <v>0</v>
      </c>
    </row>
    <row r="1251" spans="1:14" x14ac:dyDescent="0.25">
      <c r="A1251" s="10" t="s">
        <v>1614</v>
      </c>
      <c r="B1251" s="10" t="s">
        <v>2462</v>
      </c>
      <c r="C1251">
        <v>500</v>
      </c>
      <c r="D1251" s="10" t="s">
        <v>16</v>
      </c>
      <c r="E1251">
        <v>0</v>
      </c>
      <c r="F1251">
        <v>0</v>
      </c>
      <c r="G1251">
        <v>500</v>
      </c>
      <c r="H1251" s="10" t="s">
        <v>16</v>
      </c>
      <c r="I1251" s="10" t="s">
        <v>2576</v>
      </c>
      <c r="J1251" s="10" t="s">
        <v>17</v>
      </c>
      <c r="K1251" s="10" t="s">
        <v>17</v>
      </c>
      <c r="L1251" s="10" t="s">
        <v>2577</v>
      </c>
      <c r="M1251" s="10" t="s">
        <v>18</v>
      </c>
      <c r="N1251">
        <v>0</v>
      </c>
    </row>
    <row r="1252" spans="1:14" x14ac:dyDescent="0.25">
      <c r="A1252" s="10" t="s">
        <v>1614</v>
      </c>
      <c r="B1252" s="10" t="s">
        <v>2465</v>
      </c>
      <c r="C1252">
        <v>25000</v>
      </c>
      <c r="D1252" s="10" t="s">
        <v>16</v>
      </c>
      <c r="E1252">
        <v>0</v>
      </c>
      <c r="F1252">
        <v>0</v>
      </c>
      <c r="G1252">
        <v>25000</v>
      </c>
      <c r="H1252" s="10" t="s">
        <v>16</v>
      </c>
      <c r="I1252" s="10" t="s">
        <v>5828</v>
      </c>
      <c r="J1252" s="10" t="s">
        <v>17</v>
      </c>
      <c r="K1252" s="10" t="s">
        <v>17</v>
      </c>
      <c r="L1252" s="10" t="s">
        <v>5829</v>
      </c>
      <c r="M1252" s="10" t="s">
        <v>18</v>
      </c>
      <c r="N1252">
        <v>0</v>
      </c>
    </row>
    <row r="1253" spans="1:14" x14ac:dyDescent="0.25">
      <c r="A1253" s="10" t="s">
        <v>1614</v>
      </c>
      <c r="B1253" s="10" t="s">
        <v>2468</v>
      </c>
      <c r="C1253">
        <v>32911</v>
      </c>
      <c r="D1253" s="10" t="s">
        <v>16</v>
      </c>
      <c r="E1253">
        <v>0</v>
      </c>
      <c r="F1253">
        <v>0</v>
      </c>
      <c r="G1253">
        <v>32911</v>
      </c>
      <c r="H1253" s="10" t="s">
        <v>16</v>
      </c>
      <c r="I1253" s="10" t="s">
        <v>2579</v>
      </c>
      <c r="J1253" s="10" t="s">
        <v>17</v>
      </c>
      <c r="K1253" s="10" t="s">
        <v>17</v>
      </c>
      <c r="L1253" s="10" t="s">
        <v>2580</v>
      </c>
      <c r="M1253" s="10" t="s">
        <v>18</v>
      </c>
      <c r="N1253">
        <v>0</v>
      </c>
    </row>
    <row r="1254" spans="1:14" x14ac:dyDescent="0.25">
      <c r="A1254" s="10" t="s">
        <v>1614</v>
      </c>
      <c r="B1254" s="10" t="s">
        <v>2471</v>
      </c>
      <c r="C1254">
        <v>5000</v>
      </c>
      <c r="D1254" s="10" t="s">
        <v>16</v>
      </c>
      <c r="E1254">
        <v>0</v>
      </c>
      <c r="F1254">
        <v>0</v>
      </c>
      <c r="G1254">
        <v>5000</v>
      </c>
      <c r="H1254" s="10" t="s">
        <v>16</v>
      </c>
      <c r="I1254" s="10" t="s">
        <v>2581</v>
      </c>
      <c r="J1254" s="10" t="s">
        <v>17</v>
      </c>
      <c r="K1254" s="10" t="s">
        <v>17</v>
      </c>
      <c r="L1254" s="10" t="s">
        <v>8267</v>
      </c>
      <c r="M1254" s="10" t="s">
        <v>18</v>
      </c>
      <c r="N1254">
        <v>0</v>
      </c>
    </row>
    <row r="1255" spans="1:14" x14ac:dyDescent="0.25">
      <c r="A1255" s="10" t="s">
        <v>1614</v>
      </c>
      <c r="B1255" s="10" t="s">
        <v>202</v>
      </c>
      <c r="C1255">
        <v>16400</v>
      </c>
      <c r="D1255" s="10" t="s">
        <v>16</v>
      </c>
      <c r="E1255">
        <v>0</v>
      </c>
      <c r="F1255">
        <v>0</v>
      </c>
      <c r="G1255">
        <v>16400</v>
      </c>
      <c r="H1255" s="10" t="s">
        <v>16</v>
      </c>
      <c r="I1255" s="10" t="s">
        <v>8268</v>
      </c>
      <c r="J1255" s="10" t="s">
        <v>17</v>
      </c>
      <c r="K1255" s="10" t="s">
        <v>17</v>
      </c>
      <c r="L1255" s="10" t="s">
        <v>2583</v>
      </c>
      <c r="M1255" s="10" t="s">
        <v>18</v>
      </c>
      <c r="N1255">
        <v>0</v>
      </c>
    </row>
    <row r="1256" spans="1:14" x14ac:dyDescent="0.25">
      <c r="A1256" s="10" t="s">
        <v>1614</v>
      </c>
      <c r="B1256" s="10" t="s">
        <v>2476</v>
      </c>
      <c r="C1256">
        <v>9000</v>
      </c>
      <c r="D1256" s="10" t="s">
        <v>16</v>
      </c>
      <c r="E1256">
        <v>0</v>
      </c>
      <c r="F1256">
        <v>0</v>
      </c>
      <c r="G1256">
        <v>9000</v>
      </c>
      <c r="H1256" s="10" t="s">
        <v>16</v>
      </c>
      <c r="I1256" s="10" t="s">
        <v>2585</v>
      </c>
      <c r="J1256" s="10" t="s">
        <v>17</v>
      </c>
      <c r="K1256" s="10" t="s">
        <v>17</v>
      </c>
      <c r="L1256" s="10" t="s">
        <v>8269</v>
      </c>
      <c r="M1256" s="10" t="s">
        <v>18</v>
      </c>
      <c r="N1256">
        <v>0</v>
      </c>
    </row>
    <row r="1257" spans="1:14" x14ac:dyDescent="0.25">
      <c r="A1257" s="10" t="s">
        <v>1614</v>
      </c>
      <c r="B1257" s="10" t="s">
        <v>2479</v>
      </c>
      <c r="C1257">
        <v>273000</v>
      </c>
      <c r="D1257" s="10" t="s">
        <v>16</v>
      </c>
      <c r="E1257">
        <v>0</v>
      </c>
      <c r="F1257">
        <v>0</v>
      </c>
      <c r="G1257">
        <v>273000</v>
      </c>
      <c r="H1257" s="10" t="s">
        <v>16</v>
      </c>
      <c r="I1257" s="10" t="s">
        <v>8270</v>
      </c>
      <c r="J1257" s="10" t="s">
        <v>17</v>
      </c>
      <c r="K1257" s="10" t="s">
        <v>17</v>
      </c>
      <c r="L1257" s="10" t="s">
        <v>2587</v>
      </c>
      <c r="M1257" s="10" t="s">
        <v>18</v>
      </c>
      <c r="N1257">
        <v>0</v>
      </c>
    </row>
    <row r="1258" spans="1:14" x14ac:dyDescent="0.25">
      <c r="A1258" s="10" t="s">
        <v>1614</v>
      </c>
      <c r="B1258" s="10" t="s">
        <v>2482</v>
      </c>
      <c r="C1258">
        <v>280000</v>
      </c>
      <c r="D1258" s="10" t="s">
        <v>16</v>
      </c>
      <c r="E1258">
        <v>0</v>
      </c>
      <c r="F1258">
        <v>0</v>
      </c>
      <c r="G1258">
        <v>280000</v>
      </c>
      <c r="H1258" s="10" t="s">
        <v>16</v>
      </c>
      <c r="I1258" s="10" t="s">
        <v>2589</v>
      </c>
      <c r="J1258" s="10" t="s">
        <v>17</v>
      </c>
      <c r="K1258" s="10" t="s">
        <v>17</v>
      </c>
      <c r="L1258" s="10" t="s">
        <v>2590</v>
      </c>
      <c r="M1258" s="10" t="s">
        <v>18</v>
      </c>
      <c r="N1258">
        <v>0</v>
      </c>
    </row>
    <row r="1259" spans="1:14" x14ac:dyDescent="0.25">
      <c r="A1259" s="10" t="s">
        <v>1614</v>
      </c>
      <c r="B1259" s="10" t="s">
        <v>2485</v>
      </c>
      <c r="C1259">
        <v>1075000</v>
      </c>
      <c r="D1259" s="10" t="s">
        <v>16</v>
      </c>
      <c r="E1259">
        <v>0</v>
      </c>
      <c r="F1259">
        <v>0</v>
      </c>
      <c r="G1259">
        <v>1075000</v>
      </c>
      <c r="H1259" s="10" t="s">
        <v>16</v>
      </c>
      <c r="I1259" s="10" t="s">
        <v>2592</v>
      </c>
      <c r="J1259" s="10" t="s">
        <v>17</v>
      </c>
      <c r="K1259" s="10" t="s">
        <v>17</v>
      </c>
      <c r="L1259" s="10" t="s">
        <v>2593</v>
      </c>
      <c r="M1259" s="10" t="s">
        <v>18</v>
      </c>
      <c r="N1259">
        <v>0</v>
      </c>
    </row>
    <row r="1260" spans="1:14" x14ac:dyDescent="0.25">
      <c r="A1260" s="10" t="s">
        <v>1614</v>
      </c>
      <c r="B1260" s="10" t="s">
        <v>2488</v>
      </c>
      <c r="C1260">
        <v>500</v>
      </c>
      <c r="D1260" s="10" t="s">
        <v>16</v>
      </c>
      <c r="E1260">
        <v>0</v>
      </c>
      <c r="F1260">
        <v>0</v>
      </c>
      <c r="G1260">
        <v>500</v>
      </c>
      <c r="H1260" s="10" t="s">
        <v>16</v>
      </c>
      <c r="I1260" s="10" t="s">
        <v>2595</v>
      </c>
      <c r="J1260" s="10" t="s">
        <v>17</v>
      </c>
      <c r="K1260" s="10" t="s">
        <v>17</v>
      </c>
      <c r="L1260" s="10" t="s">
        <v>2596</v>
      </c>
      <c r="M1260" s="10" t="s">
        <v>18</v>
      </c>
      <c r="N1260">
        <v>0</v>
      </c>
    </row>
    <row r="1261" spans="1:14" x14ac:dyDescent="0.25">
      <c r="A1261" s="10" t="s">
        <v>1614</v>
      </c>
      <c r="B1261" s="10" t="s">
        <v>2491</v>
      </c>
      <c r="C1261">
        <v>10000</v>
      </c>
      <c r="D1261" s="10" t="s">
        <v>16</v>
      </c>
      <c r="E1261">
        <v>0</v>
      </c>
      <c r="F1261">
        <v>0</v>
      </c>
      <c r="G1261">
        <v>10000</v>
      </c>
      <c r="H1261" s="10" t="s">
        <v>16</v>
      </c>
      <c r="I1261" s="10" t="s">
        <v>2598</v>
      </c>
      <c r="J1261" s="10" t="s">
        <v>17</v>
      </c>
      <c r="K1261" s="10" t="s">
        <v>17</v>
      </c>
      <c r="L1261" s="10" t="s">
        <v>2599</v>
      </c>
      <c r="M1261" s="10" t="s">
        <v>18</v>
      </c>
      <c r="N1261">
        <v>0</v>
      </c>
    </row>
    <row r="1262" spans="1:14" x14ac:dyDescent="0.25">
      <c r="A1262" s="10" t="s">
        <v>1614</v>
      </c>
      <c r="B1262" s="10" t="s">
        <v>2494</v>
      </c>
      <c r="C1262">
        <v>5000</v>
      </c>
      <c r="D1262" s="10" t="s">
        <v>16</v>
      </c>
      <c r="E1262">
        <v>0</v>
      </c>
      <c r="F1262">
        <v>0</v>
      </c>
      <c r="G1262">
        <v>5000</v>
      </c>
      <c r="H1262" s="10" t="s">
        <v>16</v>
      </c>
      <c r="I1262" s="10" t="s">
        <v>2601</v>
      </c>
      <c r="J1262" s="10" t="s">
        <v>17</v>
      </c>
      <c r="K1262" s="10" t="s">
        <v>17</v>
      </c>
      <c r="L1262" s="10" t="s">
        <v>2602</v>
      </c>
      <c r="M1262" s="10" t="s">
        <v>18</v>
      </c>
      <c r="N1262">
        <v>0</v>
      </c>
    </row>
    <row r="1263" spans="1:14" x14ac:dyDescent="0.25">
      <c r="A1263" s="10" t="s">
        <v>1614</v>
      </c>
      <c r="B1263" s="10" t="s">
        <v>164</v>
      </c>
      <c r="C1263">
        <v>9000</v>
      </c>
      <c r="D1263" s="10" t="s">
        <v>16</v>
      </c>
      <c r="E1263">
        <v>0</v>
      </c>
      <c r="F1263">
        <v>0</v>
      </c>
      <c r="G1263">
        <v>9000</v>
      </c>
      <c r="H1263" s="10" t="s">
        <v>16</v>
      </c>
      <c r="I1263" s="10" t="s">
        <v>2604</v>
      </c>
      <c r="J1263" s="10" t="s">
        <v>17</v>
      </c>
      <c r="K1263" s="10" t="s">
        <v>17</v>
      </c>
      <c r="L1263" s="10" t="s">
        <v>2605</v>
      </c>
      <c r="M1263" s="10" t="s">
        <v>18</v>
      </c>
      <c r="N1263">
        <v>0</v>
      </c>
    </row>
    <row r="1264" spans="1:14" x14ac:dyDescent="0.25">
      <c r="A1264" s="10" t="s">
        <v>1614</v>
      </c>
      <c r="B1264" s="10" t="s">
        <v>2499</v>
      </c>
      <c r="C1264">
        <v>1000</v>
      </c>
      <c r="D1264" s="10" t="s">
        <v>16</v>
      </c>
      <c r="E1264">
        <v>0</v>
      </c>
      <c r="F1264">
        <v>0</v>
      </c>
      <c r="G1264">
        <v>1000</v>
      </c>
      <c r="H1264" s="10" t="s">
        <v>16</v>
      </c>
      <c r="I1264" s="10" t="s">
        <v>2607</v>
      </c>
      <c r="J1264" s="10" t="s">
        <v>17</v>
      </c>
      <c r="K1264" s="10" t="s">
        <v>17</v>
      </c>
      <c r="L1264" s="10" t="s">
        <v>2608</v>
      </c>
      <c r="M1264" s="10" t="s">
        <v>18</v>
      </c>
      <c r="N1264">
        <v>0</v>
      </c>
    </row>
    <row r="1265" spans="1:14" x14ac:dyDescent="0.25">
      <c r="A1265" s="10" t="s">
        <v>1614</v>
      </c>
      <c r="B1265" s="10" t="s">
        <v>2502</v>
      </c>
      <c r="C1265">
        <v>8000</v>
      </c>
      <c r="D1265" s="10" t="s">
        <v>16</v>
      </c>
      <c r="E1265">
        <v>0</v>
      </c>
      <c r="F1265">
        <v>0</v>
      </c>
      <c r="G1265">
        <v>8000</v>
      </c>
      <c r="H1265" s="10" t="s">
        <v>16</v>
      </c>
      <c r="I1265" s="10" t="s">
        <v>2610</v>
      </c>
      <c r="J1265" s="10" t="s">
        <v>17</v>
      </c>
      <c r="K1265" s="10" t="s">
        <v>17</v>
      </c>
      <c r="L1265" s="10" t="s">
        <v>2611</v>
      </c>
      <c r="M1265" s="10" t="s">
        <v>18</v>
      </c>
      <c r="N1265">
        <v>0</v>
      </c>
    </row>
    <row r="1266" spans="1:14" x14ac:dyDescent="0.25">
      <c r="A1266" s="10" t="s">
        <v>1614</v>
      </c>
      <c r="B1266" s="10" t="s">
        <v>2505</v>
      </c>
      <c r="C1266">
        <v>288591</v>
      </c>
      <c r="D1266" s="10" t="s">
        <v>16</v>
      </c>
      <c r="E1266">
        <v>0</v>
      </c>
      <c r="F1266">
        <v>0</v>
      </c>
      <c r="G1266">
        <v>288591</v>
      </c>
      <c r="H1266" s="10" t="s">
        <v>16</v>
      </c>
      <c r="I1266" s="10" t="s">
        <v>2613</v>
      </c>
      <c r="J1266" s="10" t="s">
        <v>17</v>
      </c>
      <c r="K1266" s="10" t="s">
        <v>17</v>
      </c>
      <c r="L1266" s="10" t="s">
        <v>2614</v>
      </c>
      <c r="M1266" s="10" t="s">
        <v>18</v>
      </c>
      <c r="N1266">
        <v>0</v>
      </c>
    </row>
    <row r="1267" spans="1:14" x14ac:dyDescent="0.25">
      <c r="A1267" s="10" t="s">
        <v>1614</v>
      </c>
      <c r="B1267" s="10" t="s">
        <v>2508</v>
      </c>
      <c r="C1267">
        <v>500</v>
      </c>
      <c r="D1267" s="10" t="s">
        <v>16</v>
      </c>
      <c r="E1267">
        <v>0</v>
      </c>
      <c r="F1267">
        <v>0</v>
      </c>
      <c r="G1267">
        <v>500</v>
      </c>
      <c r="H1267" s="10" t="s">
        <v>16</v>
      </c>
      <c r="I1267" s="10" t="s">
        <v>2616</v>
      </c>
      <c r="J1267" s="10" t="s">
        <v>17</v>
      </c>
      <c r="K1267" s="10" t="s">
        <v>17</v>
      </c>
      <c r="L1267" s="10" t="s">
        <v>2617</v>
      </c>
      <c r="M1267" s="10" t="s">
        <v>18</v>
      </c>
      <c r="N1267">
        <v>0</v>
      </c>
    </row>
    <row r="1268" spans="1:14" x14ac:dyDescent="0.25">
      <c r="A1268" s="10" t="s">
        <v>1614</v>
      </c>
      <c r="B1268" s="10" t="s">
        <v>2511</v>
      </c>
      <c r="C1268">
        <v>30500</v>
      </c>
      <c r="D1268" s="10" t="s">
        <v>16</v>
      </c>
      <c r="E1268">
        <v>0</v>
      </c>
      <c r="F1268">
        <v>0</v>
      </c>
      <c r="G1268">
        <v>30500</v>
      </c>
      <c r="H1268" s="10" t="s">
        <v>16</v>
      </c>
      <c r="I1268" s="10" t="s">
        <v>2618</v>
      </c>
      <c r="J1268" s="10" t="s">
        <v>17</v>
      </c>
      <c r="K1268" s="10" t="s">
        <v>17</v>
      </c>
      <c r="L1268" s="10" t="s">
        <v>2619</v>
      </c>
      <c r="M1268" s="10" t="s">
        <v>18</v>
      </c>
      <c r="N1268">
        <v>0</v>
      </c>
    </row>
    <row r="1269" spans="1:14" x14ac:dyDescent="0.25">
      <c r="A1269" s="10" t="s">
        <v>1614</v>
      </c>
      <c r="B1269" s="10" t="s">
        <v>2514</v>
      </c>
      <c r="C1269">
        <v>19000</v>
      </c>
      <c r="D1269" s="10" t="s">
        <v>16</v>
      </c>
      <c r="E1269">
        <v>0</v>
      </c>
      <c r="F1269">
        <v>0</v>
      </c>
      <c r="G1269">
        <v>19000</v>
      </c>
      <c r="H1269" s="10" t="s">
        <v>16</v>
      </c>
      <c r="I1269" s="10" t="s">
        <v>2621</v>
      </c>
      <c r="J1269" s="10" t="s">
        <v>17</v>
      </c>
      <c r="K1269" s="10" t="s">
        <v>17</v>
      </c>
      <c r="L1269" s="10" t="s">
        <v>2622</v>
      </c>
      <c r="M1269" s="10" t="s">
        <v>18</v>
      </c>
      <c r="N1269">
        <v>0</v>
      </c>
    </row>
    <row r="1270" spans="1:14" x14ac:dyDescent="0.25">
      <c r="A1270" s="10" t="s">
        <v>1614</v>
      </c>
      <c r="B1270" s="10" t="s">
        <v>2517</v>
      </c>
      <c r="C1270">
        <v>532000</v>
      </c>
      <c r="D1270" s="10" t="s">
        <v>16</v>
      </c>
      <c r="E1270">
        <v>0</v>
      </c>
      <c r="F1270">
        <v>0</v>
      </c>
      <c r="G1270">
        <v>532000</v>
      </c>
      <c r="H1270" s="10" t="s">
        <v>16</v>
      </c>
      <c r="I1270" s="10" t="s">
        <v>2624</v>
      </c>
      <c r="J1270" s="10" t="s">
        <v>17</v>
      </c>
      <c r="K1270" s="10" t="s">
        <v>17</v>
      </c>
      <c r="L1270" s="10" t="s">
        <v>2625</v>
      </c>
      <c r="M1270" s="10" t="s">
        <v>18</v>
      </c>
      <c r="N1270">
        <v>0</v>
      </c>
    </row>
    <row r="1271" spans="1:14" x14ac:dyDescent="0.25">
      <c r="A1271" s="10" t="s">
        <v>1614</v>
      </c>
      <c r="B1271" s="10" t="s">
        <v>2520</v>
      </c>
      <c r="C1271">
        <v>80000</v>
      </c>
      <c r="D1271" s="10" t="s">
        <v>16</v>
      </c>
      <c r="E1271">
        <v>0</v>
      </c>
      <c r="F1271">
        <v>0</v>
      </c>
      <c r="G1271">
        <v>80000</v>
      </c>
      <c r="H1271" s="10" t="s">
        <v>16</v>
      </c>
      <c r="I1271" s="10" t="s">
        <v>2627</v>
      </c>
      <c r="J1271" s="10" t="s">
        <v>17</v>
      </c>
      <c r="K1271" s="10" t="s">
        <v>17</v>
      </c>
      <c r="L1271" s="10" t="s">
        <v>2628</v>
      </c>
      <c r="M1271" s="10" t="s">
        <v>18</v>
      </c>
      <c r="N1271">
        <v>0</v>
      </c>
    </row>
    <row r="1272" spans="1:14" x14ac:dyDescent="0.25">
      <c r="A1272" s="10" t="s">
        <v>1614</v>
      </c>
      <c r="B1272" s="10" t="s">
        <v>2523</v>
      </c>
      <c r="C1272">
        <v>30000</v>
      </c>
      <c r="D1272" s="10" t="s">
        <v>16</v>
      </c>
      <c r="E1272">
        <v>0</v>
      </c>
      <c r="F1272">
        <v>0</v>
      </c>
      <c r="G1272">
        <v>30000</v>
      </c>
      <c r="H1272" s="10" t="s">
        <v>16</v>
      </c>
      <c r="I1272" s="10" t="s">
        <v>2629</v>
      </c>
      <c r="J1272" s="10" t="s">
        <v>17</v>
      </c>
      <c r="K1272" s="10" t="s">
        <v>17</v>
      </c>
      <c r="L1272" s="10" t="s">
        <v>2630</v>
      </c>
      <c r="M1272" s="10" t="s">
        <v>18</v>
      </c>
      <c r="N1272">
        <v>0</v>
      </c>
    </row>
    <row r="1273" spans="1:14" x14ac:dyDescent="0.25">
      <c r="A1273" s="10" t="s">
        <v>1614</v>
      </c>
      <c r="B1273" s="10" t="s">
        <v>2526</v>
      </c>
      <c r="C1273">
        <v>25000</v>
      </c>
      <c r="D1273" s="10" t="s">
        <v>16</v>
      </c>
      <c r="E1273">
        <v>0</v>
      </c>
      <c r="F1273">
        <v>0</v>
      </c>
      <c r="G1273">
        <v>25000</v>
      </c>
      <c r="H1273" s="10" t="s">
        <v>16</v>
      </c>
      <c r="I1273" s="10" t="s">
        <v>2632</v>
      </c>
      <c r="J1273" s="10" t="s">
        <v>17</v>
      </c>
      <c r="K1273" s="10" t="s">
        <v>17</v>
      </c>
      <c r="L1273" s="10" t="s">
        <v>2633</v>
      </c>
      <c r="M1273" s="10" t="s">
        <v>18</v>
      </c>
      <c r="N1273">
        <v>0</v>
      </c>
    </row>
    <row r="1274" spans="1:14" x14ac:dyDescent="0.25">
      <c r="A1274" s="10" t="s">
        <v>1614</v>
      </c>
      <c r="B1274" s="10" t="s">
        <v>2529</v>
      </c>
      <c r="C1274">
        <v>30000</v>
      </c>
      <c r="D1274" s="10" t="s">
        <v>16</v>
      </c>
      <c r="E1274">
        <v>0</v>
      </c>
      <c r="F1274">
        <v>0</v>
      </c>
      <c r="G1274">
        <v>30000</v>
      </c>
      <c r="H1274" s="10" t="s">
        <v>16</v>
      </c>
      <c r="I1274" s="10" t="s">
        <v>2635</v>
      </c>
      <c r="J1274" s="10" t="s">
        <v>17</v>
      </c>
      <c r="K1274" s="10" t="s">
        <v>17</v>
      </c>
      <c r="L1274" s="10" t="s">
        <v>2636</v>
      </c>
      <c r="M1274" s="10" t="s">
        <v>18</v>
      </c>
      <c r="N1274">
        <v>0</v>
      </c>
    </row>
    <row r="1275" spans="1:14" x14ac:dyDescent="0.25">
      <c r="A1275" s="10" t="s">
        <v>1614</v>
      </c>
      <c r="B1275" s="10" t="s">
        <v>447</v>
      </c>
      <c r="C1275">
        <v>32000</v>
      </c>
      <c r="D1275" s="10" t="s">
        <v>16</v>
      </c>
      <c r="E1275">
        <v>0</v>
      </c>
      <c r="F1275">
        <v>0</v>
      </c>
      <c r="G1275">
        <v>32000</v>
      </c>
      <c r="H1275" s="10" t="s">
        <v>16</v>
      </c>
      <c r="I1275" s="10" t="s">
        <v>2638</v>
      </c>
      <c r="J1275" s="10" t="s">
        <v>17</v>
      </c>
      <c r="K1275" s="10" t="s">
        <v>17</v>
      </c>
      <c r="L1275" s="10" t="s">
        <v>2639</v>
      </c>
      <c r="M1275" s="10" t="s">
        <v>18</v>
      </c>
      <c r="N1275">
        <v>0</v>
      </c>
    </row>
    <row r="1276" spans="1:14" x14ac:dyDescent="0.25">
      <c r="A1276" s="10" t="s">
        <v>1614</v>
      </c>
      <c r="B1276" s="10" t="s">
        <v>402</v>
      </c>
      <c r="C1276">
        <v>105000</v>
      </c>
      <c r="D1276" s="10" t="s">
        <v>16</v>
      </c>
      <c r="E1276">
        <v>0</v>
      </c>
      <c r="F1276">
        <v>0</v>
      </c>
      <c r="G1276">
        <v>105000</v>
      </c>
      <c r="H1276" s="10" t="s">
        <v>16</v>
      </c>
      <c r="I1276" s="10" t="s">
        <v>2641</v>
      </c>
      <c r="J1276" s="10" t="s">
        <v>17</v>
      </c>
      <c r="K1276" s="10" t="s">
        <v>17</v>
      </c>
      <c r="L1276" s="10" t="s">
        <v>2642</v>
      </c>
      <c r="M1276" s="10" t="s">
        <v>18</v>
      </c>
      <c r="N1276">
        <v>0</v>
      </c>
    </row>
    <row r="1277" spans="1:14" x14ac:dyDescent="0.25">
      <c r="A1277" s="10" t="s">
        <v>1614</v>
      </c>
      <c r="B1277" s="10" t="s">
        <v>2536</v>
      </c>
      <c r="C1277">
        <v>44000</v>
      </c>
      <c r="D1277" s="10" t="s">
        <v>16</v>
      </c>
      <c r="E1277">
        <v>0</v>
      </c>
      <c r="F1277">
        <v>0</v>
      </c>
      <c r="G1277">
        <v>44000</v>
      </c>
      <c r="H1277" s="10" t="s">
        <v>16</v>
      </c>
      <c r="I1277" s="10" t="s">
        <v>2644</v>
      </c>
      <c r="J1277" s="10" t="s">
        <v>17</v>
      </c>
      <c r="K1277" s="10" t="s">
        <v>17</v>
      </c>
      <c r="L1277" s="10" t="s">
        <v>2645</v>
      </c>
      <c r="M1277" s="10" t="s">
        <v>18</v>
      </c>
      <c r="N1277">
        <v>0</v>
      </c>
    </row>
    <row r="1278" spans="1:14" x14ac:dyDescent="0.25">
      <c r="A1278" s="10" t="s">
        <v>1614</v>
      </c>
      <c r="B1278" s="10" t="s">
        <v>184</v>
      </c>
      <c r="C1278">
        <v>78511</v>
      </c>
      <c r="D1278" s="10" t="s">
        <v>16</v>
      </c>
      <c r="E1278">
        <v>0</v>
      </c>
      <c r="F1278">
        <v>0</v>
      </c>
      <c r="G1278">
        <v>78511</v>
      </c>
      <c r="H1278" s="10" t="s">
        <v>16</v>
      </c>
      <c r="I1278" s="10" t="s">
        <v>2647</v>
      </c>
      <c r="J1278" s="10" t="s">
        <v>17</v>
      </c>
      <c r="K1278" s="10" t="s">
        <v>17</v>
      </c>
      <c r="L1278" s="10" t="s">
        <v>2648</v>
      </c>
      <c r="M1278" s="10" t="s">
        <v>18</v>
      </c>
      <c r="N1278">
        <v>0</v>
      </c>
    </row>
    <row r="1279" spans="1:14" x14ac:dyDescent="0.25">
      <c r="A1279" s="10" t="s">
        <v>1614</v>
      </c>
      <c r="B1279" s="10" t="s">
        <v>112</v>
      </c>
      <c r="C1279">
        <v>16000</v>
      </c>
      <c r="D1279" s="10" t="s">
        <v>16</v>
      </c>
      <c r="E1279">
        <v>0</v>
      </c>
      <c r="F1279">
        <v>0</v>
      </c>
      <c r="G1279">
        <v>16000</v>
      </c>
      <c r="H1279" s="10" t="s">
        <v>16</v>
      </c>
      <c r="I1279" s="10" t="s">
        <v>2650</v>
      </c>
      <c r="J1279" s="10" t="s">
        <v>17</v>
      </c>
      <c r="K1279" s="10" t="s">
        <v>17</v>
      </c>
      <c r="L1279" s="10" t="s">
        <v>2651</v>
      </c>
      <c r="M1279" s="10" t="s">
        <v>18</v>
      </c>
      <c r="N1279">
        <v>0</v>
      </c>
    </row>
    <row r="1280" spans="1:14" x14ac:dyDescent="0.25">
      <c r="A1280" s="10" t="s">
        <v>1614</v>
      </c>
      <c r="B1280" s="10" t="s">
        <v>2543</v>
      </c>
      <c r="C1280">
        <v>428958</v>
      </c>
      <c r="D1280" s="10" t="s">
        <v>16</v>
      </c>
      <c r="E1280">
        <v>0</v>
      </c>
      <c r="F1280">
        <v>0</v>
      </c>
      <c r="G1280">
        <v>428958</v>
      </c>
      <c r="H1280" s="10" t="s">
        <v>16</v>
      </c>
      <c r="I1280" s="10" t="s">
        <v>2653</v>
      </c>
      <c r="J1280" s="10" t="s">
        <v>17</v>
      </c>
      <c r="K1280" s="10" t="s">
        <v>17</v>
      </c>
      <c r="L1280" s="10" t="s">
        <v>2654</v>
      </c>
      <c r="M1280" s="10" t="s">
        <v>18</v>
      </c>
      <c r="N1280">
        <v>0</v>
      </c>
    </row>
    <row r="1281" spans="1:14" x14ac:dyDescent="0.25">
      <c r="A1281" s="10" t="s">
        <v>1614</v>
      </c>
      <c r="B1281" s="10" t="s">
        <v>2546</v>
      </c>
      <c r="C1281">
        <v>460000</v>
      </c>
      <c r="D1281" s="10" t="s">
        <v>16</v>
      </c>
      <c r="E1281">
        <v>0</v>
      </c>
      <c r="F1281">
        <v>0</v>
      </c>
      <c r="G1281">
        <v>460000</v>
      </c>
      <c r="H1281" s="10" t="s">
        <v>16</v>
      </c>
      <c r="I1281" s="10" t="s">
        <v>2656</v>
      </c>
      <c r="J1281" s="10" t="s">
        <v>17</v>
      </c>
      <c r="K1281" s="10" t="s">
        <v>17</v>
      </c>
      <c r="L1281" s="10" t="s">
        <v>2657</v>
      </c>
      <c r="M1281" s="10" t="s">
        <v>18</v>
      </c>
      <c r="N1281">
        <v>0</v>
      </c>
    </row>
    <row r="1282" spans="1:14" x14ac:dyDescent="0.25">
      <c r="A1282" s="10" t="s">
        <v>1614</v>
      </c>
      <c r="B1282" s="10" t="s">
        <v>2549</v>
      </c>
      <c r="C1282">
        <v>382715</v>
      </c>
      <c r="D1282" s="10" t="s">
        <v>16</v>
      </c>
      <c r="E1282">
        <v>0</v>
      </c>
      <c r="F1282">
        <v>0</v>
      </c>
      <c r="G1282">
        <v>382715</v>
      </c>
      <c r="H1282" s="10" t="s">
        <v>16</v>
      </c>
      <c r="I1282" s="10" t="s">
        <v>2659</v>
      </c>
      <c r="J1282" s="10" t="s">
        <v>17</v>
      </c>
      <c r="K1282" s="10" t="s">
        <v>17</v>
      </c>
      <c r="L1282" s="10" t="s">
        <v>2660</v>
      </c>
      <c r="M1282" s="10" t="s">
        <v>18</v>
      </c>
      <c r="N1282">
        <v>0</v>
      </c>
    </row>
    <row r="1283" spans="1:14" x14ac:dyDescent="0.25">
      <c r="A1283" s="10" t="s">
        <v>1614</v>
      </c>
      <c r="B1283" s="10" t="s">
        <v>2552</v>
      </c>
      <c r="C1283">
        <v>20500</v>
      </c>
      <c r="D1283" s="10" t="s">
        <v>16</v>
      </c>
      <c r="E1283">
        <v>0</v>
      </c>
      <c r="F1283">
        <v>0</v>
      </c>
      <c r="G1283">
        <v>20500</v>
      </c>
      <c r="H1283" s="10" t="s">
        <v>16</v>
      </c>
      <c r="I1283" s="10" t="s">
        <v>2662</v>
      </c>
      <c r="J1283" s="10" t="s">
        <v>17</v>
      </c>
      <c r="K1283" s="10" t="s">
        <v>17</v>
      </c>
      <c r="L1283" s="10" t="s">
        <v>2663</v>
      </c>
      <c r="M1283" s="10" t="s">
        <v>18</v>
      </c>
      <c r="N1283">
        <v>0</v>
      </c>
    </row>
    <row r="1284" spans="1:14" x14ac:dyDescent="0.25">
      <c r="A1284" s="10" t="s">
        <v>1614</v>
      </c>
      <c r="B1284" s="10" t="s">
        <v>2555</v>
      </c>
      <c r="C1284">
        <v>3500</v>
      </c>
      <c r="D1284" s="10" t="s">
        <v>16</v>
      </c>
      <c r="E1284">
        <v>0</v>
      </c>
      <c r="F1284">
        <v>0</v>
      </c>
      <c r="G1284">
        <v>3500</v>
      </c>
      <c r="H1284" s="10" t="s">
        <v>16</v>
      </c>
      <c r="I1284" s="10" t="s">
        <v>2665</v>
      </c>
      <c r="J1284" s="10" t="s">
        <v>17</v>
      </c>
      <c r="K1284" s="10" t="s">
        <v>17</v>
      </c>
      <c r="L1284" s="10" t="s">
        <v>2666</v>
      </c>
      <c r="M1284" s="10" t="s">
        <v>18</v>
      </c>
      <c r="N1284">
        <v>0</v>
      </c>
    </row>
    <row r="1285" spans="1:14" x14ac:dyDescent="0.25">
      <c r="A1285" s="10" t="s">
        <v>1614</v>
      </c>
      <c r="B1285" s="10" t="s">
        <v>349</v>
      </c>
      <c r="C1285">
        <v>30000</v>
      </c>
      <c r="D1285" s="10" t="s">
        <v>16</v>
      </c>
      <c r="E1285">
        <v>0</v>
      </c>
      <c r="F1285">
        <v>0</v>
      </c>
      <c r="G1285">
        <v>30000</v>
      </c>
      <c r="H1285" s="10" t="s">
        <v>16</v>
      </c>
      <c r="I1285" s="10" t="s">
        <v>2668</v>
      </c>
      <c r="J1285" s="10" t="s">
        <v>17</v>
      </c>
      <c r="K1285" s="10" t="s">
        <v>17</v>
      </c>
      <c r="L1285" s="10" t="s">
        <v>2669</v>
      </c>
      <c r="M1285" s="10" t="s">
        <v>18</v>
      </c>
      <c r="N1285">
        <v>0</v>
      </c>
    </row>
    <row r="1286" spans="1:14" x14ac:dyDescent="0.25">
      <c r="A1286" s="10" t="s">
        <v>1614</v>
      </c>
      <c r="B1286" s="10" t="s">
        <v>2560</v>
      </c>
      <c r="C1286">
        <v>30000</v>
      </c>
      <c r="D1286" s="10" t="s">
        <v>16</v>
      </c>
      <c r="E1286">
        <v>0</v>
      </c>
      <c r="F1286">
        <v>0</v>
      </c>
      <c r="G1286">
        <v>30000</v>
      </c>
      <c r="H1286" s="10" t="s">
        <v>16</v>
      </c>
      <c r="I1286" s="10" t="s">
        <v>2670</v>
      </c>
      <c r="J1286" s="10" t="s">
        <v>17</v>
      </c>
      <c r="K1286" s="10" t="s">
        <v>17</v>
      </c>
      <c r="L1286" s="10" t="s">
        <v>2671</v>
      </c>
      <c r="M1286" s="10" t="s">
        <v>18</v>
      </c>
      <c r="N1286">
        <v>0</v>
      </c>
    </row>
    <row r="1287" spans="1:14" x14ac:dyDescent="0.25">
      <c r="A1287" s="10" t="s">
        <v>1614</v>
      </c>
      <c r="B1287" s="10" t="s">
        <v>2563</v>
      </c>
      <c r="C1287">
        <v>30000</v>
      </c>
      <c r="D1287" s="10" t="s">
        <v>16</v>
      </c>
      <c r="E1287">
        <v>0</v>
      </c>
      <c r="F1287">
        <v>0</v>
      </c>
      <c r="G1287">
        <v>30000</v>
      </c>
      <c r="H1287" s="10" t="s">
        <v>16</v>
      </c>
      <c r="I1287" s="10" t="s">
        <v>2673</v>
      </c>
      <c r="J1287" s="10" t="s">
        <v>17</v>
      </c>
      <c r="K1287" s="10" t="s">
        <v>17</v>
      </c>
      <c r="L1287" s="10" t="s">
        <v>2674</v>
      </c>
      <c r="M1287" s="10" t="s">
        <v>18</v>
      </c>
      <c r="N1287">
        <v>0</v>
      </c>
    </row>
    <row r="1288" spans="1:14" x14ac:dyDescent="0.25">
      <c r="A1288" s="10" t="s">
        <v>1614</v>
      </c>
      <c r="B1288" s="10" t="s">
        <v>2566</v>
      </c>
      <c r="C1288">
        <v>100000</v>
      </c>
      <c r="D1288" s="10" t="s">
        <v>16</v>
      </c>
      <c r="E1288">
        <v>0</v>
      </c>
      <c r="F1288">
        <v>0</v>
      </c>
      <c r="G1288">
        <v>100000</v>
      </c>
      <c r="H1288" s="10" t="s">
        <v>16</v>
      </c>
      <c r="I1288" s="10" t="s">
        <v>2676</v>
      </c>
      <c r="J1288" s="10" t="s">
        <v>17</v>
      </c>
      <c r="K1288" s="10" t="s">
        <v>17</v>
      </c>
      <c r="L1288" s="10" t="s">
        <v>2677</v>
      </c>
      <c r="M1288" s="10" t="s">
        <v>18</v>
      </c>
      <c r="N1288">
        <v>0</v>
      </c>
    </row>
    <row r="1289" spans="1:14" x14ac:dyDescent="0.25">
      <c r="A1289" s="10" t="s">
        <v>1614</v>
      </c>
      <c r="B1289" s="10" t="s">
        <v>2569</v>
      </c>
      <c r="C1289">
        <v>46212</v>
      </c>
      <c r="D1289" s="10" t="s">
        <v>16</v>
      </c>
      <c r="E1289">
        <v>0</v>
      </c>
      <c r="F1289">
        <v>0</v>
      </c>
      <c r="G1289">
        <v>46212</v>
      </c>
      <c r="H1289" s="10" t="s">
        <v>16</v>
      </c>
      <c r="I1289" s="10" t="s">
        <v>2679</v>
      </c>
      <c r="J1289" s="10" t="s">
        <v>17</v>
      </c>
      <c r="K1289" s="10" t="s">
        <v>17</v>
      </c>
      <c r="L1289" s="10" t="s">
        <v>2680</v>
      </c>
      <c r="M1289" s="10" t="s">
        <v>18</v>
      </c>
      <c r="N1289">
        <v>0</v>
      </c>
    </row>
    <row r="1290" spans="1:14" x14ac:dyDescent="0.25">
      <c r="A1290" s="10" t="s">
        <v>1614</v>
      </c>
      <c r="B1290" s="10" t="s">
        <v>355</v>
      </c>
      <c r="C1290">
        <v>226277</v>
      </c>
      <c r="D1290" s="10" t="s">
        <v>16</v>
      </c>
      <c r="E1290">
        <v>0</v>
      </c>
      <c r="F1290">
        <v>0</v>
      </c>
      <c r="G1290">
        <v>226277</v>
      </c>
      <c r="H1290" s="10" t="s">
        <v>16</v>
      </c>
      <c r="I1290" s="10" t="s">
        <v>2682</v>
      </c>
      <c r="J1290" s="10" t="s">
        <v>17</v>
      </c>
      <c r="K1290" s="10" t="s">
        <v>17</v>
      </c>
      <c r="L1290" s="10" t="s">
        <v>2683</v>
      </c>
      <c r="M1290" s="10" t="s">
        <v>18</v>
      </c>
      <c r="N1290">
        <v>0</v>
      </c>
    </row>
    <row r="1291" spans="1:14" x14ac:dyDescent="0.25">
      <c r="A1291" s="10" t="s">
        <v>1614</v>
      </c>
      <c r="B1291" s="10" t="s">
        <v>2574</v>
      </c>
      <c r="C1291">
        <v>37089</v>
      </c>
      <c r="D1291" s="10" t="s">
        <v>16</v>
      </c>
      <c r="E1291">
        <v>0</v>
      </c>
      <c r="F1291">
        <v>0</v>
      </c>
      <c r="G1291">
        <v>37089</v>
      </c>
      <c r="H1291" s="10" t="s">
        <v>16</v>
      </c>
      <c r="I1291" s="10" t="s">
        <v>8271</v>
      </c>
      <c r="J1291" s="10" t="s">
        <v>17</v>
      </c>
      <c r="K1291" s="10" t="s">
        <v>17</v>
      </c>
      <c r="L1291" s="10" t="s">
        <v>8272</v>
      </c>
      <c r="M1291" s="10" t="s">
        <v>18</v>
      </c>
      <c r="N1291">
        <v>0</v>
      </c>
    </row>
    <row r="1292" spans="1:14" x14ac:dyDescent="0.25">
      <c r="A1292" s="10" t="s">
        <v>1614</v>
      </c>
      <c r="B1292" s="10" t="s">
        <v>2575</v>
      </c>
      <c r="C1292">
        <v>70000</v>
      </c>
      <c r="D1292" s="10" t="s">
        <v>16</v>
      </c>
      <c r="E1292">
        <v>0</v>
      </c>
      <c r="F1292">
        <v>0</v>
      </c>
      <c r="G1292">
        <v>70000</v>
      </c>
      <c r="H1292" s="10" t="s">
        <v>16</v>
      </c>
      <c r="I1292" s="10" t="s">
        <v>2686</v>
      </c>
      <c r="J1292" s="10" t="s">
        <v>17</v>
      </c>
      <c r="K1292" s="10" t="s">
        <v>17</v>
      </c>
      <c r="L1292" s="10" t="s">
        <v>2687</v>
      </c>
      <c r="M1292" s="10" t="s">
        <v>18</v>
      </c>
      <c r="N1292">
        <v>0</v>
      </c>
    </row>
    <row r="1293" spans="1:14" x14ac:dyDescent="0.25">
      <c r="A1293" s="10" t="s">
        <v>1614</v>
      </c>
      <c r="B1293" s="10" t="s">
        <v>2578</v>
      </c>
      <c r="C1293">
        <v>5000</v>
      </c>
      <c r="D1293" s="10" t="s">
        <v>16</v>
      </c>
      <c r="E1293">
        <v>0</v>
      </c>
      <c r="F1293">
        <v>0</v>
      </c>
      <c r="G1293">
        <v>5000</v>
      </c>
      <c r="H1293" s="10" t="s">
        <v>16</v>
      </c>
      <c r="I1293" s="10" t="s">
        <v>2690</v>
      </c>
      <c r="J1293" s="10" t="s">
        <v>17</v>
      </c>
      <c r="K1293" s="10" t="s">
        <v>17</v>
      </c>
      <c r="L1293" s="10" t="s">
        <v>2691</v>
      </c>
      <c r="M1293" s="10" t="s">
        <v>18</v>
      </c>
      <c r="N1293">
        <v>0</v>
      </c>
    </row>
    <row r="1294" spans="1:14" x14ac:dyDescent="0.25">
      <c r="A1294" s="10" t="s">
        <v>1614</v>
      </c>
      <c r="B1294" s="10" t="s">
        <v>321</v>
      </c>
      <c r="C1294">
        <v>100542</v>
      </c>
      <c r="D1294" s="10" t="s">
        <v>16</v>
      </c>
      <c r="E1294">
        <v>0</v>
      </c>
      <c r="F1294">
        <v>0</v>
      </c>
      <c r="G1294">
        <v>100542</v>
      </c>
      <c r="H1294" s="10" t="s">
        <v>16</v>
      </c>
      <c r="I1294" s="10" t="s">
        <v>2693</v>
      </c>
      <c r="J1294" s="10" t="s">
        <v>17</v>
      </c>
      <c r="K1294" s="10" t="s">
        <v>17</v>
      </c>
      <c r="L1294" s="10" t="s">
        <v>2694</v>
      </c>
      <c r="M1294" s="10" t="s">
        <v>18</v>
      </c>
      <c r="N1294">
        <v>0</v>
      </c>
    </row>
    <row r="1295" spans="1:14" x14ac:dyDescent="0.25">
      <c r="A1295" s="10" t="s">
        <v>1614</v>
      </c>
      <c r="B1295" s="10" t="s">
        <v>2582</v>
      </c>
      <c r="C1295">
        <v>8270</v>
      </c>
      <c r="D1295" s="10" t="s">
        <v>16</v>
      </c>
      <c r="E1295">
        <v>0</v>
      </c>
      <c r="F1295">
        <v>0</v>
      </c>
      <c r="G1295">
        <v>8270</v>
      </c>
      <c r="H1295" s="10" t="s">
        <v>16</v>
      </c>
      <c r="I1295" s="10" t="s">
        <v>2695</v>
      </c>
      <c r="J1295" s="10" t="s">
        <v>17</v>
      </c>
      <c r="K1295" s="10" t="s">
        <v>17</v>
      </c>
      <c r="L1295" s="10" t="s">
        <v>2696</v>
      </c>
      <c r="M1295" s="10" t="s">
        <v>18</v>
      </c>
      <c r="N1295">
        <v>0</v>
      </c>
    </row>
    <row r="1296" spans="1:14" x14ac:dyDescent="0.25">
      <c r="A1296" s="10" t="s">
        <v>1614</v>
      </c>
      <c r="B1296" s="10" t="s">
        <v>2584</v>
      </c>
      <c r="C1296">
        <v>500</v>
      </c>
      <c r="D1296" s="10" t="s">
        <v>16</v>
      </c>
      <c r="E1296">
        <v>0</v>
      </c>
      <c r="F1296">
        <v>0</v>
      </c>
      <c r="G1296">
        <v>500</v>
      </c>
      <c r="H1296" s="10" t="s">
        <v>16</v>
      </c>
      <c r="I1296" s="10" t="s">
        <v>2698</v>
      </c>
      <c r="J1296" s="10" t="s">
        <v>17</v>
      </c>
      <c r="K1296" s="10" t="s">
        <v>17</v>
      </c>
      <c r="L1296" s="10" t="s">
        <v>2699</v>
      </c>
      <c r="M1296" s="10" t="s">
        <v>18</v>
      </c>
      <c r="N1296">
        <v>0</v>
      </c>
    </row>
    <row r="1297" spans="1:14" x14ac:dyDescent="0.25">
      <c r="A1297" s="10" t="s">
        <v>1614</v>
      </c>
      <c r="B1297" s="10" t="s">
        <v>2586</v>
      </c>
      <c r="C1297">
        <v>134965</v>
      </c>
      <c r="D1297" s="10" t="s">
        <v>16</v>
      </c>
      <c r="E1297">
        <v>0</v>
      </c>
      <c r="F1297">
        <v>0</v>
      </c>
      <c r="G1297">
        <v>134965</v>
      </c>
      <c r="H1297" s="10" t="s">
        <v>16</v>
      </c>
      <c r="I1297" s="10" t="s">
        <v>2700</v>
      </c>
      <c r="J1297" s="10" t="s">
        <v>17</v>
      </c>
      <c r="K1297" s="10" t="s">
        <v>17</v>
      </c>
      <c r="L1297" s="10" t="s">
        <v>2701</v>
      </c>
      <c r="M1297" s="10" t="s">
        <v>18</v>
      </c>
      <c r="N1297">
        <v>0</v>
      </c>
    </row>
    <row r="1298" spans="1:14" x14ac:dyDescent="0.25">
      <c r="A1298" s="10" t="s">
        <v>1614</v>
      </c>
      <c r="B1298" s="10" t="s">
        <v>2588</v>
      </c>
      <c r="C1298">
        <v>50000</v>
      </c>
      <c r="D1298" s="10" t="s">
        <v>16</v>
      </c>
      <c r="E1298">
        <v>0</v>
      </c>
      <c r="F1298">
        <v>0</v>
      </c>
      <c r="G1298">
        <v>50000</v>
      </c>
      <c r="H1298" s="10" t="s">
        <v>16</v>
      </c>
      <c r="I1298" s="10" t="s">
        <v>2703</v>
      </c>
      <c r="J1298" s="10" t="s">
        <v>17</v>
      </c>
      <c r="K1298" s="10" t="s">
        <v>17</v>
      </c>
      <c r="L1298" s="10" t="s">
        <v>2704</v>
      </c>
      <c r="M1298" s="10" t="s">
        <v>18</v>
      </c>
      <c r="N1298">
        <v>0</v>
      </c>
    </row>
    <row r="1299" spans="1:14" x14ac:dyDescent="0.25">
      <c r="A1299" s="10" t="s">
        <v>1614</v>
      </c>
      <c r="B1299" s="10" t="s">
        <v>2591</v>
      </c>
      <c r="C1299">
        <v>2500</v>
      </c>
      <c r="D1299" s="10" t="s">
        <v>16</v>
      </c>
      <c r="E1299">
        <v>0</v>
      </c>
      <c r="F1299">
        <v>0</v>
      </c>
      <c r="G1299">
        <v>2500</v>
      </c>
      <c r="H1299" s="10" t="s">
        <v>16</v>
      </c>
      <c r="I1299" s="10" t="s">
        <v>2706</v>
      </c>
      <c r="J1299" s="10" t="s">
        <v>17</v>
      </c>
      <c r="K1299" s="10" t="s">
        <v>17</v>
      </c>
      <c r="L1299" s="10" t="s">
        <v>2707</v>
      </c>
      <c r="M1299" s="10" t="s">
        <v>18</v>
      </c>
      <c r="N1299">
        <v>0</v>
      </c>
    </row>
    <row r="1300" spans="1:14" x14ac:dyDescent="0.25">
      <c r="A1300" s="10" t="s">
        <v>1614</v>
      </c>
      <c r="B1300" s="10" t="s">
        <v>2594</v>
      </c>
      <c r="C1300">
        <v>25000</v>
      </c>
      <c r="D1300" s="10" t="s">
        <v>16</v>
      </c>
      <c r="E1300">
        <v>0</v>
      </c>
      <c r="F1300">
        <v>0</v>
      </c>
      <c r="G1300">
        <v>25000</v>
      </c>
      <c r="H1300" s="10" t="s">
        <v>16</v>
      </c>
      <c r="I1300" s="10" t="s">
        <v>2709</v>
      </c>
      <c r="J1300" s="10" t="s">
        <v>17</v>
      </c>
      <c r="K1300" s="10" t="s">
        <v>17</v>
      </c>
      <c r="L1300" s="10" t="s">
        <v>2710</v>
      </c>
      <c r="M1300" s="10" t="s">
        <v>18</v>
      </c>
      <c r="N1300">
        <v>0</v>
      </c>
    </row>
    <row r="1301" spans="1:14" x14ac:dyDescent="0.25">
      <c r="A1301" s="10" t="s">
        <v>1614</v>
      </c>
      <c r="B1301" s="10" t="s">
        <v>2597</v>
      </c>
      <c r="C1301">
        <v>35000</v>
      </c>
      <c r="D1301" s="10" t="s">
        <v>16</v>
      </c>
      <c r="E1301">
        <v>0</v>
      </c>
      <c r="F1301">
        <v>0</v>
      </c>
      <c r="G1301">
        <v>35000</v>
      </c>
      <c r="H1301" s="10" t="s">
        <v>16</v>
      </c>
      <c r="I1301" s="10" t="s">
        <v>2712</v>
      </c>
      <c r="J1301" s="10" t="s">
        <v>17</v>
      </c>
      <c r="K1301" s="10" t="s">
        <v>17</v>
      </c>
      <c r="L1301" s="10" t="s">
        <v>2713</v>
      </c>
      <c r="M1301" s="10" t="s">
        <v>18</v>
      </c>
      <c r="N1301">
        <v>0</v>
      </c>
    </row>
    <row r="1302" spans="1:14" x14ac:dyDescent="0.25">
      <c r="A1302" s="10" t="s">
        <v>1614</v>
      </c>
      <c r="B1302" s="10" t="s">
        <v>2600</v>
      </c>
      <c r="C1302">
        <v>10000</v>
      </c>
      <c r="D1302" s="10" t="s">
        <v>16</v>
      </c>
      <c r="E1302">
        <v>0</v>
      </c>
      <c r="F1302">
        <v>0</v>
      </c>
      <c r="G1302">
        <v>10000</v>
      </c>
      <c r="H1302" s="10" t="s">
        <v>16</v>
      </c>
      <c r="I1302" s="10" t="s">
        <v>2715</v>
      </c>
      <c r="J1302" s="10" t="s">
        <v>17</v>
      </c>
      <c r="K1302" s="10" t="s">
        <v>17</v>
      </c>
      <c r="L1302" s="10" t="s">
        <v>2716</v>
      </c>
      <c r="M1302" s="10" t="s">
        <v>18</v>
      </c>
      <c r="N1302">
        <v>0</v>
      </c>
    </row>
    <row r="1303" spans="1:14" x14ac:dyDescent="0.25">
      <c r="A1303" s="10" t="s">
        <v>1614</v>
      </c>
      <c r="B1303" s="10" t="s">
        <v>2603</v>
      </c>
      <c r="C1303">
        <v>500</v>
      </c>
      <c r="D1303" s="10" t="s">
        <v>16</v>
      </c>
      <c r="E1303">
        <v>0</v>
      </c>
      <c r="F1303">
        <v>0</v>
      </c>
      <c r="G1303">
        <v>500</v>
      </c>
      <c r="H1303" s="10" t="s">
        <v>16</v>
      </c>
      <c r="I1303" s="10" t="s">
        <v>2718</v>
      </c>
      <c r="J1303" s="10" t="s">
        <v>17</v>
      </c>
      <c r="K1303" s="10" t="s">
        <v>17</v>
      </c>
      <c r="L1303" s="10" t="s">
        <v>2719</v>
      </c>
      <c r="M1303" s="10" t="s">
        <v>18</v>
      </c>
      <c r="N1303">
        <v>0</v>
      </c>
    </row>
    <row r="1304" spans="1:14" x14ac:dyDescent="0.25">
      <c r="A1304" s="10" t="s">
        <v>1614</v>
      </c>
      <c r="B1304" s="10" t="s">
        <v>2606</v>
      </c>
      <c r="C1304">
        <v>500</v>
      </c>
      <c r="D1304" s="10" t="s">
        <v>16</v>
      </c>
      <c r="E1304">
        <v>0</v>
      </c>
      <c r="F1304">
        <v>0</v>
      </c>
      <c r="G1304">
        <v>500</v>
      </c>
      <c r="H1304" s="10" t="s">
        <v>16</v>
      </c>
      <c r="I1304" s="10" t="s">
        <v>2721</v>
      </c>
      <c r="J1304" s="10" t="s">
        <v>17</v>
      </c>
      <c r="K1304" s="10" t="s">
        <v>17</v>
      </c>
      <c r="L1304" s="10" t="s">
        <v>2722</v>
      </c>
      <c r="M1304" s="10" t="s">
        <v>18</v>
      </c>
      <c r="N1304">
        <v>0</v>
      </c>
    </row>
    <row r="1305" spans="1:14" x14ac:dyDescent="0.25">
      <c r="A1305" s="10" t="s">
        <v>1614</v>
      </c>
      <c r="B1305" s="10" t="s">
        <v>2609</v>
      </c>
      <c r="C1305">
        <v>500</v>
      </c>
      <c r="D1305" s="10" t="s">
        <v>16</v>
      </c>
      <c r="E1305">
        <v>0</v>
      </c>
      <c r="F1305">
        <v>0</v>
      </c>
      <c r="G1305">
        <v>500</v>
      </c>
      <c r="H1305" s="10" t="s">
        <v>16</v>
      </c>
      <c r="I1305" s="10" t="s">
        <v>2724</v>
      </c>
      <c r="J1305" s="10" t="s">
        <v>17</v>
      </c>
      <c r="K1305" s="10" t="s">
        <v>17</v>
      </c>
      <c r="L1305" s="10" t="s">
        <v>2725</v>
      </c>
      <c r="M1305" s="10" t="s">
        <v>18</v>
      </c>
      <c r="N1305">
        <v>0</v>
      </c>
    </row>
    <row r="1306" spans="1:14" x14ac:dyDescent="0.25">
      <c r="A1306" s="10" t="s">
        <v>1614</v>
      </c>
      <c r="B1306" s="10" t="s">
        <v>2612</v>
      </c>
      <c r="C1306">
        <v>3000</v>
      </c>
      <c r="D1306" s="10" t="s">
        <v>16</v>
      </c>
      <c r="E1306">
        <v>0</v>
      </c>
      <c r="F1306">
        <v>0</v>
      </c>
      <c r="G1306">
        <v>3000</v>
      </c>
      <c r="H1306" s="10" t="s">
        <v>16</v>
      </c>
      <c r="I1306" s="10" t="s">
        <v>2727</v>
      </c>
      <c r="J1306" s="10" t="s">
        <v>17</v>
      </c>
      <c r="K1306" s="10" t="s">
        <v>17</v>
      </c>
      <c r="L1306" s="10" t="s">
        <v>2728</v>
      </c>
      <c r="M1306" s="10" t="s">
        <v>18</v>
      </c>
      <c r="N1306">
        <v>0</v>
      </c>
    </row>
    <row r="1307" spans="1:14" x14ac:dyDescent="0.25">
      <c r="A1307" s="10" t="s">
        <v>1614</v>
      </c>
      <c r="B1307" s="10" t="s">
        <v>2615</v>
      </c>
      <c r="C1307">
        <v>5000</v>
      </c>
      <c r="D1307" s="10" t="s">
        <v>16</v>
      </c>
      <c r="E1307">
        <v>0</v>
      </c>
      <c r="F1307">
        <v>0</v>
      </c>
      <c r="G1307">
        <v>5000</v>
      </c>
      <c r="H1307" s="10" t="s">
        <v>16</v>
      </c>
      <c r="I1307" s="10" t="s">
        <v>2730</v>
      </c>
      <c r="J1307" s="10" t="s">
        <v>17</v>
      </c>
      <c r="K1307" s="10" t="s">
        <v>17</v>
      </c>
      <c r="L1307" s="10" t="s">
        <v>2731</v>
      </c>
      <c r="M1307" s="10" t="s">
        <v>18</v>
      </c>
      <c r="N1307">
        <v>0</v>
      </c>
    </row>
    <row r="1308" spans="1:14" x14ac:dyDescent="0.25">
      <c r="A1308" s="10" t="s">
        <v>1614</v>
      </c>
      <c r="B1308" s="10" t="s">
        <v>358</v>
      </c>
      <c r="C1308">
        <v>30000</v>
      </c>
      <c r="D1308" s="10" t="s">
        <v>16</v>
      </c>
      <c r="E1308">
        <v>0</v>
      </c>
      <c r="F1308">
        <v>0</v>
      </c>
      <c r="G1308">
        <v>30000</v>
      </c>
      <c r="H1308" s="10" t="s">
        <v>16</v>
      </c>
      <c r="I1308" s="10" t="s">
        <v>2733</v>
      </c>
      <c r="J1308" s="10" t="s">
        <v>17</v>
      </c>
      <c r="K1308" s="10" t="s">
        <v>17</v>
      </c>
      <c r="L1308" s="10" t="s">
        <v>2734</v>
      </c>
      <c r="M1308" s="10" t="s">
        <v>18</v>
      </c>
      <c r="N1308">
        <v>0</v>
      </c>
    </row>
    <row r="1309" spans="1:14" x14ac:dyDescent="0.25">
      <c r="A1309" s="10" t="s">
        <v>1614</v>
      </c>
      <c r="B1309" s="10" t="s">
        <v>2620</v>
      </c>
      <c r="C1309">
        <v>20000</v>
      </c>
      <c r="D1309" s="10" t="s">
        <v>16</v>
      </c>
      <c r="E1309">
        <v>0</v>
      </c>
      <c r="F1309">
        <v>0</v>
      </c>
      <c r="G1309">
        <v>20000</v>
      </c>
      <c r="H1309" s="10" t="s">
        <v>16</v>
      </c>
      <c r="I1309" s="10" t="s">
        <v>2736</v>
      </c>
      <c r="J1309" s="10" t="s">
        <v>17</v>
      </c>
      <c r="K1309" s="10" t="s">
        <v>17</v>
      </c>
      <c r="L1309" s="10" t="s">
        <v>2737</v>
      </c>
      <c r="M1309" s="10" t="s">
        <v>18</v>
      </c>
      <c r="N1309">
        <v>0</v>
      </c>
    </row>
    <row r="1310" spans="1:14" x14ac:dyDescent="0.25">
      <c r="A1310" s="10" t="s">
        <v>1614</v>
      </c>
      <c r="B1310" s="10" t="s">
        <v>2623</v>
      </c>
      <c r="C1310">
        <v>10000</v>
      </c>
      <c r="D1310" s="10" t="s">
        <v>16</v>
      </c>
      <c r="E1310">
        <v>0</v>
      </c>
      <c r="F1310">
        <v>0</v>
      </c>
      <c r="G1310">
        <v>10000</v>
      </c>
      <c r="H1310" s="10" t="s">
        <v>16</v>
      </c>
      <c r="I1310" s="10" t="s">
        <v>2739</v>
      </c>
      <c r="J1310" s="10" t="s">
        <v>17</v>
      </c>
      <c r="K1310" s="10" t="s">
        <v>17</v>
      </c>
      <c r="L1310" s="10" t="s">
        <v>2740</v>
      </c>
      <c r="M1310" s="10" t="s">
        <v>18</v>
      </c>
      <c r="N1310">
        <v>0</v>
      </c>
    </row>
    <row r="1311" spans="1:14" x14ac:dyDescent="0.25">
      <c r="A1311" s="10" t="s">
        <v>1614</v>
      </c>
      <c r="B1311" s="10" t="s">
        <v>2626</v>
      </c>
      <c r="C1311">
        <v>3000</v>
      </c>
      <c r="D1311" s="10" t="s">
        <v>16</v>
      </c>
      <c r="E1311">
        <v>0</v>
      </c>
      <c r="F1311">
        <v>0</v>
      </c>
      <c r="G1311">
        <v>3000</v>
      </c>
      <c r="H1311" s="10" t="s">
        <v>16</v>
      </c>
      <c r="I1311" s="10" t="s">
        <v>2742</v>
      </c>
      <c r="J1311" s="10" t="s">
        <v>17</v>
      </c>
      <c r="K1311" s="10" t="s">
        <v>17</v>
      </c>
      <c r="L1311" s="10" t="s">
        <v>2743</v>
      </c>
      <c r="M1311" s="10" t="s">
        <v>18</v>
      </c>
      <c r="N1311">
        <v>0</v>
      </c>
    </row>
    <row r="1312" spans="1:14" x14ac:dyDescent="0.25">
      <c r="A1312" s="10" t="s">
        <v>1614</v>
      </c>
      <c r="B1312" s="10" t="s">
        <v>311</v>
      </c>
      <c r="C1312">
        <v>4000</v>
      </c>
      <c r="D1312" s="10" t="s">
        <v>16</v>
      </c>
      <c r="E1312">
        <v>0</v>
      </c>
      <c r="F1312">
        <v>0</v>
      </c>
      <c r="G1312">
        <v>4000</v>
      </c>
      <c r="H1312" s="10" t="s">
        <v>16</v>
      </c>
      <c r="I1312" s="10" t="s">
        <v>2745</v>
      </c>
      <c r="J1312" s="10" t="s">
        <v>17</v>
      </c>
      <c r="K1312" s="10" t="s">
        <v>17</v>
      </c>
      <c r="L1312" s="10" t="s">
        <v>2746</v>
      </c>
      <c r="M1312" s="10" t="s">
        <v>18</v>
      </c>
      <c r="N1312">
        <v>0</v>
      </c>
    </row>
    <row r="1313" spans="1:14" x14ac:dyDescent="0.25">
      <c r="A1313" s="10" t="s">
        <v>1614</v>
      </c>
      <c r="B1313" s="10" t="s">
        <v>2631</v>
      </c>
      <c r="C1313">
        <v>10000</v>
      </c>
      <c r="D1313" s="10" t="s">
        <v>16</v>
      </c>
      <c r="E1313">
        <v>0</v>
      </c>
      <c r="F1313">
        <v>0</v>
      </c>
      <c r="G1313">
        <v>10000</v>
      </c>
      <c r="H1313" s="10" t="s">
        <v>16</v>
      </c>
      <c r="I1313" s="10" t="s">
        <v>2748</v>
      </c>
      <c r="J1313" s="10" t="s">
        <v>17</v>
      </c>
      <c r="K1313" s="10" t="s">
        <v>17</v>
      </c>
      <c r="L1313" s="10" t="s">
        <v>2749</v>
      </c>
      <c r="M1313" s="10" t="s">
        <v>18</v>
      </c>
      <c r="N1313">
        <v>0</v>
      </c>
    </row>
    <row r="1314" spans="1:14" x14ac:dyDescent="0.25">
      <c r="A1314" s="10" t="s">
        <v>1614</v>
      </c>
      <c r="B1314" s="10" t="s">
        <v>2634</v>
      </c>
      <c r="C1314">
        <v>21000</v>
      </c>
      <c r="D1314" s="10" t="s">
        <v>16</v>
      </c>
      <c r="E1314">
        <v>0</v>
      </c>
      <c r="F1314">
        <v>0</v>
      </c>
      <c r="G1314">
        <v>21000</v>
      </c>
      <c r="H1314" s="10" t="s">
        <v>16</v>
      </c>
      <c r="I1314" s="10" t="s">
        <v>2751</v>
      </c>
      <c r="J1314" s="10" t="s">
        <v>17</v>
      </c>
      <c r="K1314" s="10" t="s">
        <v>17</v>
      </c>
      <c r="L1314" s="10" t="s">
        <v>2752</v>
      </c>
      <c r="M1314" s="10" t="s">
        <v>18</v>
      </c>
      <c r="N1314">
        <v>0</v>
      </c>
    </row>
    <row r="1315" spans="1:14" x14ac:dyDescent="0.25">
      <c r="A1315" s="10" t="s">
        <v>1614</v>
      </c>
      <c r="B1315" s="10" t="s">
        <v>2637</v>
      </c>
      <c r="C1315">
        <v>500</v>
      </c>
      <c r="D1315" s="10" t="s">
        <v>16</v>
      </c>
      <c r="E1315">
        <v>0</v>
      </c>
      <c r="F1315">
        <v>0</v>
      </c>
      <c r="G1315">
        <v>500</v>
      </c>
      <c r="H1315" s="10" t="s">
        <v>16</v>
      </c>
      <c r="I1315" s="10" t="s">
        <v>2754</v>
      </c>
      <c r="J1315" s="10" t="s">
        <v>17</v>
      </c>
      <c r="K1315" s="10" t="s">
        <v>17</v>
      </c>
      <c r="L1315" s="10" t="s">
        <v>2755</v>
      </c>
      <c r="M1315" s="10" t="s">
        <v>18</v>
      </c>
      <c r="N1315">
        <v>0</v>
      </c>
    </row>
    <row r="1316" spans="1:14" x14ac:dyDescent="0.25">
      <c r="A1316" s="10" t="s">
        <v>1614</v>
      </c>
      <c r="B1316" s="10" t="s">
        <v>2640</v>
      </c>
      <c r="C1316">
        <v>500</v>
      </c>
      <c r="D1316" s="10" t="s">
        <v>16</v>
      </c>
      <c r="E1316">
        <v>0</v>
      </c>
      <c r="F1316">
        <v>0</v>
      </c>
      <c r="G1316">
        <v>500</v>
      </c>
      <c r="H1316" s="10" t="s">
        <v>16</v>
      </c>
      <c r="I1316" s="10" t="s">
        <v>2757</v>
      </c>
      <c r="J1316" s="10" t="s">
        <v>17</v>
      </c>
      <c r="K1316" s="10" t="s">
        <v>17</v>
      </c>
      <c r="L1316" s="10" t="s">
        <v>2758</v>
      </c>
      <c r="M1316" s="10" t="s">
        <v>18</v>
      </c>
      <c r="N1316">
        <v>0</v>
      </c>
    </row>
    <row r="1317" spans="1:14" x14ac:dyDescent="0.25">
      <c r="A1317" s="10" t="s">
        <v>1614</v>
      </c>
      <c r="B1317" s="10" t="s">
        <v>2643</v>
      </c>
      <c r="C1317">
        <v>500</v>
      </c>
      <c r="D1317" s="10" t="s">
        <v>16</v>
      </c>
      <c r="E1317">
        <v>0</v>
      </c>
      <c r="F1317">
        <v>0</v>
      </c>
      <c r="G1317">
        <v>500</v>
      </c>
      <c r="H1317" s="10" t="s">
        <v>16</v>
      </c>
      <c r="I1317" s="10" t="s">
        <v>2760</v>
      </c>
      <c r="J1317" s="10" t="s">
        <v>17</v>
      </c>
      <c r="K1317" s="10" t="s">
        <v>17</v>
      </c>
      <c r="L1317" s="10" t="s">
        <v>2761</v>
      </c>
      <c r="M1317" s="10" t="s">
        <v>18</v>
      </c>
      <c r="N1317">
        <v>0</v>
      </c>
    </row>
    <row r="1318" spans="1:14" x14ac:dyDescent="0.25">
      <c r="A1318" s="10" t="s">
        <v>1614</v>
      </c>
      <c r="B1318" s="10" t="s">
        <v>2646</v>
      </c>
      <c r="C1318">
        <v>480000</v>
      </c>
      <c r="D1318" s="10" t="s">
        <v>16</v>
      </c>
      <c r="E1318">
        <v>0</v>
      </c>
      <c r="F1318">
        <v>0</v>
      </c>
      <c r="G1318">
        <v>480000</v>
      </c>
      <c r="H1318" s="10" t="s">
        <v>16</v>
      </c>
      <c r="I1318" s="10" t="s">
        <v>2763</v>
      </c>
      <c r="J1318" s="10" t="s">
        <v>17</v>
      </c>
      <c r="K1318" s="10" t="s">
        <v>17</v>
      </c>
      <c r="L1318" s="10" t="s">
        <v>2764</v>
      </c>
      <c r="M1318" s="10" t="s">
        <v>18</v>
      </c>
      <c r="N1318">
        <v>0</v>
      </c>
    </row>
    <row r="1319" spans="1:14" x14ac:dyDescent="0.25">
      <c r="A1319" s="10" t="s">
        <v>1614</v>
      </c>
      <c r="B1319" s="10" t="s">
        <v>2649</v>
      </c>
      <c r="C1319">
        <v>64000</v>
      </c>
      <c r="D1319" s="10" t="s">
        <v>16</v>
      </c>
      <c r="E1319">
        <v>0</v>
      </c>
      <c r="F1319">
        <v>0</v>
      </c>
      <c r="G1319">
        <v>64000</v>
      </c>
      <c r="H1319" s="10" t="s">
        <v>16</v>
      </c>
      <c r="I1319" s="10" t="s">
        <v>2766</v>
      </c>
      <c r="J1319" s="10" t="s">
        <v>17</v>
      </c>
      <c r="K1319" s="10" t="s">
        <v>17</v>
      </c>
      <c r="L1319" s="10" t="s">
        <v>2767</v>
      </c>
      <c r="M1319" s="10" t="s">
        <v>18</v>
      </c>
      <c r="N1319">
        <v>0</v>
      </c>
    </row>
    <row r="1320" spans="1:14" x14ac:dyDescent="0.25">
      <c r="A1320" s="10" t="s">
        <v>1614</v>
      </c>
      <c r="B1320" s="10" t="s">
        <v>2652</v>
      </c>
      <c r="C1320">
        <v>6000</v>
      </c>
      <c r="D1320" s="10" t="s">
        <v>16</v>
      </c>
      <c r="E1320">
        <v>0</v>
      </c>
      <c r="F1320">
        <v>0</v>
      </c>
      <c r="G1320">
        <v>6000</v>
      </c>
      <c r="H1320" s="10" t="s">
        <v>16</v>
      </c>
      <c r="I1320" s="10" t="s">
        <v>2769</v>
      </c>
      <c r="J1320" s="10" t="s">
        <v>17</v>
      </c>
      <c r="K1320" s="10" t="s">
        <v>17</v>
      </c>
      <c r="L1320" s="10" t="s">
        <v>2770</v>
      </c>
      <c r="M1320" s="10" t="s">
        <v>18</v>
      </c>
      <c r="N1320">
        <v>0</v>
      </c>
    </row>
    <row r="1321" spans="1:14" x14ac:dyDescent="0.25">
      <c r="A1321" s="10" t="s">
        <v>1614</v>
      </c>
      <c r="B1321" s="10" t="s">
        <v>2655</v>
      </c>
      <c r="C1321">
        <v>12000</v>
      </c>
      <c r="D1321" s="10" t="s">
        <v>16</v>
      </c>
      <c r="E1321">
        <v>0</v>
      </c>
      <c r="F1321">
        <v>0</v>
      </c>
      <c r="G1321">
        <v>12000</v>
      </c>
      <c r="H1321" s="10" t="s">
        <v>16</v>
      </c>
      <c r="I1321" s="10" t="s">
        <v>2771</v>
      </c>
      <c r="J1321" s="10" t="s">
        <v>17</v>
      </c>
      <c r="K1321" s="10" t="s">
        <v>17</v>
      </c>
      <c r="L1321" s="10" t="s">
        <v>2772</v>
      </c>
      <c r="M1321" s="10" t="s">
        <v>18</v>
      </c>
      <c r="N1321">
        <v>0</v>
      </c>
    </row>
    <row r="1322" spans="1:14" x14ac:dyDescent="0.25">
      <c r="A1322" s="10" t="s">
        <v>1614</v>
      </c>
      <c r="B1322" s="10" t="s">
        <v>2658</v>
      </c>
      <c r="C1322">
        <v>12000</v>
      </c>
      <c r="D1322" s="10" t="s">
        <v>16</v>
      </c>
      <c r="E1322">
        <v>0</v>
      </c>
      <c r="F1322">
        <v>0</v>
      </c>
      <c r="G1322">
        <v>12000</v>
      </c>
      <c r="H1322" s="10" t="s">
        <v>16</v>
      </c>
      <c r="I1322" s="10" t="s">
        <v>2773</v>
      </c>
      <c r="J1322" s="10" t="s">
        <v>17</v>
      </c>
      <c r="K1322" s="10" t="s">
        <v>17</v>
      </c>
      <c r="L1322" s="10" t="s">
        <v>2774</v>
      </c>
      <c r="M1322" s="10" t="s">
        <v>18</v>
      </c>
      <c r="N1322">
        <v>0</v>
      </c>
    </row>
    <row r="1323" spans="1:14" x14ac:dyDescent="0.25">
      <c r="A1323" s="10" t="s">
        <v>1614</v>
      </c>
      <c r="B1323" s="10" t="s">
        <v>2661</v>
      </c>
      <c r="C1323">
        <v>24000</v>
      </c>
      <c r="D1323" s="10" t="s">
        <v>16</v>
      </c>
      <c r="E1323">
        <v>0</v>
      </c>
      <c r="F1323">
        <v>0</v>
      </c>
      <c r="G1323">
        <v>24000</v>
      </c>
      <c r="H1323" s="10" t="s">
        <v>16</v>
      </c>
      <c r="I1323" s="10" t="s">
        <v>2775</v>
      </c>
      <c r="J1323" s="10" t="s">
        <v>17</v>
      </c>
      <c r="K1323" s="10" t="s">
        <v>17</v>
      </c>
      <c r="L1323" s="10" t="s">
        <v>2776</v>
      </c>
      <c r="M1323" s="10" t="s">
        <v>18</v>
      </c>
      <c r="N1323">
        <v>0</v>
      </c>
    </row>
    <row r="1324" spans="1:14" x14ac:dyDescent="0.25">
      <c r="A1324" s="10" t="s">
        <v>1614</v>
      </c>
      <c r="B1324" s="10" t="s">
        <v>2664</v>
      </c>
      <c r="C1324">
        <v>18000</v>
      </c>
      <c r="D1324" s="10" t="s">
        <v>16</v>
      </c>
      <c r="E1324">
        <v>0</v>
      </c>
      <c r="F1324">
        <v>0</v>
      </c>
      <c r="G1324">
        <v>18000</v>
      </c>
      <c r="H1324" s="10" t="s">
        <v>16</v>
      </c>
      <c r="I1324" s="10" t="s">
        <v>2778</v>
      </c>
      <c r="J1324" s="10" t="s">
        <v>17</v>
      </c>
      <c r="K1324" s="10" t="s">
        <v>17</v>
      </c>
      <c r="L1324" s="10" t="s">
        <v>2779</v>
      </c>
      <c r="M1324" s="10" t="s">
        <v>18</v>
      </c>
      <c r="N1324">
        <v>0</v>
      </c>
    </row>
    <row r="1325" spans="1:14" x14ac:dyDescent="0.25">
      <c r="A1325" s="10" t="s">
        <v>1614</v>
      </c>
      <c r="B1325" s="10" t="s">
        <v>2667</v>
      </c>
      <c r="C1325">
        <v>3000</v>
      </c>
      <c r="D1325" s="10" t="s">
        <v>16</v>
      </c>
      <c r="E1325">
        <v>0</v>
      </c>
      <c r="F1325">
        <v>0</v>
      </c>
      <c r="G1325">
        <v>3000</v>
      </c>
      <c r="H1325" s="10" t="s">
        <v>16</v>
      </c>
      <c r="I1325" s="10" t="s">
        <v>2781</v>
      </c>
      <c r="J1325" s="10" t="s">
        <v>17</v>
      </c>
      <c r="K1325" s="10" t="s">
        <v>17</v>
      </c>
      <c r="L1325" s="10" t="s">
        <v>2782</v>
      </c>
      <c r="M1325" s="10" t="s">
        <v>18</v>
      </c>
      <c r="N1325">
        <v>0</v>
      </c>
    </row>
    <row r="1326" spans="1:14" x14ac:dyDescent="0.25">
      <c r="A1326" s="10" t="s">
        <v>1614</v>
      </c>
      <c r="B1326" s="10" t="s">
        <v>210</v>
      </c>
      <c r="C1326">
        <v>25000</v>
      </c>
      <c r="D1326" s="10" t="s">
        <v>16</v>
      </c>
      <c r="E1326">
        <v>0</v>
      </c>
      <c r="F1326">
        <v>0</v>
      </c>
      <c r="G1326">
        <v>25000</v>
      </c>
      <c r="H1326" s="10" t="s">
        <v>16</v>
      </c>
      <c r="I1326" s="10" t="s">
        <v>2784</v>
      </c>
      <c r="J1326" s="10" t="s">
        <v>17</v>
      </c>
      <c r="K1326" s="10" t="s">
        <v>17</v>
      </c>
      <c r="L1326" s="10" t="s">
        <v>2785</v>
      </c>
      <c r="M1326" s="10" t="s">
        <v>18</v>
      </c>
      <c r="N1326">
        <v>0</v>
      </c>
    </row>
    <row r="1327" spans="1:14" x14ac:dyDescent="0.25">
      <c r="A1327" s="10" t="s">
        <v>1614</v>
      </c>
      <c r="B1327" s="10" t="s">
        <v>2672</v>
      </c>
      <c r="C1327">
        <v>260000</v>
      </c>
      <c r="D1327" s="10" t="s">
        <v>16</v>
      </c>
      <c r="E1327">
        <v>0</v>
      </c>
      <c r="F1327">
        <v>0</v>
      </c>
      <c r="G1327">
        <v>260000</v>
      </c>
      <c r="H1327" s="10" t="s">
        <v>16</v>
      </c>
      <c r="I1327" s="10" t="s">
        <v>2786</v>
      </c>
      <c r="J1327" s="10" t="s">
        <v>17</v>
      </c>
      <c r="K1327" s="10" t="s">
        <v>17</v>
      </c>
      <c r="L1327" s="10" t="s">
        <v>2787</v>
      </c>
      <c r="M1327" s="10" t="s">
        <v>18</v>
      </c>
      <c r="N1327">
        <v>0</v>
      </c>
    </row>
    <row r="1328" spans="1:14" x14ac:dyDescent="0.25">
      <c r="A1328" s="10" t="s">
        <v>1614</v>
      </c>
      <c r="B1328" s="10" t="s">
        <v>2675</v>
      </c>
      <c r="C1328">
        <v>207000</v>
      </c>
      <c r="D1328" s="10" t="s">
        <v>16</v>
      </c>
      <c r="E1328">
        <v>0</v>
      </c>
      <c r="F1328">
        <v>0</v>
      </c>
      <c r="G1328">
        <v>207000</v>
      </c>
      <c r="H1328" s="10" t="s">
        <v>16</v>
      </c>
      <c r="I1328" s="10" t="s">
        <v>2789</v>
      </c>
      <c r="J1328" s="10" t="s">
        <v>17</v>
      </c>
      <c r="K1328" s="10" t="s">
        <v>17</v>
      </c>
      <c r="L1328" s="10" t="s">
        <v>2790</v>
      </c>
      <c r="M1328" s="10" t="s">
        <v>18</v>
      </c>
      <c r="N1328">
        <v>0</v>
      </c>
    </row>
    <row r="1329" spans="1:14" x14ac:dyDescent="0.25">
      <c r="A1329" s="10" t="s">
        <v>1614</v>
      </c>
      <c r="B1329" s="10" t="s">
        <v>2678</v>
      </c>
      <c r="C1329">
        <v>48000</v>
      </c>
      <c r="D1329" s="10" t="s">
        <v>16</v>
      </c>
      <c r="E1329">
        <v>0</v>
      </c>
      <c r="F1329">
        <v>0</v>
      </c>
      <c r="G1329">
        <v>48000</v>
      </c>
      <c r="H1329" s="10" t="s">
        <v>16</v>
      </c>
      <c r="I1329" s="10" t="s">
        <v>2792</v>
      </c>
      <c r="J1329" s="10" t="s">
        <v>17</v>
      </c>
      <c r="K1329" s="10" t="s">
        <v>17</v>
      </c>
      <c r="L1329" s="10" t="s">
        <v>2793</v>
      </c>
      <c r="M1329" s="10" t="s">
        <v>18</v>
      </c>
      <c r="N1329">
        <v>0</v>
      </c>
    </row>
    <row r="1330" spans="1:14" x14ac:dyDescent="0.25">
      <c r="A1330" s="10" t="s">
        <v>1614</v>
      </c>
      <c r="B1330" s="10" t="s">
        <v>2681</v>
      </c>
      <c r="C1330">
        <v>16000</v>
      </c>
      <c r="D1330" s="10" t="s">
        <v>16</v>
      </c>
      <c r="E1330">
        <v>0</v>
      </c>
      <c r="F1330">
        <v>0</v>
      </c>
      <c r="G1330">
        <v>16000</v>
      </c>
      <c r="H1330" s="10" t="s">
        <v>16</v>
      </c>
      <c r="I1330" s="10" t="s">
        <v>2795</v>
      </c>
      <c r="J1330" s="10" t="s">
        <v>17</v>
      </c>
      <c r="K1330" s="10" t="s">
        <v>17</v>
      </c>
      <c r="L1330" s="10" t="s">
        <v>2796</v>
      </c>
      <c r="M1330" s="10" t="s">
        <v>18</v>
      </c>
      <c r="N1330">
        <v>0</v>
      </c>
    </row>
    <row r="1331" spans="1:14" x14ac:dyDescent="0.25">
      <c r="A1331" s="10" t="s">
        <v>1614</v>
      </c>
      <c r="B1331" s="10" t="s">
        <v>2684</v>
      </c>
      <c r="C1331">
        <v>285900</v>
      </c>
      <c r="D1331" s="10" t="s">
        <v>16</v>
      </c>
      <c r="E1331">
        <v>0</v>
      </c>
      <c r="F1331">
        <v>0</v>
      </c>
      <c r="G1331">
        <v>285900</v>
      </c>
      <c r="H1331" s="10" t="s">
        <v>16</v>
      </c>
      <c r="I1331" s="10" t="s">
        <v>2798</v>
      </c>
      <c r="J1331" s="10" t="s">
        <v>17</v>
      </c>
      <c r="K1331" s="10" t="s">
        <v>17</v>
      </c>
      <c r="L1331" s="10" t="s">
        <v>2799</v>
      </c>
      <c r="M1331" s="10" t="s">
        <v>18</v>
      </c>
      <c r="N1331">
        <v>0</v>
      </c>
    </row>
    <row r="1332" spans="1:14" x14ac:dyDescent="0.25">
      <c r="A1332" s="10" t="s">
        <v>1614</v>
      </c>
      <c r="B1332" s="10" t="s">
        <v>2685</v>
      </c>
      <c r="C1332">
        <v>79100</v>
      </c>
      <c r="D1332" s="10" t="s">
        <v>16</v>
      </c>
      <c r="E1332">
        <v>0</v>
      </c>
      <c r="F1332">
        <v>0</v>
      </c>
      <c r="G1332">
        <v>79100</v>
      </c>
      <c r="H1332" s="10" t="s">
        <v>16</v>
      </c>
      <c r="I1332" s="10" t="s">
        <v>2801</v>
      </c>
      <c r="J1332" s="10" t="s">
        <v>17</v>
      </c>
      <c r="K1332" s="10" t="s">
        <v>17</v>
      </c>
      <c r="L1332" s="10" t="s">
        <v>2802</v>
      </c>
      <c r="M1332" s="10" t="s">
        <v>18</v>
      </c>
      <c r="N1332">
        <v>0</v>
      </c>
    </row>
    <row r="1333" spans="1:14" x14ac:dyDescent="0.25">
      <c r="A1333" s="10" t="s">
        <v>1614</v>
      </c>
      <c r="B1333" s="10" t="s">
        <v>2688</v>
      </c>
      <c r="C1333">
        <v>12000</v>
      </c>
      <c r="D1333" s="10" t="s">
        <v>16</v>
      </c>
      <c r="E1333">
        <v>0</v>
      </c>
      <c r="F1333">
        <v>0</v>
      </c>
      <c r="G1333">
        <v>12000</v>
      </c>
      <c r="H1333" s="10" t="s">
        <v>16</v>
      </c>
      <c r="I1333" s="10" t="s">
        <v>2804</v>
      </c>
      <c r="J1333" s="10" t="s">
        <v>17</v>
      </c>
      <c r="K1333" s="10" t="s">
        <v>17</v>
      </c>
      <c r="L1333" s="10" t="s">
        <v>2805</v>
      </c>
      <c r="M1333" s="10" t="s">
        <v>18</v>
      </c>
      <c r="N1333">
        <v>0</v>
      </c>
    </row>
    <row r="1334" spans="1:14" x14ac:dyDescent="0.25">
      <c r="A1334" s="10" t="s">
        <v>1614</v>
      </c>
      <c r="B1334" s="10" t="s">
        <v>2689</v>
      </c>
      <c r="C1334">
        <v>24000</v>
      </c>
      <c r="D1334" s="10" t="s">
        <v>16</v>
      </c>
      <c r="E1334">
        <v>0</v>
      </c>
      <c r="F1334">
        <v>0</v>
      </c>
      <c r="G1334">
        <v>24000</v>
      </c>
      <c r="H1334" s="10" t="s">
        <v>16</v>
      </c>
      <c r="I1334" s="10" t="s">
        <v>2806</v>
      </c>
      <c r="J1334" s="10" t="s">
        <v>17</v>
      </c>
      <c r="K1334" s="10" t="s">
        <v>17</v>
      </c>
      <c r="L1334" s="10" t="s">
        <v>2807</v>
      </c>
      <c r="M1334" s="10" t="s">
        <v>18</v>
      </c>
      <c r="N1334">
        <v>0</v>
      </c>
    </row>
    <row r="1335" spans="1:14" x14ac:dyDescent="0.25">
      <c r="A1335" s="10" t="s">
        <v>1614</v>
      </c>
      <c r="B1335" s="10" t="s">
        <v>2692</v>
      </c>
      <c r="C1335">
        <v>399322</v>
      </c>
      <c r="D1335" s="10" t="s">
        <v>16</v>
      </c>
      <c r="E1335">
        <v>0</v>
      </c>
      <c r="F1335">
        <v>0</v>
      </c>
      <c r="G1335">
        <v>399322</v>
      </c>
      <c r="H1335" s="10" t="s">
        <v>16</v>
      </c>
      <c r="I1335" s="10" t="s">
        <v>2809</v>
      </c>
      <c r="J1335" s="10" t="s">
        <v>17</v>
      </c>
      <c r="K1335" s="10" t="s">
        <v>17</v>
      </c>
      <c r="L1335" s="10" t="s">
        <v>2810</v>
      </c>
      <c r="M1335" s="10" t="s">
        <v>18</v>
      </c>
      <c r="N1335">
        <v>0</v>
      </c>
    </row>
    <row r="1336" spans="1:14" x14ac:dyDescent="0.25">
      <c r="A1336" s="10" t="s">
        <v>1614</v>
      </c>
      <c r="B1336" s="10" t="s">
        <v>318</v>
      </c>
      <c r="C1336">
        <v>678</v>
      </c>
      <c r="D1336" s="10" t="s">
        <v>16</v>
      </c>
      <c r="E1336">
        <v>0</v>
      </c>
      <c r="F1336">
        <v>0</v>
      </c>
      <c r="G1336">
        <v>678</v>
      </c>
      <c r="H1336" s="10" t="s">
        <v>16</v>
      </c>
      <c r="I1336" s="10" t="s">
        <v>2812</v>
      </c>
      <c r="J1336" s="10" t="s">
        <v>17</v>
      </c>
      <c r="K1336" s="10" t="s">
        <v>17</v>
      </c>
      <c r="L1336" s="10" t="s">
        <v>2813</v>
      </c>
      <c r="M1336" s="10" t="s">
        <v>18</v>
      </c>
      <c r="N1336">
        <v>0</v>
      </c>
    </row>
    <row r="1337" spans="1:14" x14ac:dyDescent="0.25">
      <c r="A1337" s="10" t="s">
        <v>1614</v>
      </c>
      <c r="B1337" s="10" t="s">
        <v>2697</v>
      </c>
      <c r="C1337">
        <v>10000</v>
      </c>
      <c r="D1337" s="10" t="s">
        <v>16</v>
      </c>
      <c r="E1337">
        <v>0</v>
      </c>
      <c r="F1337">
        <v>0</v>
      </c>
      <c r="G1337">
        <v>10000</v>
      </c>
      <c r="H1337" s="10" t="s">
        <v>16</v>
      </c>
      <c r="I1337" s="10" t="s">
        <v>2815</v>
      </c>
      <c r="J1337" s="10" t="s">
        <v>17</v>
      </c>
      <c r="K1337" s="10" t="s">
        <v>17</v>
      </c>
      <c r="L1337" s="10" t="s">
        <v>2816</v>
      </c>
      <c r="M1337" s="10" t="s">
        <v>18</v>
      </c>
      <c r="N1337">
        <v>0</v>
      </c>
    </row>
    <row r="1338" spans="1:14" x14ac:dyDescent="0.25">
      <c r="A1338" s="10" t="s">
        <v>1614</v>
      </c>
      <c r="B1338" s="10" t="s">
        <v>103</v>
      </c>
      <c r="C1338">
        <v>50000</v>
      </c>
      <c r="D1338" s="10" t="s">
        <v>16</v>
      </c>
      <c r="E1338">
        <v>0</v>
      </c>
      <c r="F1338">
        <v>0</v>
      </c>
      <c r="G1338">
        <v>50000</v>
      </c>
      <c r="H1338" s="10" t="s">
        <v>16</v>
      </c>
      <c r="I1338" s="10" t="s">
        <v>2818</v>
      </c>
      <c r="J1338" s="10" t="s">
        <v>17</v>
      </c>
      <c r="K1338" s="10" t="s">
        <v>17</v>
      </c>
      <c r="L1338" s="10" t="s">
        <v>2819</v>
      </c>
      <c r="M1338" s="10" t="s">
        <v>18</v>
      </c>
      <c r="N1338">
        <v>0</v>
      </c>
    </row>
    <row r="1339" spans="1:14" x14ac:dyDescent="0.25">
      <c r="A1339" s="10" t="s">
        <v>1614</v>
      </c>
      <c r="B1339" s="10" t="s">
        <v>2702</v>
      </c>
      <c r="C1339">
        <v>4000</v>
      </c>
      <c r="D1339" s="10" t="s">
        <v>16</v>
      </c>
      <c r="E1339">
        <v>0</v>
      </c>
      <c r="F1339">
        <v>0</v>
      </c>
      <c r="G1339">
        <v>4000</v>
      </c>
      <c r="H1339" s="10" t="s">
        <v>16</v>
      </c>
      <c r="I1339" s="10" t="s">
        <v>2821</v>
      </c>
      <c r="J1339" s="10" t="s">
        <v>17</v>
      </c>
      <c r="K1339" s="10" t="s">
        <v>17</v>
      </c>
      <c r="L1339" s="10" t="s">
        <v>2822</v>
      </c>
      <c r="M1339" s="10" t="s">
        <v>18</v>
      </c>
      <c r="N1339">
        <v>0</v>
      </c>
    </row>
    <row r="1340" spans="1:14" x14ac:dyDescent="0.25">
      <c r="A1340" s="10" t="s">
        <v>1614</v>
      </c>
      <c r="B1340" s="10" t="s">
        <v>2705</v>
      </c>
      <c r="C1340">
        <v>500</v>
      </c>
      <c r="D1340" s="10" t="s">
        <v>16</v>
      </c>
      <c r="E1340">
        <v>0</v>
      </c>
      <c r="F1340">
        <v>0</v>
      </c>
      <c r="G1340">
        <v>500</v>
      </c>
      <c r="H1340" s="10" t="s">
        <v>16</v>
      </c>
      <c r="I1340" s="10" t="s">
        <v>2824</v>
      </c>
      <c r="J1340" s="10" t="s">
        <v>17</v>
      </c>
      <c r="K1340" s="10" t="s">
        <v>17</v>
      </c>
      <c r="L1340" s="10" t="s">
        <v>2825</v>
      </c>
      <c r="M1340" s="10" t="s">
        <v>18</v>
      </c>
      <c r="N1340">
        <v>0</v>
      </c>
    </row>
    <row r="1341" spans="1:14" x14ac:dyDescent="0.25">
      <c r="A1341" s="10" t="s">
        <v>1614</v>
      </c>
      <c r="B1341" s="10" t="s">
        <v>2708</v>
      </c>
      <c r="C1341">
        <v>500</v>
      </c>
      <c r="D1341" s="10" t="s">
        <v>16</v>
      </c>
      <c r="E1341">
        <v>0</v>
      </c>
      <c r="F1341">
        <v>0</v>
      </c>
      <c r="G1341">
        <v>500</v>
      </c>
      <c r="H1341" s="10" t="s">
        <v>16</v>
      </c>
      <c r="I1341" s="10" t="s">
        <v>2827</v>
      </c>
      <c r="J1341" s="10" t="s">
        <v>17</v>
      </c>
      <c r="K1341" s="10" t="s">
        <v>17</v>
      </c>
      <c r="L1341" s="10" t="s">
        <v>2828</v>
      </c>
      <c r="M1341" s="10" t="s">
        <v>18</v>
      </c>
      <c r="N1341">
        <v>0</v>
      </c>
    </row>
    <row r="1342" spans="1:14" x14ac:dyDescent="0.25">
      <c r="A1342" s="10" t="s">
        <v>1614</v>
      </c>
      <c r="B1342" s="10" t="s">
        <v>2711</v>
      </c>
      <c r="C1342">
        <v>500</v>
      </c>
      <c r="D1342" s="10" t="s">
        <v>16</v>
      </c>
      <c r="E1342">
        <v>0</v>
      </c>
      <c r="F1342">
        <v>0</v>
      </c>
      <c r="G1342">
        <v>500</v>
      </c>
      <c r="H1342" s="10" t="s">
        <v>16</v>
      </c>
      <c r="I1342" s="10" t="s">
        <v>2830</v>
      </c>
      <c r="J1342" s="10" t="s">
        <v>17</v>
      </c>
      <c r="K1342" s="10" t="s">
        <v>17</v>
      </c>
      <c r="L1342" s="10" t="s">
        <v>2831</v>
      </c>
      <c r="M1342" s="10" t="s">
        <v>18</v>
      </c>
      <c r="N1342">
        <v>0</v>
      </c>
    </row>
    <row r="1343" spans="1:14" x14ac:dyDescent="0.25">
      <c r="A1343" s="10" t="s">
        <v>1614</v>
      </c>
      <c r="B1343" s="10" t="s">
        <v>2714</v>
      </c>
      <c r="C1343">
        <v>500</v>
      </c>
      <c r="D1343" s="10" t="s">
        <v>16</v>
      </c>
      <c r="E1343">
        <v>0</v>
      </c>
      <c r="F1343">
        <v>0</v>
      </c>
      <c r="G1343">
        <v>500</v>
      </c>
      <c r="H1343" s="10" t="s">
        <v>16</v>
      </c>
      <c r="I1343" s="10" t="s">
        <v>2833</v>
      </c>
      <c r="J1343" s="10" t="s">
        <v>17</v>
      </c>
      <c r="K1343" s="10" t="s">
        <v>17</v>
      </c>
      <c r="L1343" s="10" t="s">
        <v>2834</v>
      </c>
      <c r="M1343" s="10" t="s">
        <v>18</v>
      </c>
      <c r="N1343">
        <v>0</v>
      </c>
    </row>
    <row r="1344" spans="1:14" x14ac:dyDescent="0.25">
      <c r="A1344" s="10" t="s">
        <v>1614</v>
      </c>
      <c r="B1344" s="10" t="s">
        <v>2717</v>
      </c>
      <c r="C1344">
        <v>1000</v>
      </c>
      <c r="D1344" s="10" t="s">
        <v>16</v>
      </c>
      <c r="E1344">
        <v>0</v>
      </c>
      <c r="F1344">
        <v>0</v>
      </c>
      <c r="G1344">
        <v>1000</v>
      </c>
      <c r="H1344" s="10" t="s">
        <v>16</v>
      </c>
      <c r="I1344" s="10" t="s">
        <v>2836</v>
      </c>
      <c r="J1344" s="10" t="s">
        <v>17</v>
      </c>
      <c r="K1344" s="10" t="s">
        <v>17</v>
      </c>
      <c r="L1344" s="10" t="s">
        <v>2837</v>
      </c>
      <c r="M1344" s="10" t="s">
        <v>18</v>
      </c>
      <c r="N1344">
        <v>0</v>
      </c>
    </row>
    <row r="1345" spans="1:14" x14ac:dyDescent="0.25">
      <c r="A1345" s="10" t="s">
        <v>1614</v>
      </c>
      <c r="B1345" s="10" t="s">
        <v>2720</v>
      </c>
      <c r="C1345">
        <v>500</v>
      </c>
      <c r="D1345" s="10" t="s">
        <v>16</v>
      </c>
      <c r="E1345">
        <v>0</v>
      </c>
      <c r="F1345">
        <v>0</v>
      </c>
      <c r="G1345">
        <v>500</v>
      </c>
      <c r="H1345" s="10" t="s">
        <v>16</v>
      </c>
      <c r="I1345" s="10" t="s">
        <v>2839</v>
      </c>
      <c r="J1345" s="10" t="s">
        <v>17</v>
      </c>
      <c r="K1345" s="10" t="s">
        <v>17</v>
      </c>
      <c r="L1345" s="10" t="s">
        <v>2840</v>
      </c>
      <c r="M1345" s="10" t="s">
        <v>18</v>
      </c>
      <c r="N1345">
        <v>0</v>
      </c>
    </row>
    <row r="1346" spans="1:14" x14ac:dyDescent="0.25">
      <c r="A1346" s="10" t="s">
        <v>1614</v>
      </c>
      <c r="B1346" s="10" t="s">
        <v>2723</v>
      </c>
      <c r="C1346">
        <v>1000</v>
      </c>
      <c r="D1346" s="10" t="s">
        <v>16</v>
      </c>
      <c r="E1346">
        <v>0</v>
      </c>
      <c r="F1346">
        <v>0</v>
      </c>
      <c r="G1346">
        <v>1000</v>
      </c>
      <c r="H1346" s="10" t="s">
        <v>16</v>
      </c>
      <c r="I1346" s="10" t="s">
        <v>2842</v>
      </c>
      <c r="J1346" s="10" t="s">
        <v>17</v>
      </c>
      <c r="K1346" s="10" t="s">
        <v>17</v>
      </c>
      <c r="L1346" s="10" t="s">
        <v>2843</v>
      </c>
      <c r="M1346" s="10" t="s">
        <v>18</v>
      </c>
      <c r="N1346">
        <v>0</v>
      </c>
    </row>
    <row r="1347" spans="1:14" x14ac:dyDescent="0.25">
      <c r="A1347" s="10" t="s">
        <v>1614</v>
      </c>
      <c r="B1347" s="10" t="s">
        <v>2726</v>
      </c>
      <c r="C1347">
        <v>500</v>
      </c>
      <c r="D1347" s="10" t="s">
        <v>16</v>
      </c>
      <c r="E1347">
        <v>0</v>
      </c>
      <c r="F1347">
        <v>0</v>
      </c>
      <c r="G1347">
        <v>500</v>
      </c>
      <c r="H1347" s="10" t="s">
        <v>16</v>
      </c>
      <c r="I1347" s="10" t="s">
        <v>2845</v>
      </c>
      <c r="J1347" s="10" t="s">
        <v>17</v>
      </c>
      <c r="K1347" s="10" t="s">
        <v>17</v>
      </c>
      <c r="L1347" s="10" t="s">
        <v>2846</v>
      </c>
      <c r="M1347" s="10" t="s">
        <v>18</v>
      </c>
      <c r="N1347">
        <v>0</v>
      </c>
    </row>
    <row r="1348" spans="1:14" x14ac:dyDescent="0.25">
      <c r="A1348" s="10" t="s">
        <v>1614</v>
      </c>
      <c r="B1348" s="10" t="s">
        <v>2729</v>
      </c>
      <c r="C1348">
        <v>500</v>
      </c>
      <c r="D1348" s="10" t="s">
        <v>16</v>
      </c>
      <c r="E1348">
        <v>0</v>
      </c>
      <c r="F1348">
        <v>0</v>
      </c>
      <c r="G1348">
        <v>500</v>
      </c>
      <c r="H1348" s="10" t="s">
        <v>16</v>
      </c>
      <c r="I1348" s="10" t="s">
        <v>2848</v>
      </c>
      <c r="J1348" s="10" t="s">
        <v>17</v>
      </c>
      <c r="K1348" s="10" t="s">
        <v>17</v>
      </c>
      <c r="L1348" s="10" t="s">
        <v>2849</v>
      </c>
      <c r="M1348" s="10" t="s">
        <v>18</v>
      </c>
      <c r="N1348">
        <v>0</v>
      </c>
    </row>
    <row r="1349" spans="1:14" x14ac:dyDescent="0.25">
      <c r="A1349" s="10" t="s">
        <v>1614</v>
      </c>
      <c r="B1349" s="10" t="s">
        <v>2732</v>
      </c>
      <c r="C1349">
        <v>1000</v>
      </c>
      <c r="D1349" s="10" t="s">
        <v>16</v>
      </c>
      <c r="E1349">
        <v>0</v>
      </c>
      <c r="F1349">
        <v>0</v>
      </c>
      <c r="G1349">
        <v>1000</v>
      </c>
      <c r="H1349" s="10" t="s">
        <v>16</v>
      </c>
      <c r="I1349" s="10" t="s">
        <v>2851</v>
      </c>
      <c r="J1349" s="10" t="s">
        <v>17</v>
      </c>
      <c r="K1349" s="10" t="s">
        <v>17</v>
      </c>
      <c r="L1349" s="10" t="s">
        <v>2852</v>
      </c>
      <c r="M1349" s="10" t="s">
        <v>18</v>
      </c>
      <c r="N1349">
        <v>0</v>
      </c>
    </row>
    <row r="1350" spans="1:14" x14ac:dyDescent="0.25">
      <c r="A1350" s="10" t="s">
        <v>1614</v>
      </c>
      <c r="B1350" s="10" t="s">
        <v>2735</v>
      </c>
      <c r="C1350">
        <v>50000</v>
      </c>
      <c r="D1350" s="10" t="s">
        <v>16</v>
      </c>
      <c r="E1350">
        <v>0</v>
      </c>
      <c r="F1350">
        <v>0</v>
      </c>
      <c r="G1350">
        <v>50000</v>
      </c>
      <c r="H1350" s="10" t="s">
        <v>16</v>
      </c>
      <c r="I1350" s="10" t="s">
        <v>2853</v>
      </c>
      <c r="J1350" s="10" t="s">
        <v>17</v>
      </c>
      <c r="K1350" s="10" t="s">
        <v>17</v>
      </c>
      <c r="L1350" s="10" t="s">
        <v>2854</v>
      </c>
      <c r="M1350" s="10" t="s">
        <v>18</v>
      </c>
      <c r="N1350">
        <v>0</v>
      </c>
    </row>
    <row r="1351" spans="1:14" x14ac:dyDescent="0.25">
      <c r="A1351" s="10" t="s">
        <v>1614</v>
      </c>
      <c r="B1351" s="10" t="s">
        <v>2738</v>
      </c>
      <c r="C1351">
        <v>10000</v>
      </c>
      <c r="D1351" s="10" t="s">
        <v>16</v>
      </c>
      <c r="E1351">
        <v>0</v>
      </c>
      <c r="F1351">
        <v>0</v>
      </c>
      <c r="G1351">
        <v>10000</v>
      </c>
      <c r="H1351" s="10" t="s">
        <v>16</v>
      </c>
      <c r="I1351" s="10" t="s">
        <v>2856</v>
      </c>
      <c r="J1351" s="10" t="s">
        <v>17</v>
      </c>
      <c r="K1351" s="10" t="s">
        <v>17</v>
      </c>
      <c r="L1351" s="10" t="s">
        <v>2857</v>
      </c>
      <c r="M1351" s="10" t="s">
        <v>18</v>
      </c>
      <c r="N1351">
        <v>0</v>
      </c>
    </row>
    <row r="1352" spans="1:14" x14ac:dyDescent="0.25">
      <c r="A1352" s="10" t="s">
        <v>1614</v>
      </c>
      <c r="B1352" s="10" t="s">
        <v>2741</v>
      </c>
      <c r="C1352">
        <v>500</v>
      </c>
      <c r="D1352" s="10" t="s">
        <v>16</v>
      </c>
      <c r="E1352">
        <v>0</v>
      </c>
      <c r="F1352">
        <v>0</v>
      </c>
      <c r="G1352">
        <v>500</v>
      </c>
      <c r="H1352" s="10" t="s">
        <v>16</v>
      </c>
      <c r="I1352" s="10" t="s">
        <v>2859</v>
      </c>
      <c r="J1352" s="10" t="s">
        <v>17</v>
      </c>
      <c r="K1352" s="10" t="s">
        <v>17</v>
      </c>
      <c r="L1352" s="10" t="s">
        <v>2860</v>
      </c>
      <c r="M1352" s="10" t="s">
        <v>18</v>
      </c>
      <c r="N1352">
        <v>0</v>
      </c>
    </row>
    <row r="1353" spans="1:14" x14ac:dyDescent="0.25">
      <c r="A1353" s="10" t="s">
        <v>1614</v>
      </c>
      <c r="B1353" s="10" t="s">
        <v>2744</v>
      </c>
      <c r="C1353">
        <v>500</v>
      </c>
      <c r="D1353" s="10" t="s">
        <v>16</v>
      </c>
      <c r="E1353">
        <v>0</v>
      </c>
      <c r="F1353">
        <v>0</v>
      </c>
      <c r="G1353">
        <v>500</v>
      </c>
      <c r="H1353" s="10" t="s">
        <v>16</v>
      </c>
      <c r="I1353" s="10" t="s">
        <v>2862</v>
      </c>
      <c r="J1353" s="10" t="s">
        <v>17</v>
      </c>
      <c r="K1353" s="10" t="s">
        <v>17</v>
      </c>
      <c r="L1353" s="10" t="s">
        <v>2863</v>
      </c>
      <c r="M1353" s="10" t="s">
        <v>18</v>
      </c>
      <c r="N1353">
        <v>0</v>
      </c>
    </row>
    <row r="1354" spans="1:14" x14ac:dyDescent="0.25">
      <c r="A1354" s="10" t="s">
        <v>1614</v>
      </c>
      <c r="B1354" s="10" t="s">
        <v>2747</v>
      </c>
      <c r="C1354">
        <v>500</v>
      </c>
      <c r="D1354" s="10" t="s">
        <v>16</v>
      </c>
      <c r="E1354">
        <v>0</v>
      </c>
      <c r="F1354">
        <v>0</v>
      </c>
      <c r="G1354">
        <v>500</v>
      </c>
      <c r="H1354" s="10" t="s">
        <v>16</v>
      </c>
      <c r="I1354" s="10" t="s">
        <v>2865</v>
      </c>
      <c r="J1354" s="10" t="s">
        <v>17</v>
      </c>
      <c r="K1354" s="10" t="s">
        <v>17</v>
      </c>
      <c r="L1354" s="10" t="s">
        <v>2866</v>
      </c>
      <c r="M1354" s="10" t="s">
        <v>18</v>
      </c>
      <c r="N1354">
        <v>0</v>
      </c>
    </row>
    <row r="1355" spans="1:14" x14ac:dyDescent="0.25">
      <c r="A1355" s="10" t="s">
        <v>1614</v>
      </c>
      <c r="B1355" s="10" t="s">
        <v>2750</v>
      </c>
      <c r="C1355">
        <v>500</v>
      </c>
      <c r="D1355" s="10" t="s">
        <v>16</v>
      </c>
      <c r="E1355">
        <v>0</v>
      </c>
      <c r="F1355">
        <v>0</v>
      </c>
      <c r="G1355">
        <v>500</v>
      </c>
      <c r="H1355" s="10" t="s">
        <v>16</v>
      </c>
      <c r="I1355" s="10" t="s">
        <v>2868</v>
      </c>
      <c r="J1355" s="10" t="s">
        <v>17</v>
      </c>
      <c r="K1355" s="10" t="s">
        <v>17</v>
      </c>
      <c r="L1355" s="10" t="s">
        <v>2869</v>
      </c>
      <c r="M1355" s="10" t="s">
        <v>18</v>
      </c>
      <c r="N1355">
        <v>0</v>
      </c>
    </row>
    <row r="1356" spans="1:14" x14ac:dyDescent="0.25">
      <c r="A1356" s="10" t="s">
        <v>1614</v>
      </c>
      <c r="B1356" s="10" t="s">
        <v>2753</v>
      </c>
      <c r="C1356">
        <v>2000</v>
      </c>
      <c r="D1356" s="10" t="s">
        <v>16</v>
      </c>
      <c r="E1356">
        <v>0</v>
      </c>
      <c r="F1356">
        <v>0</v>
      </c>
      <c r="G1356">
        <v>2000</v>
      </c>
      <c r="H1356" s="10" t="s">
        <v>16</v>
      </c>
      <c r="I1356" s="10" t="s">
        <v>2871</v>
      </c>
      <c r="J1356" s="10" t="s">
        <v>17</v>
      </c>
      <c r="K1356" s="10" t="s">
        <v>17</v>
      </c>
      <c r="L1356" s="10" t="s">
        <v>2872</v>
      </c>
      <c r="M1356" s="10" t="s">
        <v>18</v>
      </c>
      <c r="N1356">
        <v>0</v>
      </c>
    </row>
    <row r="1357" spans="1:14" x14ac:dyDescent="0.25">
      <c r="A1357" s="10" t="s">
        <v>1614</v>
      </c>
      <c r="B1357" s="10" t="s">
        <v>2756</v>
      </c>
      <c r="C1357">
        <v>500</v>
      </c>
      <c r="D1357" s="10" t="s">
        <v>16</v>
      </c>
      <c r="E1357">
        <v>0</v>
      </c>
      <c r="F1357">
        <v>0</v>
      </c>
      <c r="G1357">
        <v>500</v>
      </c>
      <c r="H1357" s="10" t="s">
        <v>16</v>
      </c>
      <c r="I1357" s="10" t="s">
        <v>2874</v>
      </c>
      <c r="J1357" s="10" t="s">
        <v>17</v>
      </c>
      <c r="K1357" s="10" t="s">
        <v>17</v>
      </c>
      <c r="L1357" s="10" t="s">
        <v>2875</v>
      </c>
      <c r="M1357" s="10" t="s">
        <v>18</v>
      </c>
      <c r="N1357">
        <v>0</v>
      </c>
    </row>
    <row r="1358" spans="1:14" x14ac:dyDescent="0.25">
      <c r="A1358" s="10" t="s">
        <v>1614</v>
      </c>
      <c r="B1358" s="10" t="s">
        <v>2759</v>
      </c>
      <c r="C1358">
        <v>140000</v>
      </c>
      <c r="D1358" s="10" t="s">
        <v>16</v>
      </c>
      <c r="E1358">
        <v>0</v>
      </c>
      <c r="F1358">
        <v>0</v>
      </c>
      <c r="G1358">
        <v>140000</v>
      </c>
      <c r="H1358" s="10" t="s">
        <v>16</v>
      </c>
      <c r="I1358" s="10" t="s">
        <v>2876</v>
      </c>
      <c r="J1358" s="10" t="s">
        <v>17</v>
      </c>
      <c r="K1358" s="10" t="s">
        <v>17</v>
      </c>
      <c r="L1358" s="10" t="s">
        <v>2877</v>
      </c>
      <c r="M1358" s="10" t="s">
        <v>18</v>
      </c>
      <c r="N1358">
        <v>0</v>
      </c>
    </row>
    <row r="1359" spans="1:14" x14ac:dyDescent="0.25">
      <c r="A1359" s="10" t="s">
        <v>1614</v>
      </c>
      <c r="B1359" s="10" t="s">
        <v>2762</v>
      </c>
      <c r="C1359">
        <v>500</v>
      </c>
      <c r="D1359" s="10" t="s">
        <v>16</v>
      </c>
      <c r="E1359">
        <v>0</v>
      </c>
      <c r="F1359">
        <v>0</v>
      </c>
      <c r="G1359">
        <v>500</v>
      </c>
      <c r="H1359" s="10" t="s">
        <v>16</v>
      </c>
      <c r="I1359" s="10" t="s">
        <v>2878</v>
      </c>
      <c r="J1359" s="10" t="s">
        <v>17</v>
      </c>
      <c r="K1359" s="10" t="s">
        <v>17</v>
      </c>
      <c r="L1359" s="10" t="s">
        <v>2879</v>
      </c>
      <c r="M1359" s="10" t="s">
        <v>18</v>
      </c>
      <c r="N1359">
        <v>0</v>
      </c>
    </row>
    <row r="1360" spans="1:14" x14ac:dyDescent="0.25">
      <c r="A1360" s="10" t="s">
        <v>1614</v>
      </c>
      <c r="B1360" s="10" t="s">
        <v>2765</v>
      </c>
      <c r="C1360">
        <v>500</v>
      </c>
      <c r="D1360" s="10" t="s">
        <v>16</v>
      </c>
      <c r="E1360">
        <v>0</v>
      </c>
      <c r="F1360">
        <v>0</v>
      </c>
      <c r="G1360">
        <v>500</v>
      </c>
      <c r="H1360" s="10" t="s">
        <v>16</v>
      </c>
      <c r="I1360" s="10" t="s">
        <v>2881</v>
      </c>
      <c r="J1360" s="10" t="s">
        <v>17</v>
      </c>
      <c r="K1360" s="10" t="s">
        <v>17</v>
      </c>
      <c r="L1360" s="10" t="s">
        <v>2882</v>
      </c>
      <c r="M1360" s="10" t="s">
        <v>18</v>
      </c>
      <c r="N1360">
        <v>0</v>
      </c>
    </row>
    <row r="1361" spans="1:14" x14ac:dyDescent="0.25">
      <c r="A1361" s="10" t="s">
        <v>1614</v>
      </c>
      <c r="B1361" s="10" t="s">
        <v>2768</v>
      </c>
      <c r="C1361">
        <v>1000</v>
      </c>
      <c r="D1361" s="10" t="s">
        <v>16</v>
      </c>
      <c r="E1361">
        <v>0</v>
      </c>
      <c r="F1361">
        <v>0</v>
      </c>
      <c r="G1361">
        <v>1000</v>
      </c>
      <c r="H1361" s="10" t="s">
        <v>16</v>
      </c>
      <c r="I1361" s="10" t="s">
        <v>2884</v>
      </c>
      <c r="J1361" s="10" t="s">
        <v>17</v>
      </c>
      <c r="K1361" s="10" t="s">
        <v>17</v>
      </c>
      <c r="L1361" s="10" t="s">
        <v>2885</v>
      </c>
      <c r="M1361" s="10" t="s">
        <v>18</v>
      </c>
      <c r="N1361">
        <v>0</v>
      </c>
    </row>
    <row r="1362" spans="1:14" x14ac:dyDescent="0.25">
      <c r="A1362" s="10" t="s">
        <v>1614</v>
      </c>
      <c r="B1362" s="10" t="s">
        <v>256</v>
      </c>
      <c r="C1362">
        <v>20000</v>
      </c>
      <c r="D1362" s="10" t="s">
        <v>16</v>
      </c>
      <c r="E1362">
        <v>0</v>
      </c>
      <c r="F1362">
        <v>0</v>
      </c>
      <c r="G1362">
        <v>20000</v>
      </c>
      <c r="H1362" s="10" t="s">
        <v>16</v>
      </c>
      <c r="I1362" s="10" t="s">
        <v>2886</v>
      </c>
      <c r="J1362" s="10" t="s">
        <v>17</v>
      </c>
      <c r="K1362" s="10" t="s">
        <v>17</v>
      </c>
      <c r="L1362" s="10" t="s">
        <v>2887</v>
      </c>
      <c r="M1362" s="10" t="s">
        <v>18</v>
      </c>
      <c r="N1362">
        <v>0</v>
      </c>
    </row>
    <row r="1363" spans="1:14" x14ac:dyDescent="0.25">
      <c r="A1363" s="10" t="s">
        <v>1614</v>
      </c>
      <c r="B1363" s="10" t="s">
        <v>439</v>
      </c>
      <c r="C1363">
        <v>250000</v>
      </c>
      <c r="D1363" s="10" t="s">
        <v>16</v>
      </c>
      <c r="E1363">
        <v>0</v>
      </c>
      <c r="F1363">
        <v>0</v>
      </c>
      <c r="G1363">
        <v>250000</v>
      </c>
      <c r="H1363" s="10" t="s">
        <v>16</v>
      </c>
      <c r="I1363" s="10" t="s">
        <v>2889</v>
      </c>
      <c r="J1363" s="10" t="s">
        <v>17</v>
      </c>
      <c r="K1363" s="10" t="s">
        <v>17</v>
      </c>
      <c r="L1363" s="10" t="s">
        <v>2890</v>
      </c>
      <c r="M1363" s="10" t="s">
        <v>18</v>
      </c>
      <c r="N1363">
        <v>0</v>
      </c>
    </row>
    <row r="1364" spans="1:14" x14ac:dyDescent="0.25">
      <c r="A1364" s="10" t="s">
        <v>1614</v>
      </c>
      <c r="B1364" s="10" t="s">
        <v>273</v>
      </c>
      <c r="C1364">
        <v>125000</v>
      </c>
      <c r="D1364" s="10" t="s">
        <v>16</v>
      </c>
      <c r="E1364">
        <v>0</v>
      </c>
      <c r="F1364">
        <v>0</v>
      </c>
      <c r="G1364">
        <v>125000</v>
      </c>
      <c r="H1364" s="10" t="s">
        <v>16</v>
      </c>
      <c r="I1364" s="10" t="s">
        <v>2892</v>
      </c>
      <c r="J1364" s="10" t="s">
        <v>17</v>
      </c>
      <c r="K1364" s="10" t="s">
        <v>17</v>
      </c>
      <c r="L1364" s="10" t="s">
        <v>2893</v>
      </c>
      <c r="M1364" s="10" t="s">
        <v>18</v>
      </c>
      <c r="N1364">
        <v>0</v>
      </c>
    </row>
    <row r="1365" spans="1:14" x14ac:dyDescent="0.25">
      <c r="A1365" s="10" t="s">
        <v>1614</v>
      </c>
      <c r="B1365" s="10" t="s">
        <v>2777</v>
      </c>
      <c r="C1365">
        <v>10000</v>
      </c>
      <c r="D1365" s="10" t="s">
        <v>16</v>
      </c>
      <c r="E1365">
        <v>0</v>
      </c>
      <c r="F1365">
        <v>0</v>
      </c>
      <c r="G1365">
        <v>10000</v>
      </c>
      <c r="H1365" s="10" t="s">
        <v>16</v>
      </c>
      <c r="I1365" s="10" t="s">
        <v>2895</v>
      </c>
      <c r="J1365" s="10" t="s">
        <v>17</v>
      </c>
      <c r="K1365" s="10" t="s">
        <v>17</v>
      </c>
      <c r="L1365" s="10" t="s">
        <v>2896</v>
      </c>
      <c r="M1365" s="10" t="s">
        <v>18</v>
      </c>
      <c r="N1365">
        <v>0</v>
      </c>
    </row>
    <row r="1366" spans="1:14" x14ac:dyDescent="0.25">
      <c r="A1366" s="10" t="s">
        <v>1614</v>
      </c>
      <c r="B1366" s="10" t="s">
        <v>2780</v>
      </c>
      <c r="C1366">
        <v>8000</v>
      </c>
      <c r="D1366" s="10" t="s">
        <v>16</v>
      </c>
      <c r="E1366">
        <v>0</v>
      </c>
      <c r="F1366">
        <v>0</v>
      </c>
      <c r="G1366">
        <v>8000</v>
      </c>
      <c r="H1366" s="10" t="s">
        <v>16</v>
      </c>
      <c r="I1366" s="10" t="s">
        <v>2898</v>
      </c>
      <c r="J1366" s="10" t="s">
        <v>17</v>
      </c>
      <c r="K1366" s="10" t="s">
        <v>17</v>
      </c>
      <c r="L1366" s="10" t="s">
        <v>2899</v>
      </c>
      <c r="M1366" s="10" t="s">
        <v>18</v>
      </c>
      <c r="N1366">
        <v>0</v>
      </c>
    </row>
    <row r="1367" spans="1:14" x14ac:dyDescent="0.25">
      <c r="A1367" s="10" t="s">
        <v>1614</v>
      </c>
      <c r="B1367" s="10" t="s">
        <v>2783</v>
      </c>
      <c r="C1367">
        <v>120000</v>
      </c>
      <c r="D1367" s="10" t="s">
        <v>16</v>
      </c>
      <c r="E1367">
        <v>0</v>
      </c>
      <c r="F1367">
        <v>0</v>
      </c>
      <c r="G1367">
        <v>120000</v>
      </c>
      <c r="H1367" s="10" t="s">
        <v>16</v>
      </c>
      <c r="I1367" s="10" t="s">
        <v>2901</v>
      </c>
      <c r="J1367" s="10" t="s">
        <v>17</v>
      </c>
      <c r="K1367" s="10" t="s">
        <v>17</v>
      </c>
      <c r="L1367" s="10" t="s">
        <v>2902</v>
      </c>
      <c r="M1367" s="10" t="s">
        <v>18</v>
      </c>
      <c r="N1367">
        <v>0</v>
      </c>
    </row>
    <row r="1368" spans="1:14" x14ac:dyDescent="0.25">
      <c r="A1368" s="10" t="s">
        <v>1614</v>
      </c>
      <c r="B1368" s="10" t="s">
        <v>354</v>
      </c>
      <c r="C1368">
        <v>75000</v>
      </c>
      <c r="D1368" s="10" t="s">
        <v>16</v>
      </c>
      <c r="E1368">
        <v>0</v>
      </c>
      <c r="F1368">
        <v>0</v>
      </c>
      <c r="G1368">
        <v>75000</v>
      </c>
      <c r="H1368" s="10" t="s">
        <v>16</v>
      </c>
      <c r="I1368" s="10" t="s">
        <v>2904</v>
      </c>
      <c r="J1368" s="10" t="s">
        <v>17</v>
      </c>
      <c r="K1368" s="10" t="s">
        <v>17</v>
      </c>
      <c r="L1368" s="10" t="s">
        <v>2905</v>
      </c>
      <c r="M1368" s="10" t="s">
        <v>18</v>
      </c>
      <c r="N1368">
        <v>0</v>
      </c>
    </row>
    <row r="1369" spans="1:14" x14ac:dyDescent="0.25">
      <c r="A1369" s="10" t="s">
        <v>1614</v>
      </c>
      <c r="B1369" s="10" t="s">
        <v>2788</v>
      </c>
      <c r="C1369">
        <v>10000</v>
      </c>
      <c r="D1369" s="10" t="s">
        <v>16</v>
      </c>
      <c r="E1369">
        <v>0</v>
      </c>
      <c r="F1369">
        <v>0</v>
      </c>
      <c r="G1369">
        <v>10000</v>
      </c>
      <c r="H1369" s="10" t="s">
        <v>16</v>
      </c>
      <c r="I1369" s="10" t="s">
        <v>2907</v>
      </c>
      <c r="J1369" s="10" t="s">
        <v>17</v>
      </c>
      <c r="K1369" s="10" t="s">
        <v>17</v>
      </c>
      <c r="L1369" s="10" t="s">
        <v>2908</v>
      </c>
      <c r="M1369" s="10" t="s">
        <v>18</v>
      </c>
      <c r="N1369">
        <v>0</v>
      </c>
    </row>
    <row r="1370" spans="1:14" x14ac:dyDescent="0.25">
      <c r="A1370" s="10" t="s">
        <v>1614</v>
      </c>
      <c r="B1370" s="10" t="s">
        <v>2791</v>
      </c>
      <c r="C1370">
        <v>8000</v>
      </c>
      <c r="D1370" s="10" t="s">
        <v>16</v>
      </c>
      <c r="E1370">
        <v>0</v>
      </c>
      <c r="F1370">
        <v>0</v>
      </c>
      <c r="G1370">
        <v>8000</v>
      </c>
      <c r="H1370" s="10" t="s">
        <v>16</v>
      </c>
      <c r="I1370" s="10" t="s">
        <v>2910</v>
      </c>
      <c r="J1370" s="10" t="s">
        <v>17</v>
      </c>
      <c r="K1370" s="10" t="s">
        <v>17</v>
      </c>
      <c r="L1370" s="10" t="s">
        <v>2911</v>
      </c>
      <c r="M1370" s="10" t="s">
        <v>18</v>
      </c>
      <c r="N1370">
        <v>0</v>
      </c>
    </row>
    <row r="1371" spans="1:14" x14ac:dyDescent="0.25">
      <c r="A1371" s="10" t="s">
        <v>1614</v>
      </c>
      <c r="B1371" s="10" t="s">
        <v>2794</v>
      </c>
      <c r="C1371">
        <v>80000</v>
      </c>
      <c r="D1371" s="10" t="s">
        <v>16</v>
      </c>
      <c r="E1371">
        <v>0</v>
      </c>
      <c r="F1371">
        <v>0</v>
      </c>
      <c r="G1371">
        <v>80000</v>
      </c>
      <c r="H1371" s="10" t="s">
        <v>16</v>
      </c>
      <c r="I1371" s="10" t="s">
        <v>2913</v>
      </c>
      <c r="J1371" s="10" t="s">
        <v>17</v>
      </c>
      <c r="K1371" s="10" t="s">
        <v>17</v>
      </c>
      <c r="L1371" s="10" t="s">
        <v>2914</v>
      </c>
      <c r="M1371" s="10" t="s">
        <v>18</v>
      </c>
      <c r="N1371">
        <v>0</v>
      </c>
    </row>
    <row r="1372" spans="1:14" x14ac:dyDescent="0.25">
      <c r="A1372" s="10" t="s">
        <v>1614</v>
      </c>
      <c r="B1372" s="10" t="s">
        <v>2797</v>
      </c>
      <c r="C1372">
        <v>64000</v>
      </c>
      <c r="D1372" s="10" t="s">
        <v>16</v>
      </c>
      <c r="E1372">
        <v>0</v>
      </c>
      <c r="F1372">
        <v>0</v>
      </c>
      <c r="G1372">
        <v>64000</v>
      </c>
      <c r="H1372" s="10" t="s">
        <v>16</v>
      </c>
      <c r="I1372" s="10" t="s">
        <v>2915</v>
      </c>
      <c r="J1372" s="10" t="s">
        <v>17</v>
      </c>
      <c r="K1372" s="10" t="s">
        <v>17</v>
      </c>
      <c r="L1372" s="10" t="s">
        <v>2916</v>
      </c>
      <c r="M1372" s="10" t="s">
        <v>18</v>
      </c>
      <c r="N1372">
        <v>0</v>
      </c>
    </row>
    <row r="1373" spans="1:14" x14ac:dyDescent="0.25">
      <c r="A1373" s="10" t="s">
        <v>1614</v>
      </c>
      <c r="B1373" s="10" t="s">
        <v>2800</v>
      </c>
      <c r="C1373">
        <v>5000</v>
      </c>
      <c r="D1373" s="10" t="s">
        <v>16</v>
      </c>
      <c r="E1373">
        <v>0</v>
      </c>
      <c r="F1373">
        <v>0</v>
      </c>
      <c r="G1373">
        <v>5000</v>
      </c>
      <c r="H1373" s="10" t="s">
        <v>16</v>
      </c>
      <c r="I1373" s="10" t="s">
        <v>2917</v>
      </c>
      <c r="J1373" s="10" t="s">
        <v>17</v>
      </c>
      <c r="K1373" s="10" t="s">
        <v>17</v>
      </c>
      <c r="L1373" s="10" t="s">
        <v>2918</v>
      </c>
      <c r="M1373" s="10" t="s">
        <v>18</v>
      </c>
      <c r="N1373">
        <v>0</v>
      </c>
    </row>
    <row r="1374" spans="1:14" x14ac:dyDescent="0.25">
      <c r="A1374" s="10" t="s">
        <v>1614</v>
      </c>
      <c r="B1374" s="10" t="s">
        <v>2803</v>
      </c>
      <c r="C1374">
        <v>500</v>
      </c>
      <c r="D1374" s="10" t="s">
        <v>16</v>
      </c>
      <c r="E1374">
        <v>0</v>
      </c>
      <c r="F1374">
        <v>0</v>
      </c>
      <c r="G1374">
        <v>500</v>
      </c>
      <c r="H1374" s="10" t="s">
        <v>16</v>
      </c>
      <c r="I1374" s="10" t="s">
        <v>2920</v>
      </c>
      <c r="J1374" s="10" t="s">
        <v>17</v>
      </c>
      <c r="K1374" s="10" t="s">
        <v>17</v>
      </c>
      <c r="L1374" s="10" t="s">
        <v>2921</v>
      </c>
      <c r="M1374" s="10" t="s">
        <v>18</v>
      </c>
      <c r="N1374">
        <v>0</v>
      </c>
    </row>
    <row r="1375" spans="1:14" x14ac:dyDescent="0.25">
      <c r="A1375" s="10" t="s">
        <v>1614</v>
      </c>
      <c r="B1375" s="10" t="s">
        <v>387</v>
      </c>
      <c r="C1375">
        <v>35000</v>
      </c>
      <c r="D1375" s="10" t="s">
        <v>16</v>
      </c>
      <c r="E1375">
        <v>0</v>
      </c>
      <c r="F1375">
        <v>0</v>
      </c>
      <c r="G1375">
        <v>35000</v>
      </c>
      <c r="H1375" s="10" t="s">
        <v>16</v>
      </c>
      <c r="I1375" s="10" t="s">
        <v>2923</v>
      </c>
      <c r="J1375" s="10" t="s">
        <v>17</v>
      </c>
      <c r="K1375" s="10" t="s">
        <v>17</v>
      </c>
      <c r="L1375" s="10" t="s">
        <v>2924</v>
      </c>
      <c r="M1375" s="10" t="s">
        <v>18</v>
      </c>
      <c r="N1375">
        <v>0</v>
      </c>
    </row>
    <row r="1376" spans="1:14" x14ac:dyDescent="0.25">
      <c r="A1376" s="10" t="s">
        <v>1614</v>
      </c>
      <c r="B1376" s="10" t="s">
        <v>2808</v>
      </c>
      <c r="C1376">
        <v>500</v>
      </c>
      <c r="D1376" s="10" t="s">
        <v>16</v>
      </c>
      <c r="E1376">
        <v>0</v>
      </c>
      <c r="F1376">
        <v>0</v>
      </c>
      <c r="G1376">
        <v>500</v>
      </c>
      <c r="H1376" s="10" t="s">
        <v>16</v>
      </c>
      <c r="I1376" s="10" t="s">
        <v>2926</v>
      </c>
      <c r="J1376" s="10" t="s">
        <v>17</v>
      </c>
      <c r="K1376" s="10" t="s">
        <v>17</v>
      </c>
      <c r="L1376" s="10" t="s">
        <v>2927</v>
      </c>
      <c r="M1376" s="10" t="s">
        <v>18</v>
      </c>
      <c r="N1376">
        <v>0</v>
      </c>
    </row>
    <row r="1377" spans="1:14" x14ac:dyDescent="0.25">
      <c r="A1377" s="10" t="s">
        <v>1614</v>
      </c>
      <c r="B1377" s="10" t="s">
        <v>2811</v>
      </c>
      <c r="C1377">
        <v>500</v>
      </c>
      <c r="D1377" s="10" t="s">
        <v>16</v>
      </c>
      <c r="E1377">
        <v>0</v>
      </c>
      <c r="F1377">
        <v>0</v>
      </c>
      <c r="G1377">
        <v>500</v>
      </c>
      <c r="H1377" s="10" t="s">
        <v>16</v>
      </c>
      <c r="I1377" s="10" t="s">
        <v>2929</v>
      </c>
      <c r="J1377" s="10" t="s">
        <v>17</v>
      </c>
      <c r="K1377" s="10" t="s">
        <v>17</v>
      </c>
      <c r="L1377" s="10" t="s">
        <v>2930</v>
      </c>
      <c r="M1377" s="10" t="s">
        <v>18</v>
      </c>
      <c r="N1377">
        <v>0</v>
      </c>
    </row>
    <row r="1378" spans="1:14" x14ac:dyDescent="0.25">
      <c r="A1378" s="10" t="s">
        <v>1614</v>
      </c>
      <c r="B1378" s="10" t="s">
        <v>2814</v>
      </c>
      <c r="C1378">
        <v>500</v>
      </c>
      <c r="D1378" s="10" t="s">
        <v>16</v>
      </c>
      <c r="E1378">
        <v>0</v>
      </c>
      <c r="F1378">
        <v>0</v>
      </c>
      <c r="G1378">
        <v>500</v>
      </c>
      <c r="H1378" s="10" t="s">
        <v>16</v>
      </c>
      <c r="I1378" s="10" t="s">
        <v>2932</v>
      </c>
      <c r="J1378" s="10" t="s">
        <v>17</v>
      </c>
      <c r="K1378" s="10" t="s">
        <v>17</v>
      </c>
      <c r="L1378" s="10" t="s">
        <v>2933</v>
      </c>
      <c r="M1378" s="10" t="s">
        <v>18</v>
      </c>
      <c r="N1378">
        <v>0</v>
      </c>
    </row>
    <row r="1379" spans="1:14" x14ac:dyDescent="0.25">
      <c r="A1379" s="10" t="s">
        <v>1614</v>
      </c>
      <c r="B1379" s="10" t="s">
        <v>2817</v>
      </c>
      <c r="C1379">
        <v>500</v>
      </c>
      <c r="D1379" s="10" t="s">
        <v>16</v>
      </c>
      <c r="E1379">
        <v>0</v>
      </c>
      <c r="F1379">
        <v>0</v>
      </c>
      <c r="G1379">
        <v>500</v>
      </c>
      <c r="H1379" s="10" t="s">
        <v>16</v>
      </c>
      <c r="I1379" s="10" t="s">
        <v>2934</v>
      </c>
      <c r="J1379" s="10" t="s">
        <v>17</v>
      </c>
      <c r="K1379" s="10" t="s">
        <v>17</v>
      </c>
      <c r="L1379" s="10" t="s">
        <v>2935</v>
      </c>
      <c r="M1379" s="10" t="s">
        <v>18</v>
      </c>
      <c r="N1379">
        <v>0</v>
      </c>
    </row>
    <row r="1380" spans="1:14" x14ac:dyDescent="0.25">
      <c r="A1380" s="10" t="s">
        <v>1614</v>
      </c>
      <c r="B1380" s="10" t="s">
        <v>2820</v>
      </c>
      <c r="C1380">
        <v>500</v>
      </c>
      <c r="D1380" s="10" t="s">
        <v>16</v>
      </c>
      <c r="E1380">
        <v>0</v>
      </c>
      <c r="F1380">
        <v>0</v>
      </c>
      <c r="G1380">
        <v>500</v>
      </c>
      <c r="H1380" s="10" t="s">
        <v>16</v>
      </c>
      <c r="I1380" s="10" t="s">
        <v>2936</v>
      </c>
      <c r="J1380" s="10" t="s">
        <v>17</v>
      </c>
      <c r="K1380" s="10" t="s">
        <v>17</v>
      </c>
      <c r="L1380" s="10" t="s">
        <v>2937</v>
      </c>
      <c r="M1380" s="10" t="s">
        <v>18</v>
      </c>
      <c r="N1380">
        <v>0</v>
      </c>
    </row>
    <row r="1381" spans="1:14" x14ac:dyDescent="0.25">
      <c r="A1381" s="10" t="s">
        <v>1614</v>
      </c>
      <c r="B1381" s="10" t="s">
        <v>2823</v>
      </c>
      <c r="C1381">
        <v>5000</v>
      </c>
      <c r="D1381" s="10" t="s">
        <v>16</v>
      </c>
      <c r="E1381">
        <v>0</v>
      </c>
      <c r="F1381">
        <v>0</v>
      </c>
      <c r="G1381">
        <v>5000</v>
      </c>
      <c r="H1381" s="10" t="s">
        <v>16</v>
      </c>
      <c r="I1381" s="10" t="s">
        <v>2938</v>
      </c>
      <c r="J1381" s="10" t="s">
        <v>17</v>
      </c>
      <c r="K1381" s="10" t="s">
        <v>17</v>
      </c>
      <c r="L1381" s="10" t="s">
        <v>2939</v>
      </c>
      <c r="M1381" s="10" t="s">
        <v>18</v>
      </c>
      <c r="N1381">
        <v>0</v>
      </c>
    </row>
    <row r="1382" spans="1:14" x14ac:dyDescent="0.25">
      <c r="A1382" s="10" t="s">
        <v>1614</v>
      </c>
      <c r="B1382" s="10" t="s">
        <v>2826</v>
      </c>
      <c r="C1382">
        <v>5000</v>
      </c>
      <c r="D1382" s="10" t="s">
        <v>16</v>
      </c>
      <c r="E1382">
        <v>0</v>
      </c>
      <c r="F1382">
        <v>0</v>
      </c>
      <c r="G1382">
        <v>5000</v>
      </c>
      <c r="H1382" s="10" t="s">
        <v>16</v>
      </c>
      <c r="I1382" s="10" t="s">
        <v>2941</v>
      </c>
      <c r="J1382" s="10" t="s">
        <v>17</v>
      </c>
      <c r="K1382" s="10" t="s">
        <v>17</v>
      </c>
      <c r="L1382" s="10" t="s">
        <v>2942</v>
      </c>
      <c r="M1382" s="10" t="s">
        <v>18</v>
      </c>
      <c r="N1382">
        <v>0</v>
      </c>
    </row>
    <row r="1383" spans="1:14" x14ac:dyDescent="0.25">
      <c r="A1383" s="10" t="s">
        <v>1614</v>
      </c>
      <c r="B1383" s="10" t="s">
        <v>2829</v>
      </c>
      <c r="C1383">
        <v>5500</v>
      </c>
      <c r="D1383" s="10" t="s">
        <v>16</v>
      </c>
      <c r="E1383">
        <v>0</v>
      </c>
      <c r="F1383">
        <v>0</v>
      </c>
      <c r="G1383">
        <v>5500</v>
      </c>
      <c r="H1383" s="10" t="s">
        <v>16</v>
      </c>
      <c r="I1383" s="10" t="s">
        <v>2943</v>
      </c>
      <c r="J1383" s="10" t="s">
        <v>17</v>
      </c>
      <c r="K1383" s="10" t="s">
        <v>17</v>
      </c>
      <c r="L1383" s="10" t="s">
        <v>2944</v>
      </c>
      <c r="M1383" s="10" t="s">
        <v>18</v>
      </c>
      <c r="N1383">
        <v>0</v>
      </c>
    </row>
    <row r="1384" spans="1:14" x14ac:dyDescent="0.25">
      <c r="A1384" s="10" t="s">
        <v>1614</v>
      </c>
      <c r="B1384" s="10" t="s">
        <v>2832</v>
      </c>
      <c r="C1384">
        <v>500</v>
      </c>
      <c r="D1384" s="10" t="s">
        <v>16</v>
      </c>
      <c r="E1384">
        <v>0</v>
      </c>
      <c r="F1384">
        <v>0</v>
      </c>
      <c r="G1384">
        <v>500</v>
      </c>
      <c r="H1384" s="10" t="s">
        <v>16</v>
      </c>
      <c r="I1384" s="10" t="s">
        <v>2946</v>
      </c>
      <c r="J1384" s="10" t="s">
        <v>17</v>
      </c>
      <c r="K1384" s="10" t="s">
        <v>17</v>
      </c>
      <c r="L1384" s="10" t="s">
        <v>2947</v>
      </c>
      <c r="M1384" s="10" t="s">
        <v>18</v>
      </c>
      <c r="N1384">
        <v>0</v>
      </c>
    </row>
    <row r="1385" spans="1:14" x14ac:dyDescent="0.25">
      <c r="A1385" s="10" t="s">
        <v>1614</v>
      </c>
      <c r="B1385" s="10" t="s">
        <v>2835</v>
      </c>
      <c r="C1385">
        <v>30000</v>
      </c>
      <c r="D1385" s="10" t="s">
        <v>16</v>
      </c>
      <c r="E1385">
        <v>0</v>
      </c>
      <c r="F1385">
        <v>0</v>
      </c>
      <c r="G1385">
        <v>30000</v>
      </c>
      <c r="H1385" s="10" t="s">
        <v>16</v>
      </c>
      <c r="I1385" s="10" t="s">
        <v>2949</v>
      </c>
      <c r="J1385" s="10" t="s">
        <v>17</v>
      </c>
      <c r="K1385" s="10" t="s">
        <v>17</v>
      </c>
      <c r="L1385" s="10" t="s">
        <v>2950</v>
      </c>
      <c r="M1385" s="10" t="s">
        <v>18</v>
      </c>
      <c r="N1385">
        <v>0</v>
      </c>
    </row>
    <row r="1386" spans="1:14" x14ac:dyDescent="0.25">
      <c r="A1386" s="10" t="s">
        <v>1614</v>
      </c>
      <c r="B1386" s="10" t="s">
        <v>2838</v>
      </c>
      <c r="C1386">
        <v>500</v>
      </c>
      <c r="D1386" s="10" t="s">
        <v>16</v>
      </c>
      <c r="E1386">
        <v>0</v>
      </c>
      <c r="F1386">
        <v>0</v>
      </c>
      <c r="G1386">
        <v>500</v>
      </c>
      <c r="H1386" s="10" t="s">
        <v>16</v>
      </c>
      <c r="I1386" s="10" t="s">
        <v>2952</v>
      </c>
      <c r="J1386" s="10" t="s">
        <v>17</v>
      </c>
      <c r="K1386" s="10" t="s">
        <v>17</v>
      </c>
      <c r="L1386" s="10" t="s">
        <v>2953</v>
      </c>
      <c r="M1386" s="10" t="s">
        <v>18</v>
      </c>
      <c r="N1386">
        <v>0</v>
      </c>
    </row>
    <row r="1387" spans="1:14" x14ac:dyDescent="0.25">
      <c r="A1387" s="10" t="s">
        <v>1614</v>
      </c>
      <c r="B1387" s="10" t="s">
        <v>2841</v>
      </c>
      <c r="C1387">
        <v>1500</v>
      </c>
      <c r="D1387" s="10" t="s">
        <v>16</v>
      </c>
      <c r="E1387">
        <v>0</v>
      </c>
      <c r="F1387">
        <v>0</v>
      </c>
      <c r="G1387">
        <v>1500</v>
      </c>
      <c r="H1387" s="10" t="s">
        <v>16</v>
      </c>
      <c r="I1387" s="10" t="s">
        <v>2955</v>
      </c>
      <c r="J1387" s="10" t="s">
        <v>17</v>
      </c>
      <c r="K1387" s="10" t="s">
        <v>17</v>
      </c>
      <c r="L1387" s="10" t="s">
        <v>2956</v>
      </c>
      <c r="M1387" s="10" t="s">
        <v>18</v>
      </c>
      <c r="N1387">
        <v>0</v>
      </c>
    </row>
    <row r="1388" spans="1:14" x14ac:dyDescent="0.25">
      <c r="A1388" s="10" t="s">
        <v>1614</v>
      </c>
      <c r="B1388" s="10" t="s">
        <v>2844</v>
      </c>
      <c r="C1388">
        <v>500</v>
      </c>
      <c r="D1388" s="10" t="s">
        <v>16</v>
      </c>
      <c r="E1388">
        <v>0</v>
      </c>
      <c r="F1388">
        <v>0</v>
      </c>
      <c r="G1388">
        <v>500</v>
      </c>
      <c r="H1388" s="10" t="s">
        <v>16</v>
      </c>
      <c r="I1388" s="10" t="s">
        <v>5830</v>
      </c>
      <c r="J1388" s="10" t="s">
        <v>17</v>
      </c>
      <c r="K1388" s="10" t="s">
        <v>17</v>
      </c>
      <c r="L1388" s="10" t="s">
        <v>5831</v>
      </c>
      <c r="M1388" s="10" t="s">
        <v>18</v>
      </c>
      <c r="N1388">
        <v>0</v>
      </c>
    </row>
    <row r="1389" spans="1:14" x14ac:dyDescent="0.25">
      <c r="A1389" s="10" t="s">
        <v>1614</v>
      </c>
      <c r="B1389" s="10" t="s">
        <v>2847</v>
      </c>
      <c r="C1389">
        <v>500</v>
      </c>
      <c r="D1389" s="10" t="s">
        <v>16</v>
      </c>
      <c r="E1389">
        <v>0</v>
      </c>
      <c r="F1389">
        <v>0</v>
      </c>
      <c r="G1389">
        <v>500</v>
      </c>
      <c r="H1389" s="10" t="s">
        <v>16</v>
      </c>
      <c r="I1389" s="10" t="s">
        <v>2959</v>
      </c>
      <c r="J1389" s="10" t="s">
        <v>17</v>
      </c>
      <c r="K1389" s="10" t="s">
        <v>17</v>
      </c>
      <c r="L1389" s="10" t="s">
        <v>2960</v>
      </c>
      <c r="M1389" s="10" t="s">
        <v>18</v>
      </c>
      <c r="N1389">
        <v>0</v>
      </c>
    </row>
    <row r="1390" spans="1:14" x14ac:dyDescent="0.25">
      <c r="A1390" s="10" t="s">
        <v>1614</v>
      </c>
      <c r="B1390" s="10" t="s">
        <v>2850</v>
      </c>
      <c r="C1390">
        <v>500</v>
      </c>
      <c r="D1390" s="10" t="s">
        <v>16</v>
      </c>
      <c r="E1390">
        <v>0</v>
      </c>
      <c r="F1390">
        <v>0</v>
      </c>
      <c r="G1390">
        <v>500</v>
      </c>
      <c r="H1390" s="10" t="s">
        <v>16</v>
      </c>
      <c r="I1390" s="10" t="s">
        <v>2962</v>
      </c>
      <c r="J1390" s="10" t="s">
        <v>17</v>
      </c>
      <c r="K1390" s="10" t="s">
        <v>17</v>
      </c>
      <c r="L1390" s="10" t="s">
        <v>2963</v>
      </c>
      <c r="M1390" s="10" t="s">
        <v>18</v>
      </c>
      <c r="N1390">
        <v>0</v>
      </c>
    </row>
    <row r="1391" spans="1:14" x14ac:dyDescent="0.25">
      <c r="A1391" s="10" t="s">
        <v>1614</v>
      </c>
      <c r="B1391" s="10" t="s">
        <v>38</v>
      </c>
      <c r="C1391">
        <v>400000</v>
      </c>
      <c r="D1391" s="10" t="s">
        <v>16</v>
      </c>
      <c r="E1391">
        <v>0</v>
      </c>
      <c r="F1391">
        <v>0</v>
      </c>
      <c r="G1391">
        <v>400000</v>
      </c>
      <c r="H1391" s="10" t="s">
        <v>16</v>
      </c>
      <c r="I1391" s="10" t="s">
        <v>5832</v>
      </c>
      <c r="J1391" s="10" t="s">
        <v>17</v>
      </c>
      <c r="K1391" s="10" t="s">
        <v>17</v>
      </c>
      <c r="L1391" s="10" t="s">
        <v>5833</v>
      </c>
      <c r="M1391" s="10" t="s">
        <v>18</v>
      </c>
      <c r="N1391">
        <v>0</v>
      </c>
    </row>
    <row r="1392" spans="1:14" x14ac:dyDescent="0.25">
      <c r="A1392" s="10" t="s">
        <v>1614</v>
      </c>
      <c r="B1392" s="10" t="s">
        <v>2855</v>
      </c>
      <c r="C1392">
        <v>200000</v>
      </c>
      <c r="D1392" s="10" t="s">
        <v>16</v>
      </c>
      <c r="E1392">
        <v>0</v>
      </c>
      <c r="F1392">
        <v>0</v>
      </c>
      <c r="G1392">
        <v>200000</v>
      </c>
      <c r="H1392" s="10" t="s">
        <v>16</v>
      </c>
      <c r="I1392" s="10" t="s">
        <v>2964</v>
      </c>
      <c r="J1392" s="10" t="s">
        <v>17</v>
      </c>
      <c r="K1392" s="10" t="s">
        <v>17</v>
      </c>
      <c r="L1392" s="10" t="s">
        <v>8273</v>
      </c>
      <c r="M1392" s="10" t="s">
        <v>18</v>
      </c>
      <c r="N1392">
        <v>0</v>
      </c>
    </row>
    <row r="1393" spans="1:14" x14ac:dyDescent="0.25">
      <c r="A1393" s="10" t="s">
        <v>1614</v>
      </c>
      <c r="B1393" s="10" t="s">
        <v>2858</v>
      </c>
      <c r="C1393">
        <v>21000</v>
      </c>
      <c r="D1393" s="10" t="s">
        <v>16</v>
      </c>
      <c r="E1393">
        <v>0</v>
      </c>
      <c r="F1393">
        <v>0</v>
      </c>
      <c r="G1393">
        <v>21000</v>
      </c>
      <c r="H1393" s="10" t="s">
        <v>16</v>
      </c>
      <c r="I1393" s="10" t="s">
        <v>8274</v>
      </c>
      <c r="J1393" s="10" t="s">
        <v>17</v>
      </c>
      <c r="K1393" s="10" t="s">
        <v>17</v>
      </c>
      <c r="L1393" s="10" t="s">
        <v>2965</v>
      </c>
      <c r="M1393" s="10" t="s">
        <v>18</v>
      </c>
      <c r="N1393">
        <v>0</v>
      </c>
    </row>
    <row r="1394" spans="1:14" x14ac:dyDescent="0.25">
      <c r="A1394" s="10" t="s">
        <v>1614</v>
      </c>
      <c r="B1394" s="10" t="s">
        <v>2861</v>
      </c>
      <c r="C1394">
        <v>30000</v>
      </c>
      <c r="D1394" s="10" t="s">
        <v>16</v>
      </c>
      <c r="E1394">
        <v>0</v>
      </c>
      <c r="F1394">
        <v>0</v>
      </c>
      <c r="G1394">
        <v>30000</v>
      </c>
      <c r="H1394" s="10" t="s">
        <v>16</v>
      </c>
      <c r="I1394" s="10" t="s">
        <v>2966</v>
      </c>
      <c r="J1394" s="10" t="s">
        <v>17</v>
      </c>
      <c r="K1394" s="10" t="s">
        <v>17</v>
      </c>
      <c r="L1394" s="10" t="s">
        <v>2967</v>
      </c>
      <c r="M1394" s="10" t="s">
        <v>18</v>
      </c>
      <c r="N1394">
        <v>0</v>
      </c>
    </row>
    <row r="1395" spans="1:14" x14ac:dyDescent="0.25">
      <c r="A1395" s="10" t="s">
        <v>1614</v>
      </c>
      <c r="B1395" s="10" t="s">
        <v>2864</v>
      </c>
      <c r="C1395">
        <v>10000</v>
      </c>
      <c r="D1395" s="10" t="s">
        <v>16</v>
      </c>
      <c r="E1395">
        <v>0</v>
      </c>
      <c r="F1395">
        <v>0</v>
      </c>
      <c r="G1395">
        <v>10000</v>
      </c>
      <c r="H1395" s="10" t="s">
        <v>16</v>
      </c>
      <c r="I1395" s="10" t="s">
        <v>2968</v>
      </c>
      <c r="J1395" s="10" t="s">
        <v>17</v>
      </c>
      <c r="K1395" s="10" t="s">
        <v>17</v>
      </c>
      <c r="L1395" s="10" t="s">
        <v>8275</v>
      </c>
      <c r="M1395" s="10" t="s">
        <v>18</v>
      </c>
      <c r="N1395">
        <v>0</v>
      </c>
    </row>
    <row r="1396" spans="1:14" x14ac:dyDescent="0.25">
      <c r="A1396" s="10" t="s">
        <v>1614</v>
      </c>
      <c r="B1396" s="10" t="s">
        <v>2867</v>
      </c>
      <c r="C1396">
        <v>310970</v>
      </c>
      <c r="D1396" s="10" t="s">
        <v>16</v>
      </c>
      <c r="E1396">
        <v>0</v>
      </c>
      <c r="F1396">
        <v>0</v>
      </c>
      <c r="G1396">
        <v>310970</v>
      </c>
      <c r="H1396" s="10" t="s">
        <v>16</v>
      </c>
      <c r="I1396" s="10" t="s">
        <v>8276</v>
      </c>
      <c r="J1396" s="10" t="s">
        <v>17</v>
      </c>
      <c r="K1396" s="10" t="s">
        <v>17</v>
      </c>
      <c r="L1396" s="10" t="s">
        <v>5699</v>
      </c>
      <c r="M1396" s="10" t="s">
        <v>18</v>
      </c>
      <c r="N1396">
        <v>0</v>
      </c>
    </row>
    <row r="1397" spans="1:14" x14ac:dyDescent="0.25">
      <c r="A1397" s="10" t="s">
        <v>1614</v>
      </c>
      <c r="B1397" s="10" t="s">
        <v>2870</v>
      </c>
      <c r="C1397">
        <v>406394</v>
      </c>
      <c r="D1397" s="10" t="s">
        <v>16</v>
      </c>
      <c r="E1397">
        <v>0</v>
      </c>
      <c r="F1397">
        <v>0</v>
      </c>
      <c r="G1397">
        <v>406394</v>
      </c>
      <c r="H1397" s="10" t="s">
        <v>16</v>
      </c>
      <c r="I1397" s="10" t="s">
        <v>5698</v>
      </c>
      <c r="J1397" s="10" t="s">
        <v>17</v>
      </c>
      <c r="K1397" s="10" t="s">
        <v>17</v>
      </c>
      <c r="L1397" s="10" t="s">
        <v>2970</v>
      </c>
      <c r="M1397" s="10" t="s">
        <v>18</v>
      </c>
      <c r="N1397">
        <v>0</v>
      </c>
    </row>
    <row r="1398" spans="1:14" x14ac:dyDescent="0.25">
      <c r="A1398" s="10" t="s">
        <v>1614</v>
      </c>
      <c r="B1398" s="10" t="s">
        <v>2873</v>
      </c>
      <c r="C1398">
        <v>30000</v>
      </c>
      <c r="D1398" s="10" t="s">
        <v>16</v>
      </c>
      <c r="E1398">
        <v>0</v>
      </c>
      <c r="F1398">
        <v>0</v>
      </c>
      <c r="G1398">
        <v>30000</v>
      </c>
      <c r="H1398" s="10" t="s">
        <v>16</v>
      </c>
      <c r="I1398" s="10" t="s">
        <v>2971</v>
      </c>
      <c r="J1398" s="10" t="s">
        <v>17</v>
      </c>
      <c r="K1398" s="10" t="s">
        <v>17</v>
      </c>
      <c r="L1398" s="10" t="s">
        <v>5834</v>
      </c>
      <c r="M1398" s="10" t="s">
        <v>18</v>
      </c>
      <c r="N1398">
        <v>0</v>
      </c>
    </row>
    <row r="1399" spans="1:14" x14ac:dyDescent="0.25">
      <c r="A1399" s="10" t="s">
        <v>1614</v>
      </c>
      <c r="B1399" s="10" t="s">
        <v>425</v>
      </c>
      <c r="C1399">
        <v>100000</v>
      </c>
      <c r="D1399" s="10" t="s">
        <v>16</v>
      </c>
      <c r="E1399">
        <v>0</v>
      </c>
      <c r="F1399">
        <v>0</v>
      </c>
      <c r="G1399">
        <v>100000</v>
      </c>
      <c r="H1399" s="10" t="s">
        <v>16</v>
      </c>
      <c r="I1399" s="10" t="s">
        <v>5623</v>
      </c>
      <c r="J1399" s="10" t="s">
        <v>17</v>
      </c>
      <c r="K1399" s="10" t="s">
        <v>17</v>
      </c>
      <c r="L1399" s="10" t="s">
        <v>2969</v>
      </c>
      <c r="M1399" s="10" t="s">
        <v>18</v>
      </c>
      <c r="N1399">
        <v>0</v>
      </c>
    </row>
    <row r="1400" spans="1:14" x14ac:dyDescent="0.25">
      <c r="A1400" s="10" t="s">
        <v>1614</v>
      </c>
      <c r="B1400" s="10" t="s">
        <v>236</v>
      </c>
      <c r="C1400">
        <v>201000</v>
      </c>
      <c r="D1400" s="10" t="s">
        <v>16</v>
      </c>
      <c r="E1400">
        <v>0</v>
      </c>
      <c r="F1400">
        <v>0</v>
      </c>
      <c r="G1400">
        <v>201000</v>
      </c>
      <c r="H1400" s="10" t="s">
        <v>16</v>
      </c>
      <c r="I1400" s="10" t="s">
        <v>2972</v>
      </c>
      <c r="J1400" s="10" t="s">
        <v>17</v>
      </c>
      <c r="K1400" s="10" t="s">
        <v>17</v>
      </c>
      <c r="L1400" s="10" t="s">
        <v>2973</v>
      </c>
      <c r="M1400" s="10" t="s">
        <v>18</v>
      </c>
      <c r="N1400">
        <v>0</v>
      </c>
    </row>
    <row r="1401" spans="1:14" x14ac:dyDescent="0.25">
      <c r="A1401" s="10" t="s">
        <v>1614</v>
      </c>
      <c r="B1401" s="10" t="s">
        <v>2880</v>
      </c>
      <c r="C1401">
        <v>184500</v>
      </c>
      <c r="D1401" s="10" t="s">
        <v>16</v>
      </c>
      <c r="E1401">
        <v>0</v>
      </c>
      <c r="F1401">
        <v>0</v>
      </c>
      <c r="G1401">
        <v>184500</v>
      </c>
      <c r="H1401" s="10" t="s">
        <v>16</v>
      </c>
      <c r="I1401" s="10" t="s">
        <v>2974</v>
      </c>
      <c r="J1401" s="10" t="s">
        <v>17</v>
      </c>
      <c r="K1401" s="10" t="s">
        <v>17</v>
      </c>
      <c r="L1401" s="10" t="s">
        <v>2976</v>
      </c>
      <c r="M1401" s="10" t="s">
        <v>18</v>
      </c>
      <c r="N1401">
        <v>0</v>
      </c>
    </row>
    <row r="1402" spans="1:14" x14ac:dyDescent="0.25">
      <c r="A1402" s="10" t="s">
        <v>1614</v>
      </c>
      <c r="B1402" s="10" t="s">
        <v>2883</v>
      </c>
      <c r="C1402">
        <v>5000</v>
      </c>
      <c r="D1402" s="10" t="s">
        <v>16</v>
      </c>
      <c r="E1402">
        <v>0</v>
      </c>
      <c r="F1402">
        <v>0</v>
      </c>
      <c r="G1402">
        <v>5000</v>
      </c>
      <c r="H1402" s="10" t="s">
        <v>16</v>
      </c>
      <c r="I1402" s="10" t="s">
        <v>2975</v>
      </c>
      <c r="J1402" s="10" t="s">
        <v>17</v>
      </c>
      <c r="K1402" s="10" t="s">
        <v>17</v>
      </c>
      <c r="L1402" s="10" t="s">
        <v>2978</v>
      </c>
      <c r="M1402" s="10" t="s">
        <v>18</v>
      </c>
      <c r="N1402">
        <v>0</v>
      </c>
    </row>
    <row r="1403" spans="1:14" x14ac:dyDescent="0.25">
      <c r="A1403" s="10" t="s">
        <v>1614</v>
      </c>
      <c r="B1403" s="10" t="s">
        <v>138</v>
      </c>
      <c r="C1403">
        <v>500</v>
      </c>
      <c r="D1403" s="10" t="s">
        <v>16</v>
      </c>
      <c r="E1403">
        <v>0</v>
      </c>
      <c r="F1403">
        <v>0</v>
      </c>
      <c r="G1403">
        <v>500</v>
      </c>
      <c r="H1403" s="10" t="s">
        <v>16</v>
      </c>
      <c r="I1403" s="10" t="s">
        <v>2979</v>
      </c>
      <c r="J1403" s="10" t="s">
        <v>17</v>
      </c>
      <c r="K1403" s="10" t="s">
        <v>17</v>
      </c>
      <c r="L1403" s="10" t="s">
        <v>2980</v>
      </c>
      <c r="M1403" s="10" t="s">
        <v>18</v>
      </c>
      <c r="N1403">
        <v>0</v>
      </c>
    </row>
    <row r="1404" spans="1:14" x14ac:dyDescent="0.25">
      <c r="A1404" s="10" t="s">
        <v>1614</v>
      </c>
      <c r="B1404" s="10" t="s">
        <v>2888</v>
      </c>
      <c r="C1404">
        <v>24000</v>
      </c>
      <c r="D1404" s="10" t="s">
        <v>16</v>
      </c>
      <c r="E1404">
        <v>0</v>
      </c>
      <c r="F1404">
        <v>0</v>
      </c>
      <c r="G1404">
        <v>24000</v>
      </c>
      <c r="H1404" s="10" t="s">
        <v>16</v>
      </c>
      <c r="I1404" s="10" t="s">
        <v>2981</v>
      </c>
      <c r="J1404" s="10" t="s">
        <v>17</v>
      </c>
      <c r="K1404" s="10" t="s">
        <v>17</v>
      </c>
      <c r="L1404" s="10" t="s">
        <v>2982</v>
      </c>
      <c r="M1404" s="10" t="s">
        <v>18</v>
      </c>
      <c r="N1404">
        <v>0</v>
      </c>
    </row>
    <row r="1405" spans="1:14" x14ac:dyDescent="0.25">
      <c r="A1405" s="10" t="s">
        <v>1614</v>
      </c>
      <c r="B1405" s="10" t="s">
        <v>2891</v>
      </c>
      <c r="C1405">
        <v>500</v>
      </c>
      <c r="D1405" s="10" t="s">
        <v>16</v>
      </c>
      <c r="E1405">
        <v>0</v>
      </c>
      <c r="F1405">
        <v>0</v>
      </c>
      <c r="G1405">
        <v>500</v>
      </c>
      <c r="H1405" s="10" t="s">
        <v>16</v>
      </c>
      <c r="I1405" s="10" t="s">
        <v>8277</v>
      </c>
      <c r="J1405" s="10" t="s">
        <v>17</v>
      </c>
      <c r="K1405" s="10" t="s">
        <v>17</v>
      </c>
      <c r="L1405" s="10" t="s">
        <v>8278</v>
      </c>
      <c r="M1405" s="10" t="s">
        <v>18</v>
      </c>
      <c r="N1405">
        <v>0</v>
      </c>
    </row>
    <row r="1406" spans="1:14" x14ac:dyDescent="0.25">
      <c r="A1406" s="10" t="s">
        <v>1614</v>
      </c>
      <c r="B1406" s="10" t="s">
        <v>2894</v>
      </c>
      <c r="C1406">
        <v>500</v>
      </c>
      <c r="D1406" s="10" t="s">
        <v>16</v>
      </c>
      <c r="E1406">
        <v>0</v>
      </c>
      <c r="F1406">
        <v>0</v>
      </c>
      <c r="G1406">
        <v>500</v>
      </c>
      <c r="H1406" s="10" t="s">
        <v>16</v>
      </c>
      <c r="I1406" s="10" t="s">
        <v>8279</v>
      </c>
      <c r="J1406" s="10" t="s">
        <v>17</v>
      </c>
      <c r="K1406" s="10" t="s">
        <v>17</v>
      </c>
      <c r="L1406" s="10" t="s">
        <v>2983</v>
      </c>
      <c r="M1406" s="10" t="s">
        <v>18</v>
      </c>
      <c r="N1406">
        <v>0</v>
      </c>
    </row>
    <row r="1407" spans="1:14" x14ac:dyDescent="0.25">
      <c r="A1407" s="10" t="s">
        <v>1614</v>
      </c>
      <c r="B1407" s="10" t="s">
        <v>2897</v>
      </c>
      <c r="C1407">
        <v>500</v>
      </c>
      <c r="D1407" s="10" t="s">
        <v>16</v>
      </c>
      <c r="E1407">
        <v>0</v>
      </c>
      <c r="F1407">
        <v>0</v>
      </c>
      <c r="G1407">
        <v>500</v>
      </c>
      <c r="H1407" s="10" t="s">
        <v>16</v>
      </c>
      <c r="I1407" s="10" t="s">
        <v>2984</v>
      </c>
      <c r="J1407" s="10" t="s">
        <v>17</v>
      </c>
      <c r="K1407" s="10" t="s">
        <v>17</v>
      </c>
      <c r="L1407" s="10" t="s">
        <v>8280</v>
      </c>
      <c r="M1407" s="10" t="s">
        <v>18</v>
      </c>
      <c r="N1407">
        <v>0</v>
      </c>
    </row>
    <row r="1408" spans="1:14" x14ac:dyDescent="0.25">
      <c r="A1408" s="10" t="s">
        <v>1614</v>
      </c>
      <c r="B1408" s="10" t="s">
        <v>2900</v>
      </c>
      <c r="C1408">
        <v>500</v>
      </c>
      <c r="D1408" s="10" t="s">
        <v>16</v>
      </c>
      <c r="E1408">
        <v>0</v>
      </c>
      <c r="F1408">
        <v>0</v>
      </c>
      <c r="G1408">
        <v>500</v>
      </c>
      <c r="H1408" s="10" t="s">
        <v>16</v>
      </c>
      <c r="I1408" s="10" t="s">
        <v>8281</v>
      </c>
      <c r="J1408" s="10" t="s">
        <v>17</v>
      </c>
      <c r="K1408" s="10" t="s">
        <v>17</v>
      </c>
      <c r="L1408" s="10" t="s">
        <v>8282</v>
      </c>
      <c r="M1408" s="10" t="s">
        <v>18</v>
      </c>
      <c r="N1408">
        <v>0</v>
      </c>
    </row>
    <row r="1409" spans="1:14" x14ac:dyDescent="0.25">
      <c r="A1409" s="10" t="s">
        <v>1614</v>
      </c>
      <c r="B1409" s="10" t="s">
        <v>2903</v>
      </c>
      <c r="C1409">
        <v>1000</v>
      </c>
      <c r="D1409" s="10" t="s">
        <v>16</v>
      </c>
      <c r="E1409">
        <v>0</v>
      </c>
      <c r="F1409">
        <v>0</v>
      </c>
      <c r="G1409">
        <v>1000</v>
      </c>
      <c r="H1409" s="10" t="s">
        <v>16</v>
      </c>
      <c r="I1409" s="10" t="s">
        <v>189</v>
      </c>
      <c r="J1409" s="10" t="s">
        <v>17</v>
      </c>
      <c r="K1409" s="10" t="s">
        <v>17</v>
      </c>
      <c r="L1409" s="10" t="s">
        <v>188</v>
      </c>
      <c r="M1409" s="10" t="s">
        <v>18</v>
      </c>
      <c r="N1409">
        <v>0</v>
      </c>
    </row>
    <row r="1410" spans="1:14" x14ac:dyDescent="0.25">
      <c r="A1410" s="10" t="s">
        <v>1614</v>
      </c>
      <c r="B1410" s="10" t="s">
        <v>2906</v>
      </c>
      <c r="C1410">
        <v>2000</v>
      </c>
      <c r="D1410" s="10" t="s">
        <v>16</v>
      </c>
      <c r="E1410">
        <v>0</v>
      </c>
      <c r="F1410">
        <v>0</v>
      </c>
      <c r="G1410">
        <v>2000</v>
      </c>
      <c r="H1410" s="10" t="s">
        <v>16</v>
      </c>
      <c r="I1410" s="10" t="s">
        <v>344</v>
      </c>
      <c r="J1410" s="10" t="s">
        <v>17</v>
      </c>
      <c r="K1410" s="10" t="s">
        <v>17</v>
      </c>
      <c r="L1410" s="10" t="s">
        <v>343</v>
      </c>
      <c r="M1410" s="10" t="s">
        <v>18</v>
      </c>
      <c r="N1410">
        <v>0</v>
      </c>
    </row>
    <row r="1411" spans="1:14" x14ac:dyDescent="0.25">
      <c r="A1411" s="10" t="s">
        <v>1614</v>
      </c>
      <c r="B1411" s="10" t="s">
        <v>2909</v>
      </c>
      <c r="C1411">
        <v>40500</v>
      </c>
      <c r="D1411" s="10" t="s">
        <v>16</v>
      </c>
      <c r="E1411">
        <v>0</v>
      </c>
      <c r="F1411">
        <v>0</v>
      </c>
      <c r="G1411">
        <v>40500</v>
      </c>
      <c r="H1411" s="10" t="s">
        <v>16</v>
      </c>
      <c r="I1411" s="10" t="s">
        <v>2986</v>
      </c>
      <c r="J1411" s="10" t="s">
        <v>17</v>
      </c>
      <c r="K1411" s="10" t="s">
        <v>17</v>
      </c>
      <c r="L1411" s="10" t="s">
        <v>2988</v>
      </c>
      <c r="M1411" s="10" t="s">
        <v>18</v>
      </c>
      <c r="N1411">
        <v>0</v>
      </c>
    </row>
    <row r="1412" spans="1:14" x14ac:dyDescent="0.25">
      <c r="A1412" s="10" t="s">
        <v>1614</v>
      </c>
      <c r="B1412" s="10" t="s">
        <v>2912</v>
      </c>
      <c r="C1412">
        <v>10000</v>
      </c>
      <c r="D1412" s="10" t="s">
        <v>16</v>
      </c>
      <c r="E1412">
        <v>0</v>
      </c>
      <c r="F1412">
        <v>0</v>
      </c>
      <c r="G1412">
        <v>10000</v>
      </c>
      <c r="H1412" s="10" t="s">
        <v>16</v>
      </c>
      <c r="I1412" s="10" t="s">
        <v>2987</v>
      </c>
      <c r="J1412" s="10" t="s">
        <v>17</v>
      </c>
      <c r="K1412" s="10" t="s">
        <v>17</v>
      </c>
      <c r="L1412" s="10" t="s">
        <v>2989</v>
      </c>
      <c r="M1412" s="10" t="s">
        <v>18</v>
      </c>
      <c r="N1412">
        <v>0</v>
      </c>
    </row>
    <row r="1413" spans="1:14" x14ac:dyDescent="0.25">
      <c r="A1413" s="10" t="s">
        <v>1614</v>
      </c>
      <c r="B1413" s="10" t="s">
        <v>191</v>
      </c>
      <c r="C1413">
        <v>20000</v>
      </c>
      <c r="D1413" s="10" t="s">
        <v>16</v>
      </c>
      <c r="E1413">
        <v>0</v>
      </c>
      <c r="F1413">
        <v>0</v>
      </c>
      <c r="G1413">
        <v>20000</v>
      </c>
      <c r="H1413" s="10" t="s">
        <v>16</v>
      </c>
      <c r="I1413" s="10" t="s">
        <v>2990</v>
      </c>
      <c r="J1413" s="10" t="s">
        <v>17</v>
      </c>
      <c r="K1413" s="10" t="s">
        <v>17</v>
      </c>
      <c r="L1413" s="10" t="s">
        <v>2991</v>
      </c>
      <c r="M1413" s="10" t="s">
        <v>18</v>
      </c>
      <c r="N1413">
        <v>0</v>
      </c>
    </row>
    <row r="1414" spans="1:14" x14ac:dyDescent="0.25">
      <c r="A1414" s="10" t="s">
        <v>1614</v>
      </c>
      <c r="B1414" s="10" t="s">
        <v>127</v>
      </c>
      <c r="C1414">
        <v>100000</v>
      </c>
      <c r="D1414" s="10" t="s">
        <v>16</v>
      </c>
      <c r="E1414">
        <v>0</v>
      </c>
      <c r="F1414">
        <v>0</v>
      </c>
      <c r="G1414">
        <v>100000</v>
      </c>
      <c r="H1414" s="10" t="s">
        <v>16</v>
      </c>
      <c r="I1414" s="10" t="s">
        <v>2992</v>
      </c>
      <c r="J1414" s="10" t="s">
        <v>17</v>
      </c>
      <c r="K1414" s="10" t="s">
        <v>17</v>
      </c>
      <c r="L1414" s="10" t="s">
        <v>78</v>
      </c>
      <c r="M1414" s="10" t="s">
        <v>18</v>
      </c>
      <c r="N1414">
        <v>0</v>
      </c>
    </row>
    <row r="1415" spans="1:14" x14ac:dyDescent="0.25">
      <c r="A1415" s="10" t="s">
        <v>1614</v>
      </c>
      <c r="B1415" s="10" t="s">
        <v>2919</v>
      </c>
      <c r="C1415">
        <v>280500</v>
      </c>
      <c r="D1415" s="10" t="s">
        <v>16</v>
      </c>
      <c r="E1415">
        <v>0</v>
      </c>
      <c r="F1415">
        <v>0</v>
      </c>
      <c r="G1415">
        <v>280500</v>
      </c>
      <c r="H1415" s="10" t="s">
        <v>16</v>
      </c>
      <c r="I1415" s="10" t="s">
        <v>77</v>
      </c>
      <c r="J1415" s="10" t="s">
        <v>17</v>
      </c>
      <c r="K1415" s="10" t="s">
        <v>17</v>
      </c>
      <c r="L1415" s="10" t="s">
        <v>2993</v>
      </c>
      <c r="M1415" s="10" t="s">
        <v>18</v>
      </c>
      <c r="N1415">
        <v>0</v>
      </c>
    </row>
    <row r="1416" spans="1:14" x14ac:dyDescent="0.25">
      <c r="A1416" s="10" t="s">
        <v>1614</v>
      </c>
      <c r="B1416" s="10" t="s">
        <v>2922</v>
      </c>
      <c r="C1416">
        <v>40000</v>
      </c>
      <c r="D1416" s="10" t="s">
        <v>16</v>
      </c>
      <c r="E1416">
        <v>0</v>
      </c>
      <c r="F1416">
        <v>0</v>
      </c>
      <c r="G1416">
        <v>40000</v>
      </c>
      <c r="H1416" s="10" t="s">
        <v>16</v>
      </c>
      <c r="I1416" s="10" t="s">
        <v>2994</v>
      </c>
      <c r="J1416" s="10" t="s">
        <v>17</v>
      </c>
      <c r="K1416" s="10" t="s">
        <v>17</v>
      </c>
      <c r="L1416" s="10" t="s">
        <v>2995</v>
      </c>
      <c r="M1416" s="10" t="s">
        <v>18</v>
      </c>
      <c r="N1416">
        <v>0</v>
      </c>
    </row>
    <row r="1417" spans="1:14" x14ac:dyDescent="0.25">
      <c r="A1417" s="10" t="s">
        <v>1614</v>
      </c>
      <c r="B1417" s="10" t="s">
        <v>2925</v>
      </c>
      <c r="C1417">
        <v>30000</v>
      </c>
      <c r="D1417" s="10" t="s">
        <v>16</v>
      </c>
      <c r="E1417">
        <v>0</v>
      </c>
      <c r="F1417">
        <v>0</v>
      </c>
      <c r="G1417">
        <v>30000</v>
      </c>
      <c r="H1417" s="10" t="s">
        <v>16</v>
      </c>
      <c r="I1417" s="10" t="s">
        <v>2996</v>
      </c>
      <c r="J1417" s="10" t="s">
        <v>17</v>
      </c>
      <c r="K1417" s="10" t="s">
        <v>17</v>
      </c>
      <c r="L1417" s="10" t="s">
        <v>2997</v>
      </c>
      <c r="M1417" s="10" t="s">
        <v>18</v>
      </c>
      <c r="N1417">
        <v>0</v>
      </c>
    </row>
    <row r="1418" spans="1:14" x14ac:dyDescent="0.25">
      <c r="A1418" s="10" t="s">
        <v>1614</v>
      </c>
      <c r="B1418" s="10" t="s">
        <v>2928</v>
      </c>
      <c r="C1418">
        <v>20000</v>
      </c>
      <c r="D1418" s="10" t="s">
        <v>16</v>
      </c>
      <c r="E1418">
        <v>0</v>
      </c>
      <c r="F1418">
        <v>0</v>
      </c>
      <c r="G1418">
        <v>20000</v>
      </c>
      <c r="H1418" s="10" t="s">
        <v>16</v>
      </c>
      <c r="I1418" s="10" t="s">
        <v>2998</v>
      </c>
      <c r="J1418" s="10" t="s">
        <v>17</v>
      </c>
      <c r="K1418" s="10" t="s">
        <v>17</v>
      </c>
      <c r="L1418" s="10" t="s">
        <v>2999</v>
      </c>
      <c r="M1418" s="10" t="s">
        <v>18</v>
      </c>
      <c r="N1418">
        <v>0</v>
      </c>
    </row>
    <row r="1419" spans="1:14" x14ac:dyDescent="0.25">
      <c r="A1419" s="10" t="s">
        <v>1614</v>
      </c>
      <c r="B1419" s="10" t="s">
        <v>2931</v>
      </c>
      <c r="C1419">
        <v>5500</v>
      </c>
      <c r="D1419" s="10" t="s">
        <v>16</v>
      </c>
      <c r="E1419">
        <v>0</v>
      </c>
      <c r="F1419">
        <v>0</v>
      </c>
      <c r="G1419">
        <v>5500</v>
      </c>
      <c r="H1419" s="10" t="s">
        <v>16</v>
      </c>
      <c r="I1419" s="10" t="s">
        <v>3000</v>
      </c>
      <c r="J1419" s="10" t="s">
        <v>17</v>
      </c>
      <c r="K1419" s="10" t="s">
        <v>17</v>
      </c>
      <c r="L1419" s="10" t="s">
        <v>3001</v>
      </c>
      <c r="M1419" s="10" t="s">
        <v>18</v>
      </c>
      <c r="N1419">
        <v>0</v>
      </c>
    </row>
    <row r="1420" spans="1:14" x14ac:dyDescent="0.25">
      <c r="A1420" s="10" t="s">
        <v>1614</v>
      </c>
      <c r="B1420" s="10" t="s">
        <v>301</v>
      </c>
      <c r="C1420">
        <v>500</v>
      </c>
      <c r="D1420" s="10" t="s">
        <v>16</v>
      </c>
      <c r="E1420">
        <v>0</v>
      </c>
      <c r="F1420">
        <v>0</v>
      </c>
      <c r="G1420">
        <v>500</v>
      </c>
      <c r="H1420" s="10" t="s">
        <v>16</v>
      </c>
      <c r="I1420" s="10" t="s">
        <v>3002</v>
      </c>
      <c r="J1420" s="10" t="s">
        <v>17</v>
      </c>
      <c r="K1420" s="10" t="s">
        <v>17</v>
      </c>
      <c r="L1420" s="10" t="s">
        <v>3003</v>
      </c>
      <c r="M1420" s="10" t="s">
        <v>18</v>
      </c>
      <c r="N1420">
        <v>0</v>
      </c>
    </row>
    <row r="1421" spans="1:14" x14ac:dyDescent="0.25">
      <c r="A1421" s="10" t="s">
        <v>1614</v>
      </c>
      <c r="B1421" s="10" t="s">
        <v>364</v>
      </c>
      <c r="C1421">
        <v>305000</v>
      </c>
      <c r="D1421" s="10" t="s">
        <v>16</v>
      </c>
      <c r="E1421">
        <v>0</v>
      </c>
      <c r="F1421">
        <v>0</v>
      </c>
      <c r="G1421">
        <v>305000</v>
      </c>
      <c r="H1421" s="10" t="s">
        <v>16</v>
      </c>
      <c r="I1421" s="10" t="s">
        <v>3004</v>
      </c>
      <c r="J1421" s="10" t="s">
        <v>17</v>
      </c>
      <c r="K1421" s="10" t="s">
        <v>17</v>
      </c>
      <c r="L1421" s="10" t="s">
        <v>3005</v>
      </c>
      <c r="M1421" s="10" t="s">
        <v>18</v>
      </c>
      <c r="N1421">
        <v>0</v>
      </c>
    </row>
    <row r="1422" spans="1:14" x14ac:dyDescent="0.25">
      <c r="A1422" s="10" t="s">
        <v>1614</v>
      </c>
      <c r="B1422" s="10" t="s">
        <v>95</v>
      </c>
      <c r="C1422">
        <v>500</v>
      </c>
      <c r="D1422" s="10" t="s">
        <v>16</v>
      </c>
      <c r="E1422">
        <v>0</v>
      </c>
      <c r="F1422">
        <v>0</v>
      </c>
      <c r="G1422">
        <v>500</v>
      </c>
      <c r="H1422" s="10" t="s">
        <v>16</v>
      </c>
      <c r="I1422" s="10" t="s">
        <v>3006</v>
      </c>
      <c r="J1422" s="10" t="s">
        <v>17</v>
      </c>
      <c r="K1422" s="10" t="s">
        <v>17</v>
      </c>
      <c r="L1422" s="10" t="s">
        <v>3007</v>
      </c>
      <c r="M1422" s="10" t="s">
        <v>18</v>
      </c>
      <c r="N1422">
        <v>0</v>
      </c>
    </row>
    <row r="1423" spans="1:14" x14ac:dyDescent="0.25">
      <c r="A1423" s="10" t="s">
        <v>1614</v>
      </c>
      <c r="B1423" s="10" t="s">
        <v>2940</v>
      </c>
      <c r="C1423">
        <v>134470</v>
      </c>
      <c r="D1423" s="10" t="s">
        <v>16</v>
      </c>
      <c r="E1423">
        <v>0</v>
      </c>
      <c r="F1423">
        <v>0</v>
      </c>
      <c r="G1423">
        <v>134470</v>
      </c>
      <c r="H1423" s="10" t="s">
        <v>16</v>
      </c>
      <c r="I1423" s="10" t="s">
        <v>3008</v>
      </c>
      <c r="J1423" s="10" t="s">
        <v>17</v>
      </c>
      <c r="K1423" s="10" t="s">
        <v>17</v>
      </c>
      <c r="L1423" s="10" t="s">
        <v>3009</v>
      </c>
      <c r="M1423" s="10" t="s">
        <v>18</v>
      </c>
      <c r="N1423">
        <v>0</v>
      </c>
    </row>
    <row r="1424" spans="1:14" x14ac:dyDescent="0.25">
      <c r="A1424" s="10" t="s">
        <v>1614</v>
      </c>
      <c r="B1424" s="10" t="s">
        <v>223</v>
      </c>
      <c r="C1424">
        <v>500</v>
      </c>
      <c r="D1424" s="10" t="s">
        <v>16</v>
      </c>
      <c r="E1424">
        <v>0</v>
      </c>
      <c r="F1424">
        <v>0</v>
      </c>
      <c r="G1424">
        <v>500</v>
      </c>
      <c r="H1424" s="10" t="s">
        <v>16</v>
      </c>
      <c r="I1424" s="10" t="s">
        <v>3010</v>
      </c>
      <c r="J1424" s="10" t="s">
        <v>17</v>
      </c>
      <c r="K1424" s="10" t="s">
        <v>17</v>
      </c>
      <c r="L1424" s="10" t="s">
        <v>3011</v>
      </c>
      <c r="M1424" s="10" t="s">
        <v>18</v>
      </c>
      <c r="N1424">
        <v>0</v>
      </c>
    </row>
    <row r="1425" spans="1:14" x14ac:dyDescent="0.25">
      <c r="A1425" s="10" t="s">
        <v>1614</v>
      </c>
      <c r="B1425" s="10" t="s">
        <v>2945</v>
      </c>
      <c r="C1425">
        <v>500</v>
      </c>
      <c r="D1425" s="10" t="s">
        <v>16</v>
      </c>
      <c r="E1425">
        <v>0</v>
      </c>
      <c r="F1425">
        <v>0</v>
      </c>
      <c r="G1425">
        <v>500</v>
      </c>
      <c r="H1425" s="10" t="s">
        <v>16</v>
      </c>
      <c r="I1425" s="10" t="s">
        <v>3012</v>
      </c>
      <c r="J1425" s="10" t="s">
        <v>17</v>
      </c>
      <c r="K1425" s="10" t="s">
        <v>17</v>
      </c>
      <c r="L1425" s="10" t="s">
        <v>3013</v>
      </c>
      <c r="M1425" s="10" t="s">
        <v>18</v>
      </c>
      <c r="N1425">
        <v>0</v>
      </c>
    </row>
    <row r="1426" spans="1:14" x14ac:dyDescent="0.25">
      <c r="A1426" s="10" t="s">
        <v>1614</v>
      </c>
      <c r="B1426" s="10" t="s">
        <v>2948</v>
      </c>
      <c r="C1426">
        <v>1000</v>
      </c>
      <c r="D1426" s="10" t="s">
        <v>16</v>
      </c>
      <c r="E1426">
        <v>0</v>
      </c>
      <c r="F1426">
        <v>0</v>
      </c>
      <c r="G1426">
        <v>1000</v>
      </c>
      <c r="H1426" s="10" t="s">
        <v>16</v>
      </c>
      <c r="I1426" s="10" t="s">
        <v>3015</v>
      </c>
      <c r="J1426" s="10" t="s">
        <v>17</v>
      </c>
      <c r="K1426" s="10" t="s">
        <v>17</v>
      </c>
      <c r="L1426" s="10" t="s">
        <v>3014</v>
      </c>
      <c r="M1426" s="10" t="s">
        <v>18</v>
      </c>
      <c r="N1426">
        <v>0</v>
      </c>
    </row>
    <row r="1427" spans="1:14" x14ac:dyDescent="0.25">
      <c r="A1427" s="10" t="s">
        <v>1614</v>
      </c>
      <c r="B1427" s="10" t="s">
        <v>2951</v>
      </c>
      <c r="C1427">
        <v>1429</v>
      </c>
      <c r="D1427" s="10" t="s">
        <v>16</v>
      </c>
      <c r="E1427">
        <v>0</v>
      </c>
      <c r="F1427">
        <v>0</v>
      </c>
      <c r="G1427">
        <v>1429</v>
      </c>
      <c r="H1427" s="10" t="s">
        <v>16</v>
      </c>
      <c r="I1427" s="10" t="s">
        <v>3016</v>
      </c>
      <c r="J1427" s="10" t="s">
        <v>17</v>
      </c>
      <c r="K1427" s="10" t="s">
        <v>17</v>
      </c>
      <c r="L1427" s="10" t="s">
        <v>3017</v>
      </c>
      <c r="M1427" s="10" t="s">
        <v>18</v>
      </c>
      <c r="N1427">
        <v>0</v>
      </c>
    </row>
    <row r="1428" spans="1:14" x14ac:dyDescent="0.25">
      <c r="A1428" s="10" t="s">
        <v>1614</v>
      </c>
      <c r="B1428" s="10" t="s">
        <v>2954</v>
      </c>
      <c r="C1428">
        <v>170000</v>
      </c>
      <c r="D1428" s="10" t="s">
        <v>16</v>
      </c>
      <c r="E1428">
        <v>0</v>
      </c>
      <c r="F1428">
        <v>0</v>
      </c>
      <c r="G1428">
        <v>170000</v>
      </c>
      <c r="H1428" s="10" t="s">
        <v>16</v>
      </c>
      <c r="I1428" s="10" t="s">
        <v>3018</v>
      </c>
      <c r="J1428" s="10" t="s">
        <v>17</v>
      </c>
      <c r="K1428" s="10" t="s">
        <v>17</v>
      </c>
      <c r="L1428" s="10" t="s">
        <v>3019</v>
      </c>
      <c r="M1428" s="10" t="s">
        <v>18</v>
      </c>
      <c r="N1428">
        <v>0</v>
      </c>
    </row>
    <row r="1429" spans="1:14" x14ac:dyDescent="0.25">
      <c r="A1429" s="10" t="s">
        <v>1614</v>
      </c>
      <c r="B1429" s="10" t="s">
        <v>2957</v>
      </c>
      <c r="C1429">
        <v>395928</v>
      </c>
      <c r="D1429" s="10" t="s">
        <v>16</v>
      </c>
      <c r="E1429">
        <v>0</v>
      </c>
      <c r="F1429">
        <v>0</v>
      </c>
      <c r="G1429">
        <v>395928</v>
      </c>
      <c r="H1429" s="10" t="s">
        <v>16</v>
      </c>
      <c r="I1429" s="10" t="s">
        <v>8283</v>
      </c>
      <c r="J1429" s="10" t="s">
        <v>17</v>
      </c>
      <c r="K1429" s="10" t="s">
        <v>17</v>
      </c>
      <c r="L1429" s="10" t="s">
        <v>8284</v>
      </c>
      <c r="M1429" s="10" t="s">
        <v>18</v>
      </c>
      <c r="N1429">
        <v>0</v>
      </c>
    </row>
    <row r="1430" spans="1:14" x14ac:dyDescent="0.25">
      <c r="A1430" s="10" t="s">
        <v>1614</v>
      </c>
      <c r="B1430" s="10" t="s">
        <v>2958</v>
      </c>
      <c r="C1430">
        <v>338</v>
      </c>
      <c r="D1430" s="10" t="s">
        <v>16</v>
      </c>
      <c r="E1430">
        <v>0</v>
      </c>
      <c r="F1430">
        <v>0</v>
      </c>
      <c r="G1430">
        <v>338</v>
      </c>
      <c r="H1430" s="10" t="s">
        <v>16</v>
      </c>
      <c r="I1430" s="10" t="s">
        <v>3020</v>
      </c>
      <c r="J1430" s="10" t="s">
        <v>17</v>
      </c>
      <c r="K1430" s="10" t="s">
        <v>17</v>
      </c>
      <c r="L1430" s="10" t="s">
        <v>3021</v>
      </c>
      <c r="M1430" s="10" t="s">
        <v>18</v>
      </c>
      <c r="N1430">
        <v>0</v>
      </c>
    </row>
    <row r="1431" spans="1:14" x14ac:dyDescent="0.25">
      <c r="A1431" s="10" t="s">
        <v>1614</v>
      </c>
      <c r="B1431" s="10" t="s">
        <v>2961</v>
      </c>
      <c r="C1431">
        <v>2218511</v>
      </c>
      <c r="D1431" s="10" t="s">
        <v>16</v>
      </c>
      <c r="E1431">
        <v>0</v>
      </c>
      <c r="F1431">
        <v>0</v>
      </c>
      <c r="G1431">
        <v>2218511</v>
      </c>
      <c r="H1431" s="10" t="s">
        <v>16</v>
      </c>
      <c r="I1431" s="10" t="s">
        <v>3022</v>
      </c>
      <c r="J1431" s="10" t="s">
        <v>17</v>
      </c>
      <c r="K1431" s="10" t="s">
        <v>17</v>
      </c>
      <c r="L1431" s="10" t="s">
        <v>3023</v>
      </c>
      <c r="M1431" s="10" t="s">
        <v>18</v>
      </c>
      <c r="N1431">
        <v>0</v>
      </c>
    </row>
    <row r="1432" spans="1:14" x14ac:dyDescent="0.25">
      <c r="A1432" s="10" t="s">
        <v>43</v>
      </c>
      <c r="B1432" s="10" t="s">
        <v>1619</v>
      </c>
      <c r="C1432">
        <v>33000</v>
      </c>
      <c r="D1432" s="10" t="s">
        <v>16</v>
      </c>
      <c r="E1432">
        <v>0</v>
      </c>
      <c r="F1432">
        <v>0</v>
      </c>
      <c r="G1432">
        <v>33000</v>
      </c>
      <c r="H1432" s="10" t="s">
        <v>16</v>
      </c>
      <c r="I1432" s="10" t="s">
        <v>342</v>
      </c>
      <c r="J1432" s="10" t="s">
        <v>17</v>
      </c>
      <c r="K1432" s="10" t="s">
        <v>17</v>
      </c>
      <c r="L1432" s="10" t="s">
        <v>3024</v>
      </c>
      <c r="M1432" s="10" t="s">
        <v>18</v>
      </c>
      <c r="N1432">
        <v>0</v>
      </c>
    </row>
    <row r="1433" spans="1:14" x14ac:dyDescent="0.25">
      <c r="A1433" s="10" t="s">
        <v>43</v>
      </c>
      <c r="B1433" s="10" t="s">
        <v>8285</v>
      </c>
      <c r="C1433">
        <v>21800</v>
      </c>
      <c r="D1433" s="10" t="s">
        <v>16</v>
      </c>
      <c r="E1433">
        <v>25000</v>
      </c>
      <c r="F1433">
        <v>0</v>
      </c>
      <c r="G1433">
        <v>46800</v>
      </c>
      <c r="H1433" s="10" t="s">
        <v>16</v>
      </c>
      <c r="I1433" s="10" t="s">
        <v>3025</v>
      </c>
      <c r="J1433" s="10" t="s">
        <v>3028</v>
      </c>
      <c r="K1433" s="10" t="s">
        <v>17</v>
      </c>
      <c r="L1433" s="10" t="s">
        <v>3026</v>
      </c>
      <c r="M1433" s="10" t="s">
        <v>18</v>
      </c>
      <c r="N1433">
        <v>0</v>
      </c>
    </row>
    <row r="1434" spans="1:14" x14ac:dyDescent="0.25">
      <c r="A1434" s="10" t="s">
        <v>43</v>
      </c>
      <c r="B1434" s="10" t="s">
        <v>1703</v>
      </c>
      <c r="C1434">
        <v>6500</v>
      </c>
      <c r="D1434" s="10" t="s">
        <v>16</v>
      </c>
      <c r="E1434">
        <v>30000</v>
      </c>
      <c r="F1434">
        <v>0</v>
      </c>
      <c r="G1434">
        <v>36500</v>
      </c>
      <c r="H1434" s="10" t="s">
        <v>16</v>
      </c>
      <c r="I1434" s="10" t="s">
        <v>3027</v>
      </c>
      <c r="J1434" s="10" t="s">
        <v>3030</v>
      </c>
      <c r="K1434" s="10" t="s">
        <v>17</v>
      </c>
      <c r="L1434" s="10" t="s">
        <v>3029</v>
      </c>
      <c r="M1434" s="10" t="s">
        <v>18</v>
      </c>
      <c r="N1434">
        <v>0</v>
      </c>
    </row>
    <row r="1435" spans="1:14" x14ac:dyDescent="0.25">
      <c r="A1435" s="10" t="s">
        <v>43</v>
      </c>
      <c r="B1435" s="10" t="s">
        <v>8235</v>
      </c>
      <c r="C1435">
        <v>100000</v>
      </c>
      <c r="D1435" s="10" t="s">
        <v>16</v>
      </c>
      <c r="E1435">
        <v>0</v>
      </c>
      <c r="F1435">
        <v>0</v>
      </c>
      <c r="G1435">
        <v>100000</v>
      </c>
      <c r="H1435" s="10" t="s">
        <v>16</v>
      </c>
      <c r="I1435" s="10" t="s">
        <v>3034</v>
      </c>
      <c r="J1435" s="10" t="s">
        <v>17</v>
      </c>
      <c r="K1435" s="10" t="s">
        <v>17</v>
      </c>
      <c r="L1435" s="10" t="s">
        <v>3035</v>
      </c>
      <c r="M1435" s="10" t="s">
        <v>18</v>
      </c>
      <c r="N1435">
        <v>0</v>
      </c>
    </row>
    <row r="1436" spans="1:14" x14ac:dyDescent="0.25">
      <c r="A1436" s="10" t="s">
        <v>43</v>
      </c>
      <c r="B1436" s="10" t="s">
        <v>8236</v>
      </c>
      <c r="C1436">
        <v>100000</v>
      </c>
      <c r="D1436" s="10" t="s">
        <v>16</v>
      </c>
      <c r="E1436">
        <v>0</v>
      </c>
      <c r="F1436">
        <v>0</v>
      </c>
      <c r="G1436">
        <v>100000</v>
      </c>
      <c r="H1436" s="10" t="s">
        <v>16</v>
      </c>
      <c r="I1436" s="10" t="s">
        <v>3037</v>
      </c>
      <c r="J1436" s="10" t="s">
        <v>17</v>
      </c>
      <c r="K1436" s="10" t="s">
        <v>17</v>
      </c>
      <c r="L1436" s="10" t="s">
        <v>3038</v>
      </c>
      <c r="M1436" s="10" t="s">
        <v>18</v>
      </c>
      <c r="N1436">
        <v>0</v>
      </c>
    </row>
    <row r="1437" spans="1:14" x14ac:dyDescent="0.25">
      <c r="A1437" s="10" t="s">
        <v>43</v>
      </c>
      <c r="B1437" s="10" t="s">
        <v>8286</v>
      </c>
      <c r="C1437">
        <v>100000</v>
      </c>
      <c r="D1437" s="10" t="s">
        <v>16</v>
      </c>
      <c r="E1437">
        <v>0</v>
      </c>
      <c r="F1437">
        <v>0</v>
      </c>
      <c r="G1437">
        <v>100000</v>
      </c>
      <c r="H1437" s="10" t="s">
        <v>16</v>
      </c>
      <c r="I1437" s="10" t="s">
        <v>3040</v>
      </c>
      <c r="J1437" s="10" t="s">
        <v>17</v>
      </c>
      <c r="K1437" s="10" t="s">
        <v>17</v>
      </c>
      <c r="L1437" s="10" t="s">
        <v>3041</v>
      </c>
      <c r="M1437" s="10" t="s">
        <v>18</v>
      </c>
      <c r="N1437">
        <v>0</v>
      </c>
    </row>
    <row r="1438" spans="1:14" x14ac:dyDescent="0.25">
      <c r="A1438" s="10" t="s">
        <v>43</v>
      </c>
      <c r="B1438" s="10" t="s">
        <v>1732</v>
      </c>
      <c r="C1438">
        <v>10000</v>
      </c>
      <c r="D1438" s="10" t="s">
        <v>16</v>
      </c>
      <c r="E1438">
        <v>0</v>
      </c>
      <c r="F1438">
        <v>0</v>
      </c>
      <c r="G1438">
        <v>10000</v>
      </c>
      <c r="H1438" s="10" t="s">
        <v>16</v>
      </c>
      <c r="I1438" s="10" t="s">
        <v>3042</v>
      </c>
      <c r="J1438" s="10" t="s">
        <v>17</v>
      </c>
      <c r="K1438" s="10" t="s">
        <v>17</v>
      </c>
      <c r="L1438" s="10" t="s">
        <v>3043</v>
      </c>
      <c r="M1438" s="10" t="s">
        <v>18</v>
      </c>
      <c r="N1438">
        <v>0</v>
      </c>
    </row>
    <row r="1439" spans="1:14" x14ac:dyDescent="0.25">
      <c r="A1439" s="10" t="s">
        <v>43</v>
      </c>
      <c r="B1439" s="10" t="s">
        <v>1735</v>
      </c>
      <c r="C1439">
        <v>500</v>
      </c>
      <c r="D1439" s="10" t="s">
        <v>16</v>
      </c>
      <c r="E1439">
        <v>2000</v>
      </c>
      <c r="F1439">
        <v>0</v>
      </c>
      <c r="G1439">
        <v>2500</v>
      </c>
      <c r="H1439" s="10" t="s">
        <v>16</v>
      </c>
      <c r="I1439" s="10" t="s">
        <v>3044</v>
      </c>
      <c r="J1439" s="10" t="s">
        <v>3046</v>
      </c>
      <c r="K1439" s="10" t="s">
        <v>17</v>
      </c>
      <c r="L1439" s="10" t="s">
        <v>3045</v>
      </c>
      <c r="M1439" s="10" t="s">
        <v>18</v>
      </c>
      <c r="N1439">
        <v>0</v>
      </c>
    </row>
    <row r="1440" spans="1:14" x14ac:dyDescent="0.25">
      <c r="A1440" s="10" t="s">
        <v>43</v>
      </c>
      <c r="B1440" s="10" t="s">
        <v>1738</v>
      </c>
      <c r="C1440">
        <v>266000</v>
      </c>
      <c r="D1440" s="10" t="s">
        <v>16</v>
      </c>
      <c r="E1440">
        <v>25000</v>
      </c>
      <c r="F1440">
        <v>0</v>
      </c>
      <c r="G1440">
        <v>291000</v>
      </c>
      <c r="H1440" s="10" t="s">
        <v>16</v>
      </c>
      <c r="I1440" s="10" t="s">
        <v>8287</v>
      </c>
      <c r="J1440" s="10" t="s">
        <v>8288</v>
      </c>
      <c r="K1440" s="10" t="s">
        <v>17</v>
      </c>
      <c r="L1440" s="10" t="s">
        <v>8289</v>
      </c>
      <c r="M1440" s="10" t="s">
        <v>18</v>
      </c>
      <c r="N1440">
        <v>0</v>
      </c>
    </row>
    <row r="1441" spans="1:14" x14ac:dyDescent="0.25">
      <c r="A1441" s="10" t="s">
        <v>43</v>
      </c>
      <c r="B1441" s="10" t="s">
        <v>1739</v>
      </c>
      <c r="C1441">
        <v>96000</v>
      </c>
      <c r="D1441" s="10" t="s">
        <v>16</v>
      </c>
      <c r="E1441">
        <v>0</v>
      </c>
      <c r="F1441">
        <v>0</v>
      </c>
      <c r="G1441">
        <v>96000</v>
      </c>
      <c r="H1441" s="10" t="s">
        <v>16</v>
      </c>
      <c r="I1441" s="10" t="s">
        <v>3047</v>
      </c>
      <c r="J1441" s="10" t="s">
        <v>17</v>
      </c>
      <c r="K1441" s="10" t="s">
        <v>17</v>
      </c>
      <c r="L1441" s="10" t="s">
        <v>3048</v>
      </c>
      <c r="M1441" s="10" t="s">
        <v>18</v>
      </c>
      <c r="N1441">
        <v>0</v>
      </c>
    </row>
    <row r="1442" spans="1:14" x14ac:dyDescent="0.25">
      <c r="A1442" s="10" t="s">
        <v>43</v>
      </c>
      <c r="B1442" s="10" t="s">
        <v>1742</v>
      </c>
      <c r="C1442">
        <v>3000</v>
      </c>
      <c r="D1442" s="10" t="s">
        <v>16</v>
      </c>
      <c r="E1442">
        <v>35000</v>
      </c>
      <c r="F1442">
        <v>0</v>
      </c>
      <c r="G1442">
        <v>38000</v>
      </c>
      <c r="H1442" s="10" t="s">
        <v>16</v>
      </c>
      <c r="I1442" s="10" t="s">
        <v>377</v>
      </c>
      <c r="J1442" s="10" t="s">
        <v>3049</v>
      </c>
      <c r="K1442" s="10" t="s">
        <v>17</v>
      </c>
      <c r="L1442" s="10" t="s">
        <v>376</v>
      </c>
      <c r="M1442" s="10" t="s">
        <v>18</v>
      </c>
      <c r="N1442">
        <v>0</v>
      </c>
    </row>
    <row r="1443" spans="1:14" x14ac:dyDescent="0.25">
      <c r="A1443" s="10" t="s">
        <v>43</v>
      </c>
      <c r="B1443" s="10" t="s">
        <v>326</v>
      </c>
      <c r="C1443">
        <v>86000</v>
      </c>
      <c r="D1443" s="10" t="s">
        <v>16</v>
      </c>
      <c r="E1443">
        <v>0</v>
      </c>
      <c r="F1443">
        <v>0</v>
      </c>
      <c r="G1443">
        <v>86000</v>
      </c>
      <c r="H1443" s="10" t="s">
        <v>16</v>
      </c>
      <c r="I1443" s="10" t="s">
        <v>3051</v>
      </c>
      <c r="J1443" s="10" t="s">
        <v>17</v>
      </c>
      <c r="K1443" s="10" t="s">
        <v>17</v>
      </c>
      <c r="L1443" s="10" t="s">
        <v>3050</v>
      </c>
      <c r="M1443" s="10" t="s">
        <v>18</v>
      </c>
      <c r="N1443">
        <v>0</v>
      </c>
    </row>
    <row r="1444" spans="1:14" x14ac:dyDescent="0.25">
      <c r="A1444" s="10" t="s">
        <v>43</v>
      </c>
      <c r="B1444" s="10" t="s">
        <v>1746</v>
      </c>
      <c r="C1444">
        <v>7000</v>
      </c>
      <c r="D1444" s="10" t="s">
        <v>16</v>
      </c>
      <c r="E1444">
        <v>5000</v>
      </c>
      <c r="F1444">
        <v>0</v>
      </c>
      <c r="G1444">
        <v>12000</v>
      </c>
      <c r="H1444" s="10" t="s">
        <v>16</v>
      </c>
      <c r="I1444" s="10" t="s">
        <v>3052</v>
      </c>
      <c r="J1444" s="10" t="s">
        <v>3054</v>
      </c>
      <c r="K1444" s="10" t="s">
        <v>17</v>
      </c>
      <c r="L1444" s="10" t="s">
        <v>3053</v>
      </c>
      <c r="M1444" s="10" t="s">
        <v>18</v>
      </c>
      <c r="N1444">
        <v>0</v>
      </c>
    </row>
    <row r="1445" spans="1:14" x14ac:dyDescent="0.25">
      <c r="A1445" s="10" t="s">
        <v>43</v>
      </c>
      <c r="B1445" s="10" t="s">
        <v>2977</v>
      </c>
      <c r="C1445">
        <v>1100</v>
      </c>
      <c r="D1445" s="10" t="s">
        <v>16</v>
      </c>
      <c r="E1445">
        <v>0</v>
      </c>
      <c r="F1445">
        <v>0</v>
      </c>
      <c r="G1445">
        <v>1100</v>
      </c>
      <c r="H1445" s="10" t="s">
        <v>16</v>
      </c>
      <c r="I1445" s="10" t="s">
        <v>3055</v>
      </c>
      <c r="J1445" s="10" t="s">
        <v>17</v>
      </c>
      <c r="K1445" s="10" t="s">
        <v>17</v>
      </c>
      <c r="L1445" s="10" t="s">
        <v>3056</v>
      </c>
      <c r="M1445" s="10" t="s">
        <v>18</v>
      </c>
      <c r="N1445">
        <v>0</v>
      </c>
    </row>
    <row r="1446" spans="1:14" x14ac:dyDescent="0.25">
      <c r="A1446" s="10" t="s">
        <v>43</v>
      </c>
      <c r="B1446" s="10" t="s">
        <v>1760</v>
      </c>
      <c r="C1446">
        <v>5000</v>
      </c>
      <c r="D1446" s="10" t="s">
        <v>16</v>
      </c>
      <c r="E1446">
        <v>0</v>
      </c>
      <c r="F1446">
        <v>0</v>
      </c>
      <c r="G1446">
        <v>5000</v>
      </c>
      <c r="H1446" s="10" t="s">
        <v>16</v>
      </c>
      <c r="I1446" s="10" t="s">
        <v>3058</v>
      </c>
      <c r="J1446" s="10" t="s">
        <v>17</v>
      </c>
      <c r="K1446" s="10" t="s">
        <v>17</v>
      </c>
      <c r="L1446" s="10" t="s">
        <v>3057</v>
      </c>
      <c r="M1446" s="10" t="s">
        <v>18</v>
      </c>
      <c r="N1446">
        <v>0</v>
      </c>
    </row>
    <row r="1447" spans="1:14" x14ac:dyDescent="0.25">
      <c r="A1447" s="10" t="s">
        <v>43</v>
      </c>
      <c r="B1447" s="10" t="s">
        <v>8290</v>
      </c>
      <c r="C1447">
        <v>22000</v>
      </c>
      <c r="D1447" s="10" t="s">
        <v>16</v>
      </c>
      <c r="E1447">
        <v>11000</v>
      </c>
      <c r="F1447">
        <v>0</v>
      </c>
      <c r="G1447">
        <v>33000</v>
      </c>
      <c r="H1447" s="10" t="s">
        <v>16</v>
      </c>
      <c r="I1447" s="10" t="s">
        <v>3059</v>
      </c>
      <c r="J1447" s="10" t="s">
        <v>3061</v>
      </c>
      <c r="K1447" s="10" t="s">
        <v>17</v>
      </c>
      <c r="L1447" s="10" t="s">
        <v>3060</v>
      </c>
      <c r="M1447" s="10" t="s">
        <v>18</v>
      </c>
      <c r="N1447">
        <v>0</v>
      </c>
    </row>
    <row r="1448" spans="1:14" x14ac:dyDescent="0.25">
      <c r="A1448" s="10" t="s">
        <v>43</v>
      </c>
      <c r="B1448" s="10" t="s">
        <v>8291</v>
      </c>
      <c r="C1448">
        <v>14000</v>
      </c>
      <c r="D1448" s="10" t="s">
        <v>16</v>
      </c>
      <c r="E1448">
        <v>1000</v>
      </c>
      <c r="F1448">
        <v>0</v>
      </c>
      <c r="G1448">
        <v>15000</v>
      </c>
      <c r="H1448" s="10" t="s">
        <v>16</v>
      </c>
      <c r="I1448" s="10" t="s">
        <v>3063</v>
      </c>
      <c r="J1448" s="10" t="s">
        <v>133</v>
      </c>
      <c r="K1448" s="10" t="s">
        <v>17</v>
      </c>
      <c r="L1448" s="10" t="s">
        <v>3062</v>
      </c>
      <c r="M1448" s="10" t="s">
        <v>18</v>
      </c>
      <c r="N1448">
        <v>0</v>
      </c>
    </row>
    <row r="1449" spans="1:14" x14ac:dyDescent="0.25">
      <c r="A1449" s="10" t="s">
        <v>43</v>
      </c>
      <c r="B1449" s="10" t="s">
        <v>1766</v>
      </c>
      <c r="C1449">
        <v>6000</v>
      </c>
      <c r="D1449" s="10" t="s">
        <v>16</v>
      </c>
      <c r="E1449">
        <v>1000</v>
      </c>
      <c r="F1449">
        <v>0</v>
      </c>
      <c r="G1449">
        <v>7000</v>
      </c>
      <c r="H1449" s="10" t="s">
        <v>16</v>
      </c>
      <c r="I1449" s="10" t="s">
        <v>132</v>
      </c>
      <c r="J1449" s="10" t="s">
        <v>314</v>
      </c>
      <c r="K1449" s="10" t="s">
        <v>17</v>
      </c>
      <c r="L1449" s="10" t="s">
        <v>315</v>
      </c>
      <c r="M1449" s="10" t="s">
        <v>18</v>
      </c>
      <c r="N1449">
        <v>0</v>
      </c>
    </row>
    <row r="1450" spans="1:14" x14ac:dyDescent="0.25">
      <c r="A1450" s="10" t="s">
        <v>43</v>
      </c>
      <c r="B1450" s="10" t="s">
        <v>2985</v>
      </c>
      <c r="C1450">
        <v>9000</v>
      </c>
      <c r="D1450" s="10" t="s">
        <v>16</v>
      </c>
      <c r="E1450">
        <v>0</v>
      </c>
      <c r="F1450">
        <v>0</v>
      </c>
      <c r="G1450">
        <v>9000</v>
      </c>
      <c r="H1450" s="10" t="s">
        <v>16</v>
      </c>
      <c r="I1450" s="10" t="s">
        <v>386</v>
      </c>
      <c r="J1450" s="10" t="s">
        <v>17</v>
      </c>
      <c r="K1450" s="10" t="s">
        <v>17</v>
      </c>
      <c r="L1450" s="10" t="s">
        <v>385</v>
      </c>
      <c r="M1450" s="10" t="s">
        <v>18</v>
      </c>
      <c r="N1450">
        <v>0</v>
      </c>
    </row>
    <row r="1451" spans="1:14" x14ac:dyDescent="0.25">
      <c r="A1451" s="10" t="s">
        <v>43</v>
      </c>
      <c r="B1451" s="10" t="s">
        <v>187</v>
      </c>
      <c r="C1451">
        <v>1100</v>
      </c>
      <c r="D1451" s="10" t="s">
        <v>16</v>
      </c>
      <c r="E1451">
        <v>2000</v>
      </c>
      <c r="F1451">
        <v>0</v>
      </c>
      <c r="G1451">
        <v>3100</v>
      </c>
      <c r="H1451" s="10" t="s">
        <v>16</v>
      </c>
      <c r="I1451" s="10" t="s">
        <v>3065</v>
      </c>
      <c r="J1451" s="10" t="s">
        <v>3067</v>
      </c>
      <c r="K1451" s="10" t="s">
        <v>17</v>
      </c>
      <c r="L1451" s="10" t="s">
        <v>3066</v>
      </c>
      <c r="M1451" s="10" t="s">
        <v>18</v>
      </c>
      <c r="N1451">
        <v>0</v>
      </c>
    </row>
    <row r="1452" spans="1:14" x14ac:dyDescent="0.25">
      <c r="A1452" s="10" t="s">
        <v>43</v>
      </c>
      <c r="B1452" s="10" t="s">
        <v>8239</v>
      </c>
      <c r="C1452">
        <v>10000</v>
      </c>
      <c r="D1452" s="10" t="s">
        <v>16</v>
      </c>
      <c r="E1452">
        <v>8000</v>
      </c>
      <c r="F1452">
        <v>0</v>
      </c>
      <c r="G1452">
        <v>18000</v>
      </c>
      <c r="H1452" s="10" t="s">
        <v>16</v>
      </c>
      <c r="I1452" s="10" t="s">
        <v>3068</v>
      </c>
      <c r="J1452" s="10" t="s">
        <v>3071</v>
      </c>
      <c r="K1452" s="10" t="s">
        <v>17</v>
      </c>
      <c r="L1452" s="10" t="s">
        <v>3069</v>
      </c>
      <c r="M1452" s="10" t="s">
        <v>18</v>
      </c>
      <c r="N1452">
        <v>0</v>
      </c>
    </row>
    <row r="1453" spans="1:14" x14ac:dyDescent="0.25">
      <c r="A1453" s="10" t="s">
        <v>43</v>
      </c>
      <c r="B1453" s="10" t="s">
        <v>8240</v>
      </c>
      <c r="C1453">
        <v>12550</v>
      </c>
      <c r="D1453" s="10" t="s">
        <v>16</v>
      </c>
      <c r="E1453">
        <v>10000</v>
      </c>
      <c r="F1453">
        <v>0</v>
      </c>
      <c r="G1453">
        <v>22550</v>
      </c>
      <c r="H1453" s="10" t="s">
        <v>16</v>
      </c>
      <c r="I1453" s="10" t="s">
        <v>3070</v>
      </c>
      <c r="J1453" s="10" t="s">
        <v>3074</v>
      </c>
      <c r="K1453" s="10" t="s">
        <v>17</v>
      </c>
      <c r="L1453" s="10" t="s">
        <v>3072</v>
      </c>
      <c r="M1453" s="10" t="s">
        <v>18</v>
      </c>
      <c r="N1453">
        <v>0</v>
      </c>
    </row>
    <row r="1454" spans="1:14" x14ac:dyDescent="0.25">
      <c r="A1454" s="10" t="s">
        <v>43</v>
      </c>
      <c r="B1454" s="10" t="s">
        <v>8292</v>
      </c>
      <c r="C1454">
        <v>5000</v>
      </c>
      <c r="D1454" s="10" t="s">
        <v>16</v>
      </c>
      <c r="E1454">
        <v>0</v>
      </c>
      <c r="F1454">
        <v>0</v>
      </c>
      <c r="G1454">
        <v>5000</v>
      </c>
      <c r="H1454" s="10" t="s">
        <v>16</v>
      </c>
      <c r="I1454" s="10" t="s">
        <v>3073</v>
      </c>
      <c r="J1454" s="10" t="s">
        <v>17</v>
      </c>
      <c r="K1454" s="10" t="s">
        <v>17</v>
      </c>
      <c r="L1454" s="10" t="s">
        <v>3075</v>
      </c>
      <c r="M1454" s="10" t="s">
        <v>18</v>
      </c>
      <c r="N1454">
        <v>0</v>
      </c>
    </row>
    <row r="1455" spans="1:14" x14ac:dyDescent="0.25">
      <c r="A1455" s="10" t="s">
        <v>43</v>
      </c>
      <c r="B1455" s="10" t="s">
        <v>1813</v>
      </c>
      <c r="C1455">
        <v>1000</v>
      </c>
      <c r="D1455" s="10" t="s">
        <v>16</v>
      </c>
      <c r="E1455">
        <v>0</v>
      </c>
      <c r="F1455">
        <v>0</v>
      </c>
      <c r="G1455">
        <v>1000</v>
      </c>
      <c r="H1455" s="10" t="s">
        <v>16</v>
      </c>
      <c r="I1455" s="10" t="s">
        <v>3076</v>
      </c>
      <c r="J1455" s="10" t="s">
        <v>17</v>
      </c>
      <c r="K1455" s="10" t="s">
        <v>17</v>
      </c>
      <c r="L1455" s="10" t="s">
        <v>5694</v>
      </c>
      <c r="M1455" s="10" t="s">
        <v>18</v>
      </c>
      <c r="N1455">
        <v>0</v>
      </c>
    </row>
    <row r="1456" spans="1:14" x14ac:dyDescent="0.25">
      <c r="A1456" s="10" t="s">
        <v>43</v>
      </c>
      <c r="B1456" s="10" t="s">
        <v>76</v>
      </c>
      <c r="C1456">
        <v>210000</v>
      </c>
      <c r="D1456" s="10" t="s">
        <v>16</v>
      </c>
      <c r="E1456">
        <v>0</v>
      </c>
      <c r="F1456">
        <v>0</v>
      </c>
      <c r="G1456">
        <v>210000</v>
      </c>
      <c r="H1456" s="10" t="s">
        <v>16</v>
      </c>
      <c r="I1456" s="10" t="s">
        <v>5668</v>
      </c>
      <c r="J1456" s="10" t="s">
        <v>17</v>
      </c>
      <c r="K1456" s="10" t="s">
        <v>17</v>
      </c>
      <c r="L1456" s="10" t="s">
        <v>396</v>
      </c>
      <c r="M1456" s="10" t="s">
        <v>18</v>
      </c>
      <c r="N1456">
        <v>0</v>
      </c>
    </row>
    <row r="1457" spans="1:14" x14ac:dyDescent="0.25">
      <c r="A1457" s="10" t="s">
        <v>43</v>
      </c>
      <c r="B1457" s="10" t="s">
        <v>1827</v>
      </c>
      <c r="C1457">
        <v>24000</v>
      </c>
      <c r="D1457" s="10" t="s">
        <v>16</v>
      </c>
      <c r="E1457">
        <v>3000</v>
      </c>
      <c r="F1457">
        <v>0</v>
      </c>
      <c r="G1457">
        <v>27000</v>
      </c>
      <c r="H1457" s="10" t="s">
        <v>16</v>
      </c>
      <c r="I1457" s="10" t="s">
        <v>395</v>
      </c>
      <c r="J1457" s="10" t="s">
        <v>5681</v>
      </c>
      <c r="K1457" s="10" t="s">
        <v>17</v>
      </c>
      <c r="L1457" s="10" t="s">
        <v>5835</v>
      </c>
      <c r="M1457" s="10" t="s">
        <v>18</v>
      </c>
      <c r="N1457">
        <v>0</v>
      </c>
    </row>
    <row r="1458" spans="1:14" x14ac:dyDescent="0.25">
      <c r="A1458" s="10" t="s">
        <v>43</v>
      </c>
      <c r="B1458" s="10" t="s">
        <v>1839</v>
      </c>
      <c r="C1458">
        <v>7000</v>
      </c>
      <c r="D1458" s="10" t="s">
        <v>16</v>
      </c>
      <c r="E1458">
        <v>0</v>
      </c>
      <c r="F1458">
        <v>0</v>
      </c>
      <c r="G1458">
        <v>7000</v>
      </c>
      <c r="H1458" s="10" t="s">
        <v>16</v>
      </c>
      <c r="I1458" s="10" t="s">
        <v>3077</v>
      </c>
      <c r="J1458" s="10" t="s">
        <v>17</v>
      </c>
      <c r="K1458" s="10" t="s">
        <v>17</v>
      </c>
      <c r="L1458" s="10" t="s">
        <v>3078</v>
      </c>
      <c r="M1458" s="10" t="s">
        <v>18</v>
      </c>
      <c r="N1458">
        <v>0</v>
      </c>
    </row>
    <row r="1459" spans="1:14" x14ac:dyDescent="0.25">
      <c r="A1459" s="10" t="s">
        <v>43</v>
      </c>
      <c r="B1459" s="10" t="s">
        <v>1843</v>
      </c>
      <c r="C1459">
        <v>10000</v>
      </c>
      <c r="D1459" s="10" t="s">
        <v>16</v>
      </c>
      <c r="E1459">
        <v>0</v>
      </c>
      <c r="F1459">
        <v>0</v>
      </c>
      <c r="G1459">
        <v>10000</v>
      </c>
      <c r="H1459" s="10" t="s">
        <v>16</v>
      </c>
      <c r="I1459" s="10" t="s">
        <v>3079</v>
      </c>
      <c r="J1459" s="10" t="s">
        <v>17</v>
      </c>
      <c r="K1459" s="10" t="s">
        <v>17</v>
      </c>
      <c r="L1459" s="10" t="s">
        <v>3080</v>
      </c>
      <c r="M1459" s="10" t="s">
        <v>18</v>
      </c>
      <c r="N1459">
        <v>0</v>
      </c>
    </row>
    <row r="1460" spans="1:14" x14ac:dyDescent="0.25">
      <c r="A1460" s="10" t="s">
        <v>43</v>
      </c>
      <c r="B1460" s="10" t="s">
        <v>1854</v>
      </c>
      <c r="C1460">
        <v>4000</v>
      </c>
      <c r="D1460" s="10" t="s">
        <v>16</v>
      </c>
      <c r="E1460">
        <v>0</v>
      </c>
      <c r="F1460">
        <v>0</v>
      </c>
      <c r="G1460">
        <v>4000</v>
      </c>
      <c r="H1460" s="10" t="s">
        <v>16</v>
      </c>
      <c r="I1460" s="10" t="s">
        <v>3082</v>
      </c>
      <c r="J1460" s="10" t="s">
        <v>17</v>
      </c>
      <c r="K1460" s="10" t="s">
        <v>17</v>
      </c>
      <c r="L1460" s="10" t="s">
        <v>3083</v>
      </c>
      <c r="M1460" s="10" t="s">
        <v>18</v>
      </c>
      <c r="N1460">
        <v>0</v>
      </c>
    </row>
    <row r="1461" spans="1:14" x14ac:dyDescent="0.25">
      <c r="A1461" s="10" t="s">
        <v>43</v>
      </c>
      <c r="B1461" s="10" t="s">
        <v>8241</v>
      </c>
      <c r="C1461">
        <v>13000</v>
      </c>
      <c r="D1461" s="10" t="s">
        <v>16</v>
      </c>
      <c r="E1461">
        <v>0</v>
      </c>
      <c r="F1461">
        <v>0</v>
      </c>
      <c r="G1461">
        <v>13000</v>
      </c>
      <c r="H1461" s="10" t="s">
        <v>16</v>
      </c>
      <c r="I1461" s="10" t="s">
        <v>3085</v>
      </c>
      <c r="J1461" s="10" t="s">
        <v>17</v>
      </c>
      <c r="K1461" s="10" t="s">
        <v>17</v>
      </c>
      <c r="L1461" s="10" t="s">
        <v>3086</v>
      </c>
      <c r="M1461" s="10" t="s">
        <v>18</v>
      </c>
      <c r="N1461">
        <v>0</v>
      </c>
    </row>
    <row r="1462" spans="1:14" x14ac:dyDescent="0.25">
      <c r="A1462" s="10" t="s">
        <v>43</v>
      </c>
      <c r="B1462" s="10" t="s">
        <v>1864</v>
      </c>
      <c r="C1462">
        <v>100</v>
      </c>
      <c r="D1462" s="10" t="s">
        <v>16</v>
      </c>
      <c r="E1462">
        <v>0</v>
      </c>
      <c r="F1462">
        <v>0</v>
      </c>
      <c r="G1462">
        <v>100</v>
      </c>
      <c r="H1462" s="10" t="s">
        <v>16</v>
      </c>
      <c r="I1462" s="10" t="s">
        <v>3089</v>
      </c>
      <c r="J1462" s="10" t="s">
        <v>17</v>
      </c>
      <c r="K1462" s="10" t="s">
        <v>17</v>
      </c>
      <c r="L1462" s="10" t="s">
        <v>3091</v>
      </c>
      <c r="M1462" s="10" t="s">
        <v>18</v>
      </c>
      <c r="N1462">
        <v>0</v>
      </c>
    </row>
    <row r="1463" spans="1:14" x14ac:dyDescent="0.25">
      <c r="A1463" s="10" t="s">
        <v>43</v>
      </c>
      <c r="B1463" s="10" t="s">
        <v>1867</v>
      </c>
      <c r="C1463">
        <v>7500</v>
      </c>
      <c r="D1463" s="10" t="s">
        <v>16</v>
      </c>
      <c r="E1463">
        <v>8000</v>
      </c>
      <c r="F1463">
        <v>0</v>
      </c>
      <c r="G1463">
        <v>15500</v>
      </c>
      <c r="H1463" s="10" t="s">
        <v>16</v>
      </c>
      <c r="I1463" s="10" t="s">
        <v>3090</v>
      </c>
      <c r="J1463" s="10" t="s">
        <v>3093</v>
      </c>
      <c r="K1463" s="10" t="s">
        <v>17</v>
      </c>
      <c r="L1463" s="10" t="s">
        <v>3092</v>
      </c>
      <c r="M1463" s="10" t="s">
        <v>18</v>
      </c>
      <c r="N1463">
        <v>0</v>
      </c>
    </row>
    <row r="1464" spans="1:14" x14ac:dyDescent="0.25">
      <c r="A1464" s="10" t="s">
        <v>43</v>
      </c>
      <c r="B1464" s="10" t="s">
        <v>1870</v>
      </c>
      <c r="C1464">
        <v>9000</v>
      </c>
      <c r="D1464" s="10" t="s">
        <v>16</v>
      </c>
      <c r="E1464">
        <v>0</v>
      </c>
      <c r="F1464">
        <v>0</v>
      </c>
      <c r="G1464">
        <v>9000</v>
      </c>
      <c r="H1464" s="10" t="s">
        <v>16</v>
      </c>
      <c r="I1464" s="10" t="s">
        <v>46</v>
      </c>
      <c r="J1464" s="10" t="s">
        <v>17</v>
      </c>
      <c r="K1464" s="10" t="s">
        <v>17</v>
      </c>
      <c r="L1464" s="10" t="s">
        <v>45</v>
      </c>
      <c r="M1464" s="10" t="s">
        <v>18</v>
      </c>
      <c r="N1464">
        <v>0</v>
      </c>
    </row>
    <row r="1465" spans="1:14" x14ac:dyDescent="0.25">
      <c r="A1465" s="10" t="s">
        <v>43</v>
      </c>
      <c r="B1465" s="10" t="s">
        <v>1876</v>
      </c>
      <c r="C1465">
        <v>2000</v>
      </c>
      <c r="D1465" s="10" t="s">
        <v>16</v>
      </c>
      <c r="E1465">
        <v>0</v>
      </c>
      <c r="F1465">
        <v>0</v>
      </c>
      <c r="G1465">
        <v>2000</v>
      </c>
      <c r="H1465" s="10" t="s">
        <v>16</v>
      </c>
      <c r="I1465" s="10" t="s">
        <v>3094</v>
      </c>
      <c r="J1465" s="10" t="s">
        <v>17</v>
      </c>
      <c r="K1465" s="10" t="s">
        <v>17</v>
      </c>
      <c r="L1465" s="10" t="s">
        <v>3095</v>
      </c>
      <c r="M1465" s="10" t="s">
        <v>18</v>
      </c>
      <c r="N1465">
        <v>0</v>
      </c>
    </row>
    <row r="1466" spans="1:14" x14ac:dyDescent="0.25">
      <c r="A1466" s="10" t="s">
        <v>43</v>
      </c>
      <c r="B1466" s="10" t="s">
        <v>1897</v>
      </c>
      <c r="C1466">
        <v>14000</v>
      </c>
      <c r="D1466" s="10" t="s">
        <v>16</v>
      </c>
      <c r="E1466">
        <v>52000</v>
      </c>
      <c r="F1466">
        <v>0</v>
      </c>
      <c r="G1466">
        <v>66000</v>
      </c>
      <c r="H1466" s="10" t="s">
        <v>16</v>
      </c>
      <c r="I1466" s="10" t="s">
        <v>3096</v>
      </c>
      <c r="J1466" s="10" t="s">
        <v>3098</v>
      </c>
      <c r="K1466" s="10" t="s">
        <v>17</v>
      </c>
      <c r="L1466" s="10" t="s">
        <v>3097</v>
      </c>
      <c r="M1466" s="10" t="s">
        <v>18</v>
      </c>
      <c r="N1466">
        <v>0</v>
      </c>
    </row>
    <row r="1467" spans="1:14" x14ac:dyDescent="0.25">
      <c r="A1467" s="10" t="s">
        <v>43</v>
      </c>
      <c r="B1467" s="10" t="s">
        <v>1909</v>
      </c>
      <c r="C1467">
        <v>26000</v>
      </c>
      <c r="D1467" s="10" t="s">
        <v>16</v>
      </c>
      <c r="E1467">
        <v>0</v>
      </c>
      <c r="F1467">
        <v>0</v>
      </c>
      <c r="G1467">
        <v>26000</v>
      </c>
      <c r="H1467" s="10" t="s">
        <v>16</v>
      </c>
      <c r="I1467" s="10" t="s">
        <v>3099</v>
      </c>
      <c r="J1467" s="10" t="s">
        <v>17</v>
      </c>
      <c r="K1467" s="10" t="s">
        <v>17</v>
      </c>
      <c r="L1467" s="10" t="s">
        <v>3100</v>
      </c>
      <c r="M1467" s="10" t="s">
        <v>18</v>
      </c>
      <c r="N1467">
        <v>0</v>
      </c>
    </row>
    <row r="1468" spans="1:14" x14ac:dyDescent="0.25">
      <c r="A1468" s="10" t="s">
        <v>43</v>
      </c>
      <c r="B1468" s="10" t="s">
        <v>303</v>
      </c>
      <c r="C1468">
        <v>17000</v>
      </c>
      <c r="D1468" s="10" t="s">
        <v>16</v>
      </c>
      <c r="E1468">
        <v>0</v>
      </c>
      <c r="F1468">
        <v>0</v>
      </c>
      <c r="G1468">
        <v>17000</v>
      </c>
      <c r="H1468" s="10" t="s">
        <v>16</v>
      </c>
      <c r="I1468" s="10" t="s">
        <v>3101</v>
      </c>
      <c r="J1468" s="10" t="s">
        <v>17</v>
      </c>
      <c r="K1468" s="10" t="s">
        <v>17</v>
      </c>
      <c r="L1468" s="10" t="s">
        <v>3102</v>
      </c>
      <c r="M1468" s="10" t="s">
        <v>18</v>
      </c>
      <c r="N1468">
        <v>0</v>
      </c>
    </row>
    <row r="1469" spans="1:14" x14ac:dyDescent="0.25">
      <c r="A1469" s="10" t="s">
        <v>43</v>
      </c>
      <c r="B1469" s="10" t="s">
        <v>8242</v>
      </c>
      <c r="C1469">
        <v>148000</v>
      </c>
      <c r="D1469" s="10" t="s">
        <v>16</v>
      </c>
      <c r="E1469">
        <v>65000</v>
      </c>
      <c r="F1469">
        <v>0</v>
      </c>
      <c r="G1469">
        <v>213000</v>
      </c>
      <c r="H1469" s="10" t="s">
        <v>16</v>
      </c>
      <c r="I1469" s="10" t="s">
        <v>3103</v>
      </c>
      <c r="J1469" s="10" t="s">
        <v>3105</v>
      </c>
      <c r="K1469" s="10" t="s">
        <v>17</v>
      </c>
      <c r="L1469" s="10" t="s">
        <v>3104</v>
      </c>
      <c r="M1469" s="10" t="s">
        <v>18</v>
      </c>
      <c r="N1469">
        <v>0</v>
      </c>
    </row>
    <row r="1470" spans="1:14" x14ac:dyDescent="0.25">
      <c r="A1470" s="10" t="s">
        <v>43</v>
      </c>
      <c r="B1470" s="10" t="s">
        <v>8243</v>
      </c>
      <c r="C1470">
        <v>31000</v>
      </c>
      <c r="D1470" s="10" t="s">
        <v>16</v>
      </c>
      <c r="E1470">
        <v>0</v>
      </c>
      <c r="F1470">
        <v>0</v>
      </c>
      <c r="G1470">
        <v>31000</v>
      </c>
      <c r="H1470" s="10" t="s">
        <v>16</v>
      </c>
      <c r="I1470" s="10" t="s">
        <v>3106</v>
      </c>
      <c r="J1470" s="10" t="s">
        <v>17</v>
      </c>
      <c r="K1470" s="10" t="s">
        <v>17</v>
      </c>
      <c r="L1470" s="10" t="s">
        <v>3107</v>
      </c>
      <c r="M1470" s="10" t="s">
        <v>18</v>
      </c>
      <c r="N1470">
        <v>0</v>
      </c>
    </row>
    <row r="1471" spans="1:14" x14ac:dyDescent="0.25">
      <c r="A1471" s="10" t="s">
        <v>43</v>
      </c>
      <c r="B1471" s="10" t="s">
        <v>8244</v>
      </c>
      <c r="C1471">
        <v>13000</v>
      </c>
      <c r="D1471" s="10" t="s">
        <v>16</v>
      </c>
      <c r="E1471">
        <v>3000</v>
      </c>
      <c r="F1471">
        <v>0</v>
      </c>
      <c r="G1471">
        <v>16000</v>
      </c>
      <c r="H1471" s="10" t="s">
        <v>16</v>
      </c>
      <c r="I1471" s="10" t="s">
        <v>3108</v>
      </c>
      <c r="J1471" s="10" t="s">
        <v>3110</v>
      </c>
      <c r="K1471" s="10" t="s">
        <v>17</v>
      </c>
      <c r="L1471" s="10" t="s">
        <v>3109</v>
      </c>
      <c r="M1471" s="10" t="s">
        <v>18</v>
      </c>
      <c r="N1471">
        <v>0</v>
      </c>
    </row>
    <row r="1472" spans="1:14" x14ac:dyDescent="0.25">
      <c r="A1472" s="10" t="s">
        <v>43</v>
      </c>
      <c r="B1472" s="10" t="s">
        <v>8293</v>
      </c>
      <c r="C1472">
        <v>16000</v>
      </c>
      <c r="D1472" s="10" t="s">
        <v>16</v>
      </c>
      <c r="E1472">
        <v>5000</v>
      </c>
      <c r="F1472">
        <v>0</v>
      </c>
      <c r="G1472">
        <v>21000</v>
      </c>
      <c r="H1472" s="10" t="s">
        <v>16</v>
      </c>
      <c r="I1472" s="10" t="s">
        <v>3111</v>
      </c>
      <c r="J1472" s="10" t="s">
        <v>3113</v>
      </c>
      <c r="K1472" s="10" t="s">
        <v>17</v>
      </c>
      <c r="L1472" s="10" t="s">
        <v>3112</v>
      </c>
      <c r="M1472" s="10" t="s">
        <v>18</v>
      </c>
      <c r="N1472">
        <v>0</v>
      </c>
    </row>
    <row r="1473" spans="1:14" x14ac:dyDescent="0.25">
      <c r="A1473" s="10" t="s">
        <v>43</v>
      </c>
      <c r="B1473" s="10" t="s">
        <v>361</v>
      </c>
      <c r="C1473">
        <v>22000</v>
      </c>
      <c r="D1473" s="10" t="s">
        <v>16</v>
      </c>
      <c r="E1473">
        <v>0</v>
      </c>
      <c r="F1473">
        <v>0</v>
      </c>
      <c r="G1473">
        <v>22000</v>
      </c>
      <c r="H1473" s="10" t="s">
        <v>16</v>
      </c>
      <c r="I1473" s="10" t="s">
        <v>3114</v>
      </c>
      <c r="J1473" s="10" t="s">
        <v>17</v>
      </c>
      <c r="K1473" s="10" t="s">
        <v>17</v>
      </c>
      <c r="L1473" s="10" t="s">
        <v>3116</v>
      </c>
      <c r="M1473" s="10" t="s">
        <v>18</v>
      </c>
      <c r="N1473">
        <v>0</v>
      </c>
    </row>
    <row r="1474" spans="1:14" x14ac:dyDescent="0.25">
      <c r="A1474" s="10" t="s">
        <v>43</v>
      </c>
      <c r="B1474" s="10" t="s">
        <v>1942</v>
      </c>
      <c r="C1474">
        <v>19000</v>
      </c>
      <c r="D1474" s="10" t="s">
        <v>16</v>
      </c>
      <c r="E1474">
        <v>0</v>
      </c>
      <c r="F1474">
        <v>0</v>
      </c>
      <c r="G1474">
        <v>19000</v>
      </c>
      <c r="H1474" s="10" t="s">
        <v>16</v>
      </c>
      <c r="I1474" s="10" t="s">
        <v>3118</v>
      </c>
      <c r="J1474" s="10" t="s">
        <v>17</v>
      </c>
      <c r="K1474" s="10" t="s">
        <v>17</v>
      </c>
      <c r="L1474" s="10" t="s">
        <v>8294</v>
      </c>
      <c r="M1474" s="10" t="s">
        <v>18</v>
      </c>
      <c r="N1474">
        <v>0</v>
      </c>
    </row>
    <row r="1475" spans="1:14" x14ac:dyDescent="0.25">
      <c r="A1475" s="10" t="s">
        <v>43</v>
      </c>
      <c r="B1475" s="10" t="s">
        <v>246</v>
      </c>
      <c r="C1475">
        <v>7000</v>
      </c>
      <c r="D1475" s="10" t="s">
        <v>16</v>
      </c>
      <c r="E1475">
        <v>0</v>
      </c>
      <c r="F1475">
        <v>0</v>
      </c>
      <c r="G1475">
        <v>7000</v>
      </c>
      <c r="H1475" s="10" t="s">
        <v>16</v>
      </c>
      <c r="I1475" s="10" t="s">
        <v>8295</v>
      </c>
      <c r="J1475" s="10" t="s">
        <v>17</v>
      </c>
      <c r="K1475" s="10" t="s">
        <v>17</v>
      </c>
      <c r="L1475" s="10" t="s">
        <v>394</v>
      </c>
      <c r="M1475" s="10" t="s">
        <v>18</v>
      </c>
      <c r="N1475">
        <v>0</v>
      </c>
    </row>
    <row r="1476" spans="1:14" x14ac:dyDescent="0.25">
      <c r="A1476" s="10" t="s">
        <v>43</v>
      </c>
      <c r="B1476" s="10" t="s">
        <v>1949</v>
      </c>
      <c r="C1476">
        <v>19000</v>
      </c>
      <c r="D1476" s="10" t="s">
        <v>16</v>
      </c>
      <c r="E1476">
        <v>0</v>
      </c>
      <c r="F1476">
        <v>0</v>
      </c>
      <c r="G1476">
        <v>19000</v>
      </c>
      <c r="H1476" s="10" t="s">
        <v>16</v>
      </c>
      <c r="I1476" s="10" t="s">
        <v>3119</v>
      </c>
      <c r="J1476" s="10" t="s">
        <v>17</v>
      </c>
      <c r="K1476" s="10" t="s">
        <v>17</v>
      </c>
      <c r="L1476" s="10" t="s">
        <v>8296</v>
      </c>
      <c r="M1476" s="10" t="s">
        <v>18</v>
      </c>
      <c r="N1476">
        <v>0</v>
      </c>
    </row>
    <row r="1477" spans="1:14" x14ac:dyDescent="0.25">
      <c r="A1477" s="10" t="s">
        <v>43</v>
      </c>
      <c r="B1477" s="10" t="s">
        <v>50</v>
      </c>
      <c r="C1477">
        <v>7400</v>
      </c>
      <c r="D1477" s="10" t="s">
        <v>16</v>
      </c>
      <c r="E1477">
        <v>0</v>
      </c>
      <c r="F1477">
        <v>0</v>
      </c>
      <c r="G1477">
        <v>7400</v>
      </c>
      <c r="H1477" s="10" t="s">
        <v>16</v>
      </c>
      <c r="I1477" s="10" t="s">
        <v>8297</v>
      </c>
      <c r="J1477" s="10" t="s">
        <v>17</v>
      </c>
      <c r="K1477" s="10" t="s">
        <v>17</v>
      </c>
      <c r="L1477" s="10" t="s">
        <v>8298</v>
      </c>
      <c r="M1477" s="10" t="s">
        <v>18</v>
      </c>
      <c r="N1477">
        <v>0</v>
      </c>
    </row>
    <row r="1478" spans="1:14" x14ac:dyDescent="0.25">
      <c r="A1478" s="10" t="s">
        <v>43</v>
      </c>
      <c r="B1478" s="10" t="s">
        <v>1959</v>
      </c>
      <c r="C1478">
        <v>50000</v>
      </c>
      <c r="D1478" s="10" t="s">
        <v>16</v>
      </c>
      <c r="E1478">
        <v>0</v>
      </c>
      <c r="F1478">
        <v>0</v>
      </c>
      <c r="G1478">
        <v>50000</v>
      </c>
      <c r="H1478" s="10" t="s">
        <v>16</v>
      </c>
      <c r="I1478" s="10" t="s">
        <v>3120</v>
      </c>
      <c r="J1478" s="10" t="s">
        <v>17</v>
      </c>
      <c r="K1478" s="10" t="s">
        <v>17</v>
      </c>
      <c r="L1478" s="10" t="s">
        <v>3121</v>
      </c>
      <c r="M1478" s="10" t="s">
        <v>18</v>
      </c>
      <c r="N1478">
        <v>0</v>
      </c>
    </row>
    <row r="1479" spans="1:14" x14ac:dyDescent="0.25">
      <c r="A1479" s="10" t="s">
        <v>43</v>
      </c>
      <c r="B1479" s="10" t="s">
        <v>1962</v>
      </c>
      <c r="C1479">
        <v>15400</v>
      </c>
      <c r="D1479" s="10" t="s">
        <v>16</v>
      </c>
      <c r="E1479">
        <v>4000</v>
      </c>
      <c r="F1479">
        <v>0</v>
      </c>
      <c r="G1479">
        <v>19400</v>
      </c>
      <c r="H1479" s="10" t="s">
        <v>16</v>
      </c>
      <c r="I1479" s="10" t="s">
        <v>8299</v>
      </c>
      <c r="J1479" s="10" t="s">
        <v>3124</v>
      </c>
      <c r="K1479" s="10" t="s">
        <v>17</v>
      </c>
      <c r="L1479" s="10" t="s">
        <v>3122</v>
      </c>
      <c r="M1479" s="10" t="s">
        <v>18</v>
      </c>
      <c r="N1479">
        <v>0</v>
      </c>
    </row>
    <row r="1480" spans="1:14" x14ac:dyDescent="0.25">
      <c r="A1480" s="10" t="s">
        <v>43</v>
      </c>
      <c r="B1480" s="10" t="s">
        <v>1980</v>
      </c>
      <c r="C1480">
        <v>3000</v>
      </c>
      <c r="D1480" s="10" t="s">
        <v>16</v>
      </c>
      <c r="E1480">
        <v>0</v>
      </c>
      <c r="F1480">
        <v>0</v>
      </c>
      <c r="G1480">
        <v>3000</v>
      </c>
      <c r="H1480" s="10" t="s">
        <v>16</v>
      </c>
      <c r="I1480" s="10" t="s">
        <v>3123</v>
      </c>
      <c r="J1480" s="10" t="s">
        <v>17</v>
      </c>
      <c r="K1480" s="10" t="s">
        <v>17</v>
      </c>
      <c r="L1480" s="10" t="s">
        <v>117</v>
      </c>
      <c r="M1480" s="10" t="s">
        <v>18</v>
      </c>
      <c r="N1480">
        <v>0</v>
      </c>
    </row>
    <row r="1481" spans="1:14" x14ac:dyDescent="0.25">
      <c r="A1481" s="10" t="s">
        <v>43</v>
      </c>
      <c r="B1481" s="10" t="s">
        <v>3033</v>
      </c>
      <c r="C1481">
        <v>3000</v>
      </c>
      <c r="D1481" s="10" t="s">
        <v>16</v>
      </c>
      <c r="E1481">
        <v>0</v>
      </c>
      <c r="F1481">
        <v>0</v>
      </c>
      <c r="G1481">
        <v>3000</v>
      </c>
      <c r="H1481" s="10" t="s">
        <v>16</v>
      </c>
      <c r="I1481" s="10" t="s">
        <v>116</v>
      </c>
      <c r="J1481" s="10" t="s">
        <v>17</v>
      </c>
      <c r="K1481" s="10" t="s">
        <v>17</v>
      </c>
      <c r="L1481" s="10" t="s">
        <v>3126</v>
      </c>
      <c r="M1481" s="10" t="s">
        <v>18</v>
      </c>
      <c r="N1481">
        <v>0</v>
      </c>
    </row>
    <row r="1482" spans="1:14" x14ac:dyDescent="0.25">
      <c r="A1482" s="10" t="s">
        <v>43</v>
      </c>
      <c r="B1482" s="10" t="s">
        <v>3036</v>
      </c>
      <c r="C1482">
        <v>3000</v>
      </c>
      <c r="D1482" s="10" t="s">
        <v>16</v>
      </c>
      <c r="E1482">
        <v>0</v>
      </c>
      <c r="F1482">
        <v>0</v>
      </c>
      <c r="G1482">
        <v>3000</v>
      </c>
      <c r="H1482" s="10" t="s">
        <v>16</v>
      </c>
      <c r="I1482" s="10" t="s">
        <v>3127</v>
      </c>
      <c r="J1482" s="10" t="s">
        <v>17</v>
      </c>
      <c r="K1482" s="10" t="s">
        <v>17</v>
      </c>
      <c r="L1482" s="10" t="s">
        <v>296</v>
      </c>
      <c r="M1482" s="10" t="s">
        <v>18</v>
      </c>
      <c r="N1482">
        <v>0</v>
      </c>
    </row>
    <row r="1483" spans="1:14" x14ac:dyDescent="0.25">
      <c r="A1483" s="10" t="s">
        <v>43</v>
      </c>
      <c r="B1483" s="10" t="s">
        <v>3039</v>
      </c>
      <c r="C1483">
        <v>1000</v>
      </c>
      <c r="D1483" s="10" t="s">
        <v>16</v>
      </c>
      <c r="E1483">
        <v>0</v>
      </c>
      <c r="F1483">
        <v>0</v>
      </c>
      <c r="G1483">
        <v>1000</v>
      </c>
      <c r="H1483" s="10" t="s">
        <v>16</v>
      </c>
      <c r="I1483" s="10" t="s">
        <v>295</v>
      </c>
      <c r="J1483" s="10" t="s">
        <v>17</v>
      </c>
      <c r="K1483" s="10" t="s">
        <v>17</v>
      </c>
      <c r="L1483" s="10" t="s">
        <v>5836</v>
      </c>
      <c r="M1483" s="10" t="s">
        <v>18</v>
      </c>
      <c r="N1483">
        <v>0</v>
      </c>
    </row>
    <row r="1484" spans="1:14" x14ac:dyDescent="0.25">
      <c r="A1484" s="10" t="s">
        <v>43</v>
      </c>
      <c r="B1484" s="10" t="s">
        <v>1989</v>
      </c>
      <c r="C1484">
        <v>42000</v>
      </c>
      <c r="D1484" s="10" t="s">
        <v>16</v>
      </c>
      <c r="E1484">
        <v>0</v>
      </c>
      <c r="F1484">
        <v>0</v>
      </c>
      <c r="G1484">
        <v>42000</v>
      </c>
      <c r="H1484" s="10" t="s">
        <v>16</v>
      </c>
      <c r="I1484" s="10" t="s">
        <v>5837</v>
      </c>
      <c r="J1484" s="10" t="s">
        <v>17</v>
      </c>
      <c r="K1484" s="10" t="s">
        <v>17</v>
      </c>
      <c r="L1484" s="10" t="s">
        <v>3128</v>
      </c>
      <c r="M1484" s="10" t="s">
        <v>18</v>
      </c>
      <c r="N1484">
        <v>0</v>
      </c>
    </row>
    <row r="1485" spans="1:14" x14ac:dyDescent="0.25">
      <c r="A1485" s="10" t="s">
        <v>43</v>
      </c>
      <c r="B1485" s="10" t="s">
        <v>1992</v>
      </c>
      <c r="C1485">
        <v>100</v>
      </c>
      <c r="D1485" s="10" t="s">
        <v>16</v>
      </c>
      <c r="E1485">
        <v>0</v>
      </c>
      <c r="F1485">
        <v>0</v>
      </c>
      <c r="G1485">
        <v>100</v>
      </c>
      <c r="H1485" s="10" t="s">
        <v>16</v>
      </c>
      <c r="I1485" s="10" t="s">
        <v>3129</v>
      </c>
      <c r="J1485" s="10" t="s">
        <v>17</v>
      </c>
      <c r="K1485" s="10" t="s">
        <v>17</v>
      </c>
      <c r="L1485" s="10" t="s">
        <v>3130</v>
      </c>
      <c r="M1485" s="10" t="s">
        <v>18</v>
      </c>
      <c r="N1485">
        <v>0</v>
      </c>
    </row>
    <row r="1486" spans="1:14" x14ac:dyDescent="0.25">
      <c r="A1486" s="10" t="s">
        <v>43</v>
      </c>
      <c r="B1486" s="10" t="s">
        <v>2008</v>
      </c>
      <c r="C1486">
        <v>5500</v>
      </c>
      <c r="D1486" s="10" t="s">
        <v>16</v>
      </c>
      <c r="E1486">
        <v>0</v>
      </c>
      <c r="F1486">
        <v>0</v>
      </c>
      <c r="G1486">
        <v>5500</v>
      </c>
      <c r="H1486" s="10" t="s">
        <v>16</v>
      </c>
      <c r="I1486" s="10" t="s">
        <v>3135</v>
      </c>
      <c r="J1486" s="10" t="s">
        <v>17</v>
      </c>
      <c r="K1486" s="10" t="s">
        <v>17</v>
      </c>
      <c r="L1486" s="10" t="s">
        <v>3136</v>
      </c>
      <c r="M1486" s="10" t="s">
        <v>18</v>
      </c>
      <c r="N1486">
        <v>0</v>
      </c>
    </row>
    <row r="1487" spans="1:14" x14ac:dyDescent="0.25">
      <c r="A1487" s="10" t="s">
        <v>43</v>
      </c>
      <c r="B1487" s="10" t="s">
        <v>2011</v>
      </c>
      <c r="C1487">
        <v>4500</v>
      </c>
      <c r="D1487" s="10" t="s">
        <v>16</v>
      </c>
      <c r="E1487">
        <v>2000</v>
      </c>
      <c r="F1487">
        <v>0</v>
      </c>
      <c r="G1487">
        <v>6500</v>
      </c>
      <c r="H1487" s="10" t="s">
        <v>16</v>
      </c>
      <c r="I1487" s="10" t="s">
        <v>3137</v>
      </c>
      <c r="J1487" s="10" t="s">
        <v>3138</v>
      </c>
      <c r="K1487" s="10" t="s">
        <v>17</v>
      </c>
      <c r="L1487" s="10" t="s">
        <v>3139</v>
      </c>
      <c r="M1487" s="10" t="s">
        <v>18</v>
      </c>
      <c r="N1487">
        <v>0</v>
      </c>
    </row>
    <row r="1488" spans="1:14" x14ac:dyDescent="0.25">
      <c r="A1488" s="10" t="s">
        <v>43</v>
      </c>
      <c r="B1488" s="10" t="s">
        <v>2020</v>
      </c>
      <c r="C1488">
        <v>13000</v>
      </c>
      <c r="D1488" s="10" t="s">
        <v>16</v>
      </c>
      <c r="E1488">
        <v>8000</v>
      </c>
      <c r="F1488">
        <v>0</v>
      </c>
      <c r="G1488">
        <v>21000</v>
      </c>
      <c r="H1488" s="10" t="s">
        <v>16</v>
      </c>
      <c r="I1488" s="10" t="s">
        <v>3140</v>
      </c>
      <c r="J1488" s="10" t="s">
        <v>3142</v>
      </c>
      <c r="K1488" s="10" t="s">
        <v>17</v>
      </c>
      <c r="L1488" s="10" t="s">
        <v>3141</v>
      </c>
      <c r="M1488" s="10" t="s">
        <v>18</v>
      </c>
      <c r="N1488">
        <v>0</v>
      </c>
    </row>
    <row r="1489" spans="1:14" x14ac:dyDescent="0.25">
      <c r="A1489" s="10" t="s">
        <v>43</v>
      </c>
      <c r="B1489" s="10" t="s">
        <v>2026</v>
      </c>
      <c r="C1489">
        <v>6400</v>
      </c>
      <c r="D1489" s="10" t="s">
        <v>16</v>
      </c>
      <c r="E1489">
        <v>0</v>
      </c>
      <c r="F1489">
        <v>0</v>
      </c>
      <c r="G1489">
        <v>6400</v>
      </c>
      <c r="H1489" s="10" t="s">
        <v>16</v>
      </c>
      <c r="I1489" s="10" t="s">
        <v>3145</v>
      </c>
      <c r="J1489" s="10" t="s">
        <v>17</v>
      </c>
      <c r="K1489" s="10" t="s">
        <v>17</v>
      </c>
      <c r="L1489" s="10" t="s">
        <v>3147</v>
      </c>
      <c r="M1489" s="10" t="s">
        <v>18</v>
      </c>
      <c r="N1489">
        <v>0</v>
      </c>
    </row>
    <row r="1490" spans="1:14" x14ac:dyDescent="0.25">
      <c r="A1490" s="10" t="s">
        <v>43</v>
      </c>
      <c r="B1490" s="10" t="s">
        <v>109</v>
      </c>
      <c r="C1490">
        <v>3000</v>
      </c>
      <c r="D1490" s="10" t="s">
        <v>16</v>
      </c>
      <c r="E1490">
        <v>0</v>
      </c>
      <c r="F1490">
        <v>0</v>
      </c>
      <c r="G1490">
        <v>3000</v>
      </c>
      <c r="H1490" s="10" t="s">
        <v>16</v>
      </c>
      <c r="I1490" s="10" t="s">
        <v>3146</v>
      </c>
      <c r="J1490" s="10" t="s">
        <v>17</v>
      </c>
      <c r="K1490" s="10" t="s">
        <v>17</v>
      </c>
      <c r="L1490" s="10" t="s">
        <v>3148</v>
      </c>
      <c r="M1490" s="10" t="s">
        <v>18</v>
      </c>
      <c r="N1490">
        <v>0</v>
      </c>
    </row>
    <row r="1491" spans="1:14" x14ac:dyDescent="0.25">
      <c r="A1491" s="10" t="s">
        <v>43</v>
      </c>
      <c r="B1491" s="10" t="s">
        <v>2063</v>
      </c>
      <c r="C1491">
        <v>3000</v>
      </c>
      <c r="D1491" s="10" t="s">
        <v>16</v>
      </c>
      <c r="E1491">
        <v>0</v>
      </c>
      <c r="F1491">
        <v>0</v>
      </c>
      <c r="G1491">
        <v>3000</v>
      </c>
      <c r="H1491" s="10" t="s">
        <v>16</v>
      </c>
      <c r="I1491" s="10" t="s">
        <v>3150</v>
      </c>
      <c r="J1491" s="10" t="s">
        <v>17</v>
      </c>
      <c r="K1491" s="10" t="s">
        <v>17</v>
      </c>
      <c r="L1491" s="10" t="s">
        <v>3149</v>
      </c>
      <c r="M1491" s="10" t="s">
        <v>18</v>
      </c>
      <c r="N1491">
        <v>0</v>
      </c>
    </row>
    <row r="1492" spans="1:14" x14ac:dyDescent="0.25">
      <c r="A1492" s="10" t="s">
        <v>43</v>
      </c>
      <c r="B1492" s="10" t="s">
        <v>2066</v>
      </c>
      <c r="C1492">
        <v>5000</v>
      </c>
      <c r="D1492" s="10" t="s">
        <v>16</v>
      </c>
      <c r="E1492">
        <v>10000</v>
      </c>
      <c r="F1492">
        <v>0</v>
      </c>
      <c r="G1492">
        <v>15000</v>
      </c>
      <c r="H1492" s="10" t="s">
        <v>16</v>
      </c>
      <c r="I1492" s="10" t="s">
        <v>3151</v>
      </c>
      <c r="J1492" s="10" t="s">
        <v>3152</v>
      </c>
      <c r="K1492" s="10" t="s">
        <v>17</v>
      </c>
      <c r="L1492" s="10" t="s">
        <v>3153</v>
      </c>
      <c r="M1492" s="10" t="s">
        <v>18</v>
      </c>
      <c r="N1492">
        <v>0</v>
      </c>
    </row>
    <row r="1493" spans="1:14" x14ac:dyDescent="0.25">
      <c r="A1493" s="10" t="s">
        <v>43</v>
      </c>
      <c r="B1493" s="10" t="s">
        <v>2087</v>
      </c>
      <c r="C1493">
        <v>14250</v>
      </c>
      <c r="D1493" s="10" t="s">
        <v>16</v>
      </c>
      <c r="E1493">
        <v>6000</v>
      </c>
      <c r="F1493">
        <v>0</v>
      </c>
      <c r="G1493">
        <v>20250</v>
      </c>
      <c r="H1493" s="10" t="s">
        <v>16</v>
      </c>
      <c r="I1493" s="10" t="s">
        <v>226</v>
      </c>
      <c r="J1493" s="10" t="s">
        <v>328</v>
      </c>
      <c r="K1493" s="10" t="s">
        <v>17</v>
      </c>
      <c r="L1493" s="10" t="s">
        <v>225</v>
      </c>
      <c r="M1493" s="10" t="s">
        <v>18</v>
      </c>
      <c r="N1493">
        <v>0</v>
      </c>
    </row>
    <row r="1494" spans="1:14" x14ac:dyDescent="0.25">
      <c r="A1494" s="10" t="s">
        <v>43</v>
      </c>
      <c r="B1494" s="10" t="s">
        <v>2113</v>
      </c>
      <c r="C1494">
        <v>8000</v>
      </c>
      <c r="D1494" s="10" t="s">
        <v>16</v>
      </c>
      <c r="E1494">
        <v>10000</v>
      </c>
      <c r="F1494">
        <v>0</v>
      </c>
      <c r="G1494">
        <v>18000</v>
      </c>
      <c r="H1494" s="10" t="s">
        <v>16</v>
      </c>
      <c r="I1494" s="10" t="s">
        <v>3156</v>
      </c>
      <c r="J1494" s="10" t="s">
        <v>3157</v>
      </c>
      <c r="K1494" s="10" t="s">
        <v>17</v>
      </c>
      <c r="L1494" s="10" t="s">
        <v>3155</v>
      </c>
      <c r="M1494" s="10" t="s">
        <v>18</v>
      </c>
      <c r="N1494">
        <v>0</v>
      </c>
    </row>
    <row r="1495" spans="1:14" x14ac:dyDescent="0.25">
      <c r="A1495" s="10" t="s">
        <v>43</v>
      </c>
      <c r="B1495" s="10" t="s">
        <v>2134</v>
      </c>
      <c r="C1495">
        <v>5250</v>
      </c>
      <c r="D1495" s="10" t="s">
        <v>16</v>
      </c>
      <c r="E1495">
        <v>10000</v>
      </c>
      <c r="F1495">
        <v>0</v>
      </c>
      <c r="G1495">
        <v>15250</v>
      </c>
      <c r="H1495" s="10" t="s">
        <v>16</v>
      </c>
      <c r="I1495" s="10" t="s">
        <v>3162</v>
      </c>
      <c r="J1495" s="10" t="s">
        <v>3165</v>
      </c>
      <c r="K1495" s="10" t="s">
        <v>17</v>
      </c>
      <c r="L1495" s="10" t="s">
        <v>3164</v>
      </c>
      <c r="M1495" s="10" t="s">
        <v>18</v>
      </c>
      <c r="N1495">
        <v>0</v>
      </c>
    </row>
    <row r="1496" spans="1:14" x14ac:dyDescent="0.25">
      <c r="A1496" s="10" t="s">
        <v>43</v>
      </c>
      <c r="B1496" s="10" t="s">
        <v>2148</v>
      </c>
      <c r="C1496">
        <v>12000</v>
      </c>
      <c r="D1496" s="10" t="s">
        <v>16</v>
      </c>
      <c r="E1496">
        <v>0</v>
      </c>
      <c r="F1496">
        <v>0</v>
      </c>
      <c r="G1496">
        <v>12000</v>
      </c>
      <c r="H1496" s="10" t="s">
        <v>16</v>
      </c>
      <c r="I1496" s="10" t="s">
        <v>3166</v>
      </c>
      <c r="J1496" s="10" t="s">
        <v>17</v>
      </c>
      <c r="K1496" s="10" t="s">
        <v>17</v>
      </c>
      <c r="L1496" s="10" t="s">
        <v>3167</v>
      </c>
      <c r="M1496" s="10" t="s">
        <v>18</v>
      </c>
      <c r="N1496">
        <v>0</v>
      </c>
    </row>
    <row r="1497" spans="1:14" x14ac:dyDescent="0.25">
      <c r="A1497" s="10" t="s">
        <v>43</v>
      </c>
      <c r="B1497" s="10" t="s">
        <v>2160</v>
      </c>
      <c r="C1497">
        <v>80000</v>
      </c>
      <c r="D1497" s="10" t="s">
        <v>16</v>
      </c>
      <c r="E1497">
        <v>0</v>
      </c>
      <c r="F1497">
        <v>0</v>
      </c>
      <c r="G1497">
        <v>80000</v>
      </c>
      <c r="H1497" s="10" t="s">
        <v>16</v>
      </c>
      <c r="I1497" s="10" t="s">
        <v>3168</v>
      </c>
      <c r="J1497" s="10" t="s">
        <v>17</v>
      </c>
      <c r="K1497" s="10" t="s">
        <v>17</v>
      </c>
      <c r="L1497" s="10" t="s">
        <v>3170</v>
      </c>
      <c r="M1497" s="10" t="s">
        <v>18</v>
      </c>
      <c r="N1497">
        <v>0</v>
      </c>
    </row>
    <row r="1498" spans="1:14" x14ac:dyDescent="0.25">
      <c r="A1498" s="10" t="s">
        <v>43</v>
      </c>
      <c r="B1498" s="10" t="s">
        <v>2172</v>
      </c>
      <c r="C1498">
        <v>421350</v>
      </c>
      <c r="D1498" s="10" t="s">
        <v>16</v>
      </c>
      <c r="E1498">
        <v>100000</v>
      </c>
      <c r="F1498">
        <v>0</v>
      </c>
      <c r="G1498">
        <v>521350</v>
      </c>
      <c r="H1498" s="10" t="s">
        <v>16</v>
      </c>
      <c r="I1498" s="10" t="s">
        <v>3169</v>
      </c>
      <c r="J1498" s="10" t="s">
        <v>3172</v>
      </c>
      <c r="K1498" s="10" t="s">
        <v>17</v>
      </c>
      <c r="L1498" s="10" t="s">
        <v>3171</v>
      </c>
      <c r="M1498" s="10" t="s">
        <v>18</v>
      </c>
      <c r="N1498">
        <v>0</v>
      </c>
    </row>
    <row r="1499" spans="1:14" x14ac:dyDescent="0.25">
      <c r="A1499" s="10" t="s">
        <v>43</v>
      </c>
      <c r="B1499" s="10" t="s">
        <v>2175</v>
      </c>
      <c r="C1499">
        <v>13000</v>
      </c>
      <c r="D1499" s="10" t="s">
        <v>16</v>
      </c>
      <c r="E1499">
        <v>26000</v>
      </c>
      <c r="F1499">
        <v>0</v>
      </c>
      <c r="G1499">
        <v>39000</v>
      </c>
      <c r="H1499" s="10" t="s">
        <v>16</v>
      </c>
      <c r="I1499" s="10" t="s">
        <v>148</v>
      </c>
      <c r="J1499" s="10" t="s">
        <v>3173</v>
      </c>
      <c r="K1499" s="10" t="s">
        <v>17</v>
      </c>
      <c r="L1499" s="10" t="s">
        <v>147</v>
      </c>
      <c r="M1499" s="10" t="s">
        <v>18</v>
      </c>
      <c r="N1499">
        <v>0</v>
      </c>
    </row>
    <row r="1500" spans="1:14" x14ac:dyDescent="0.25">
      <c r="A1500" s="10" t="s">
        <v>43</v>
      </c>
      <c r="B1500" s="10" t="s">
        <v>2187</v>
      </c>
      <c r="C1500">
        <v>1000</v>
      </c>
      <c r="D1500" s="10" t="s">
        <v>16</v>
      </c>
      <c r="E1500">
        <v>0</v>
      </c>
      <c r="F1500">
        <v>0</v>
      </c>
      <c r="G1500">
        <v>1000</v>
      </c>
      <c r="H1500" s="10" t="s">
        <v>16</v>
      </c>
      <c r="I1500" s="10" t="s">
        <v>3174</v>
      </c>
      <c r="J1500" s="10" t="s">
        <v>17</v>
      </c>
      <c r="K1500" s="10" t="s">
        <v>17</v>
      </c>
      <c r="L1500" s="10" t="s">
        <v>3175</v>
      </c>
      <c r="M1500" s="10" t="s">
        <v>18</v>
      </c>
      <c r="N1500">
        <v>0</v>
      </c>
    </row>
    <row r="1501" spans="1:14" x14ac:dyDescent="0.25">
      <c r="A1501" s="10" t="s">
        <v>43</v>
      </c>
      <c r="B1501" s="10" t="s">
        <v>71</v>
      </c>
      <c r="C1501">
        <v>278500</v>
      </c>
      <c r="D1501" s="10" t="s">
        <v>16</v>
      </c>
      <c r="E1501">
        <v>0</v>
      </c>
      <c r="F1501">
        <v>0</v>
      </c>
      <c r="G1501">
        <v>278500</v>
      </c>
      <c r="H1501" s="10" t="s">
        <v>16</v>
      </c>
      <c r="I1501" s="10" t="s">
        <v>3176</v>
      </c>
      <c r="J1501" s="10" t="s">
        <v>17</v>
      </c>
      <c r="K1501" s="10" t="s">
        <v>17</v>
      </c>
      <c r="L1501" s="10" t="s">
        <v>3177</v>
      </c>
      <c r="M1501" s="10" t="s">
        <v>18</v>
      </c>
      <c r="N1501">
        <v>0</v>
      </c>
    </row>
    <row r="1502" spans="1:14" x14ac:dyDescent="0.25">
      <c r="A1502" s="10" t="s">
        <v>43</v>
      </c>
      <c r="B1502" s="10" t="s">
        <v>131</v>
      </c>
      <c r="C1502">
        <v>150000</v>
      </c>
      <c r="D1502" s="10" t="s">
        <v>16</v>
      </c>
      <c r="E1502">
        <v>3500</v>
      </c>
      <c r="F1502">
        <v>0</v>
      </c>
      <c r="G1502">
        <v>153500</v>
      </c>
      <c r="H1502" s="10" t="s">
        <v>16</v>
      </c>
      <c r="I1502" s="10" t="s">
        <v>3179</v>
      </c>
      <c r="J1502" s="10" t="s">
        <v>3180</v>
      </c>
      <c r="K1502" s="10" t="s">
        <v>17</v>
      </c>
      <c r="L1502" s="10" t="s">
        <v>3178</v>
      </c>
      <c r="M1502" s="10" t="s">
        <v>18</v>
      </c>
      <c r="N1502">
        <v>0</v>
      </c>
    </row>
    <row r="1503" spans="1:14" x14ac:dyDescent="0.25">
      <c r="A1503" s="10" t="s">
        <v>43</v>
      </c>
      <c r="B1503" s="10" t="s">
        <v>144</v>
      </c>
      <c r="C1503">
        <v>170000</v>
      </c>
      <c r="D1503" s="10" t="s">
        <v>16</v>
      </c>
      <c r="E1503">
        <v>21000</v>
      </c>
      <c r="F1503">
        <v>0</v>
      </c>
      <c r="G1503">
        <v>191000</v>
      </c>
      <c r="H1503" s="10" t="s">
        <v>16</v>
      </c>
      <c r="I1503" s="10" t="s">
        <v>8300</v>
      </c>
      <c r="J1503" s="10" t="s">
        <v>399</v>
      </c>
      <c r="K1503" s="10" t="s">
        <v>17</v>
      </c>
      <c r="L1503" s="10" t="s">
        <v>8301</v>
      </c>
      <c r="M1503" s="10" t="s">
        <v>18</v>
      </c>
      <c r="N1503">
        <v>0</v>
      </c>
    </row>
    <row r="1504" spans="1:14" x14ac:dyDescent="0.25">
      <c r="A1504" s="10" t="s">
        <v>43</v>
      </c>
      <c r="B1504" s="10" t="s">
        <v>203</v>
      </c>
      <c r="C1504">
        <v>7200</v>
      </c>
      <c r="D1504" s="10" t="s">
        <v>16</v>
      </c>
      <c r="E1504">
        <v>0</v>
      </c>
      <c r="F1504">
        <v>0</v>
      </c>
      <c r="G1504">
        <v>7200</v>
      </c>
      <c r="H1504" s="10" t="s">
        <v>16</v>
      </c>
      <c r="I1504" s="10" t="s">
        <v>398</v>
      </c>
      <c r="J1504" s="10" t="s">
        <v>17</v>
      </c>
      <c r="K1504" s="10" t="s">
        <v>17</v>
      </c>
      <c r="L1504" s="10" t="s">
        <v>3181</v>
      </c>
      <c r="M1504" s="10" t="s">
        <v>18</v>
      </c>
      <c r="N1504">
        <v>0</v>
      </c>
    </row>
    <row r="1505" spans="1:14" x14ac:dyDescent="0.25">
      <c r="A1505" s="10" t="s">
        <v>43</v>
      </c>
      <c r="B1505" s="10" t="s">
        <v>91</v>
      </c>
      <c r="C1505">
        <v>80000</v>
      </c>
      <c r="D1505" s="10" t="s">
        <v>16</v>
      </c>
      <c r="E1505">
        <v>20000</v>
      </c>
      <c r="F1505">
        <v>0</v>
      </c>
      <c r="G1505">
        <v>100000</v>
      </c>
      <c r="H1505" s="10" t="s">
        <v>16</v>
      </c>
      <c r="I1505" s="10" t="s">
        <v>3182</v>
      </c>
      <c r="J1505" s="10" t="s">
        <v>3185</v>
      </c>
      <c r="K1505" s="10" t="s">
        <v>17</v>
      </c>
      <c r="L1505" s="10" t="s">
        <v>3183</v>
      </c>
      <c r="M1505" s="10" t="s">
        <v>18</v>
      </c>
      <c r="N1505">
        <v>0</v>
      </c>
    </row>
    <row r="1506" spans="1:14" x14ac:dyDescent="0.25">
      <c r="A1506" s="10" t="s">
        <v>43</v>
      </c>
      <c r="B1506" s="10" t="s">
        <v>3064</v>
      </c>
      <c r="C1506">
        <v>2949.17</v>
      </c>
      <c r="D1506" s="10" t="s">
        <v>16</v>
      </c>
      <c r="E1506">
        <v>0</v>
      </c>
      <c r="F1506">
        <v>0</v>
      </c>
      <c r="G1506">
        <v>2949.17</v>
      </c>
      <c r="H1506" s="10" t="s">
        <v>16</v>
      </c>
      <c r="I1506" s="10" t="s">
        <v>405</v>
      </c>
      <c r="J1506" s="10" t="s">
        <v>17</v>
      </c>
      <c r="K1506" s="10" t="s">
        <v>17</v>
      </c>
      <c r="L1506" s="10" t="s">
        <v>3187</v>
      </c>
      <c r="M1506" s="10" t="s">
        <v>18</v>
      </c>
      <c r="N1506">
        <v>0</v>
      </c>
    </row>
    <row r="1507" spans="1:14" x14ac:dyDescent="0.25">
      <c r="A1507" s="10" t="s">
        <v>43</v>
      </c>
      <c r="B1507" s="10" t="s">
        <v>2219</v>
      </c>
      <c r="C1507">
        <v>22000</v>
      </c>
      <c r="D1507" s="10" t="s">
        <v>16</v>
      </c>
      <c r="E1507">
        <v>0</v>
      </c>
      <c r="F1507">
        <v>0</v>
      </c>
      <c r="G1507">
        <v>22000</v>
      </c>
      <c r="H1507" s="10" t="s">
        <v>16</v>
      </c>
      <c r="I1507" s="10" t="s">
        <v>3188</v>
      </c>
      <c r="J1507" s="10" t="s">
        <v>17</v>
      </c>
      <c r="K1507" s="10" t="s">
        <v>17</v>
      </c>
      <c r="L1507" s="10" t="s">
        <v>5840</v>
      </c>
      <c r="M1507" s="10" t="s">
        <v>18</v>
      </c>
      <c r="N1507">
        <v>0</v>
      </c>
    </row>
    <row r="1508" spans="1:14" x14ac:dyDescent="0.25">
      <c r="A1508" s="10" t="s">
        <v>43</v>
      </c>
      <c r="B1508" s="10" t="s">
        <v>159</v>
      </c>
      <c r="C1508">
        <v>125000</v>
      </c>
      <c r="D1508" s="10" t="s">
        <v>16</v>
      </c>
      <c r="E1508">
        <v>0</v>
      </c>
      <c r="F1508">
        <v>0</v>
      </c>
      <c r="G1508">
        <v>125000</v>
      </c>
      <c r="H1508" s="10" t="s">
        <v>16</v>
      </c>
      <c r="I1508" s="10" t="s">
        <v>5841</v>
      </c>
      <c r="J1508" s="10" t="s">
        <v>17</v>
      </c>
      <c r="K1508" s="10" t="s">
        <v>17</v>
      </c>
      <c r="L1508" s="10" t="s">
        <v>5842</v>
      </c>
      <c r="M1508" s="10" t="s">
        <v>18</v>
      </c>
      <c r="N1508">
        <v>0</v>
      </c>
    </row>
    <row r="1509" spans="1:14" x14ac:dyDescent="0.25">
      <c r="A1509" s="10" t="s">
        <v>43</v>
      </c>
      <c r="B1509" s="10" t="s">
        <v>66</v>
      </c>
      <c r="C1509">
        <v>1554.94</v>
      </c>
      <c r="D1509" s="10" t="s">
        <v>16</v>
      </c>
      <c r="E1509">
        <v>2173.12</v>
      </c>
      <c r="F1509">
        <v>0</v>
      </c>
      <c r="G1509">
        <v>3728.06</v>
      </c>
      <c r="H1509" s="10" t="s">
        <v>16</v>
      </c>
      <c r="I1509" s="10" t="s">
        <v>5843</v>
      </c>
      <c r="J1509" s="10" t="s">
        <v>5655</v>
      </c>
      <c r="K1509" s="10" t="s">
        <v>17</v>
      </c>
      <c r="L1509" s="10" t="s">
        <v>5844</v>
      </c>
      <c r="M1509" s="10" t="s">
        <v>18</v>
      </c>
      <c r="N1509">
        <v>0</v>
      </c>
    </row>
    <row r="1510" spans="1:14" x14ac:dyDescent="0.25">
      <c r="A1510" s="10" t="s">
        <v>43</v>
      </c>
      <c r="B1510" s="10" t="s">
        <v>2228</v>
      </c>
      <c r="C1510">
        <v>6429</v>
      </c>
      <c r="D1510" s="10" t="s">
        <v>16</v>
      </c>
      <c r="E1510">
        <v>0</v>
      </c>
      <c r="F1510">
        <v>0</v>
      </c>
      <c r="G1510">
        <v>6429</v>
      </c>
      <c r="H1510" s="10" t="s">
        <v>16</v>
      </c>
      <c r="I1510" s="10" t="s">
        <v>3199</v>
      </c>
      <c r="J1510" s="10" t="s">
        <v>17</v>
      </c>
      <c r="K1510" s="10" t="s">
        <v>17</v>
      </c>
      <c r="L1510" s="10" t="s">
        <v>3202</v>
      </c>
      <c r="M1510" s="10" t="s">
        <v>18</v>
      </c>
      <c r="N1510">
        <v>0</v>
      </c>
    </row>
    <row r="1511" spans="1:14" x14ac:dyDescent="0.25">
      <c r="A1511" s="10" t="s">
        <v>43</v>
      </c>
      <c r="B1511" s="10" t="s">
        <v>2229</v>
      </c>
      <c r="C1511">
        <v>1500</v>
      </c>
      <c r="D1511" s="10" t="s">
        <v>16</v>
      </c>
      <c r="E1511">
        <v>0</v>
      </c>
      <c r="F1511">
        <v>0</v>
      </c>
      <c r="G1511">
        <v>1500</v>
      </c>
      <c r="H1511" s="10" t="s">
        <v>16</v>
      </c>
      <c r="I1511" s="10" t="s">
        <v>3203</v>
      </c>
      <c r="J1511" s="10" t="s">
        <v>17</v>
      </c>
      <c r="K1511" s="10" t="s">
        <v>17</v>
      </c>
      <c r="L1511" s="10" t="s">
        <v>294</v>
      </c>
      <c r="M1511" s="10" t="s">
        <v>18</v>
      </c>
      <c r="N1511">
        <v>0</v>
      </c>
    </row>
    <row r="1512" spans="1:14" x14ac:dyDescent="0.25">
      <c r="A1512" s="10" t="s">
        <v>43</v>
      </c>
      <c r="B1512" s="10" t="s">
        <v>2231</v>
      </c>
      <c r="C1512">
        <v>47500</v>
      </c>
      <c r="D1512" s="10" t="s">
        <v>16</v>
      </c>
      <c r="E1512">
        <v>0</v>
      </c>
      <c r="F1512">
        <v>0</v>
      </c>
      <c r="G1512">
        <v>47500</v>
      </c>
      <c r="H1512" s="10" t="s">
        <v>16</v>
      </c>
      <c r="I1512" s="10" t="s">
        <v>8302</v>
      </c>
      <c r="J1512" s="10" t="s">
        <v>17</v>
      </c>
      <c r="K1512" s="10" t="s">
        <v>17</v>
      </c>
      <c r="L1512" s="10" t="s">
        <v>8303</v>
      </c>
      <c r="M1512" s="10" t="s">
        <v>18</v>
      </c>
      <c r="N1512">
        <v>0</v>
      </c>
    </row>
    <row r="1513" spans="1:14" x14ac:dyDescent="0.25">
      <c r="A1513" s="10" t="s">
        <v>43</v>
      </c>
      <c r="B1513" s="10" t="s">
        <v>54</v>
      </c>
      <c r="C1513">
        <v>15000</v>
      </c>
      <c r="D1513" s="10" t="s">
        <v>16</v>
      </c>
      <c r="E1513">
        <v>0</v>
      </c>
      <c r="F1513">
        <v>0</v>
      </c>
      <c r="G1513">
        <v>15000</v>
      </c>
      <c r="H1513" s="10" t="s">
        <v>16</v>
      </c>
      <c r="I1513" s="10" t="s">
        <v>3205</v>
      </c>
      <c r="J1513" s="10" t="s">
        <v>17</v>
      </c>
      <c r="K1513" s="10" t="s">
        <v>17</v>
      </c>
      <c r="L1513" s="10" t="s">
        <v>3206</v>
      </c>
      <c r="M1513" s="10" t="s">
        <v>18</v>
      </c>
      <c r="N1513">
        <v>0</v>
      </c>
    </row>
    <row r="1514" spans="1:14" x14ac:dyDescent="0.25">
      <c r="A1514" s="10" t="s">
        <v>43</v>
      </c>
      <c r="B1514" s="10" t="s">
        <v>2232</v>
      </c>
      <c r="C1514">
        <v>20695.849999999999</v>
      </c>
      <c r="D1514" s="10" t="s">
        <v>16</v>
      </c>
      <c r="E1514">
        <v>0</v>
      </c>
      <c r="F1514">
        <v>0</v>
      </c>
      <c r="G1514">
        <v>20695.849999999999</v>
      </c>
      <c r="H1514" s="10" t="s">
        <v>16</v>
      </c>
      <c r="I1514" s="10" t="s">
        <v>8304</v>
      </c>
      <c r="J1514" s="10" t="s">
        <v>17</v>
      </c>
      <c r="K1514" s="10" t="s">
        <v>17</v>
      </c>
      <c r="L1514" s="10" t="s">
        <v>8305</v>
      </c>
      <c r="M1514" s="10" t="s">
        <v>18</v>
      </c>
      <c r="N1514">
        <v>0</v>
      </c>
    </row>
    <row r="1515" spans="1:14" x14ac:dyDescent="0.25">
      <c r="A1515" s="10" t="s">
        <v>43</v>
      </c>
      <c r="B1515" s="10" t="s">
        <v>5606</v>
      </c>
      <c r="C1515">
        <v>40000</v>
      </c>
      <c r="D1515" s="10" t="s">
        <v>16</v>
      </c>
      <c r="E1515">
        <v>0</v>
      </c>
      <c r="F1515">
        <v>0</v>
      </c>
      <c r="G1515">
        <v>40000</v>
      </c>
      <c r="H1515" s="10" t="s">
        <v>16</v>
      </c>
      <c r="I1515" s="10" t="s">
        <v>3209</v>
      </c>
      <c r="J1515" s="10" t="s">
        <v>17</v>
      </c>
      <c r="K1515" s="10" t="s">
        <v>17</v>
      </c>
      <c r="L1515" s="10" t="s">
        <v>3211</v>
      </c>
      <c r="M1515" s="10" t="s">
        <v>18</v>
      </c>
      <c r="N1515">
        <v>0</v>
      </c>
    </row>
    <row r="1516" spans="1:14" x14ac:dyDescent="0.25">
      <c r="A1516" s="10" t="s">
        <v>43</v>
      </c>
      <c r="B1516" s="10" t="s">
        <v>2274</v>
      </c>
      <c r="C1516">
        <v>500</v>
      </c>
      <c r="D1516" s="10" t="s">
        <v>16</v>
      </c>
      <c r="E1516">
        <v>0</v>
      </c>
      <c r="F1516">
        <v>0</v>
      </c>
      <c r="G1516">
        <v>500</v>
      </c>
      <c r="H1516" s="10" t="s">
        <v>16</v>
      </c>
      <c r="I1516" s="10" t="s">
        <v>3215</v>
      </c>
      <c r="J1516" s="10" t="s">
        <v>17</v>
      </c>
      <c r="K1516" s="10" t="s">
        <v>17</v>
      </c>
      <c r="L1516" s="10" t="s">
        <v>3217</v>
      </c>
      <c r="M1516" s="10" t="s">
        <v>18</v>
      </c>
      <c r="N1516">
        <v>0</v>
      </c>
    </row>
    <row r="1517" spans="1:14" x14ac:dyDescent="0.25">
      <c r="A1517" s="10" t="s">
        <v>43</v>
      </c>
      <c r="B1517" s="10" t="s">
        <v>2295</v>
      </c>
      <c r="C1517">
        <v>110000</v>
      </c>
      <c r="D1517" s="10" t="s">
        <v>16</v>
      </c>
      <c r="E1517">
        <v>0</v>
      </c>
      <c r="F1517">
        <v>0</v>
      </c>
      <c r="G1517">
        <v>110000</v>
      </c>
      <c r="H1517" s="10" t="s">
        <v>16</v>
      </c>
      <c r="I1517" s="10" t="s">
        <v>3218</v>
      </c>
      <c r="J1517" s="10" t="s">
        <v>17</v>
      </c>
      <c r="K1517" s="10" t="s">
        <v>17</v>
      </c>
      <c r="L1517" s="10" t="s">
        <v>3220</v>
      </c>
      <c r="M1517" s="10" t="s">
        <v>18</v>
      </c>
      <c r="N1517">
        <v>0</v>
      </c>
    </row>
    <row r="1518" spans="1:14" x14ac:dyDescent="0.25">
      <c r="A1518" s="10" t="s">
        <v>43</v>
      </c>
      <c r="B1518" s="10" t="s">
        <v>2302</v>
      </c>
      <c r="C1518">
        <v>4500</v>
      </c>
      <c r="D1518" s="10" t="s">
        <v>16</v>
      </c>
      <c r="E1518">
        <v>0</v>
      </c>
      <c r="F1518">
        <v>0</v>
      </c>
      <c r="G1518">
        <v>4500</v>
      </c>
      <c r="H1518" s="10" t="s">
        <v>16</v>
      </c>
      <c r="I1518" s="10" t="s">
        <v>3221</v>
      </c>
      <c r="J1518" s="10" t="s">
        <v>17</v>
      </c>
      <c r="K1518" s="10" t="s">
        <v>17</v>
      </c>
      <c r="L1518" s="10" t="s">
        <v>3222</v>
      </c>
      <c r="M1518" s="10" t="s">
        <v>18</v>
      </c>
      <c r="N1518">
        <v>0</v>
      </c>
    </row>
    <row r="1519" spans="1:14" x14ac:dyDescent="0.25">
      <c r="A1519" s="10" t="s">
        <v>43</v>
      </c>
      <c r="B1519" s="10" t="s">
        <v>3081</v>
      </c>
      <c r="C1519">
        <v>47860.62</v>
      </c>
      <c r="D1519" s="10" t="s">
        <v>16</v>
      </c>
      <c r="E1519">
        <v>0</v>
      </c>
      <c r="F1519">
        <v>0</v>
      </c>
      <c r="G1519">
        <v>47860.62</v>
      </c>
      <c r="H1519" s="10" t="s">
        <v>16</v>
      </c>
      <c r="I1519" s="10" t="s">
        <v>3229</v>
      </c>
      <c r="J1519" s="10" t="s">
        <v>17</v>
      </c>
      <c r="K1519" s="10" t="s">
        <v>17</v>
      </c>
      <c r="L1519" s="10" t="s">
        <v>3231</v>
      </c>
      <c r="M1519" s="10" t="s">
        <v>18</v>
      </c>
      <c r="N1519">
        <v>0</v>
      </c>
    </row>
    <row r="1520" spans="1:14" x14ac:dyDescent="0.25">
      <c r="A1520" s="10" t="s">
        <v>43</v>
      </c>
      <c r="B1520" s="10" t="s">
        <v>3084</v>
      </c>
      <c r="C1520">
        <v>30000</v>
      </c>
      <c r="D1520" s="10" t="s">
        <v>16</v>
      </c>
      <c r="E1520">
        <v>0</v>
      </c>
      <c r="F1520">
        <v>0</v>
      </c>
      <c r="G1520">
        <v>30000</v>
      </c>
      <c r="H1520" s="10" t="s">
        <v>16</v>
      </c>
      <c r="I1520" s="10" t="s">
        <v>3232</v>
      </c>
      <c r="J1520" s="10" t="s">
        <v>17</v>
      </c>
      <c r="K1520" s="10" t="s">
        <v>17</v>
      </c>
      <c r="L1520" s="10" t="s">
        <v>3234</v>
      </c>
      <c r="M1520" s="10" t="s">
        <v>18</v>
      </c>
      <c r="N1520">
        <v>0</v>
      </c>
    </row>
    <row r="1521" spans="1:14" x14ac:dyDescent="0.25">
      <c r="A1521" s="10" t="s">
        <v>43</v>
      </c>
      <c r="B1521" s="10" t="s">
        <v>2331</v>
      </c>
      <c r="C1521">
        <v>1100</v>
      </c>
      <c r="D1521" s="10" t="s">
        <v>16</v>
      </c>
      <c r="E1521">
        <v>0</v>
      </c>
      <c r="F1521">
        <v>0</v>
      </c>
      <c r="G1521">
        <v>1100</v>
      </c>
      <c r="H1521" s="10" t="s">
        <v>16</v>
      </c>
      <c r="I1521" s="10" t="s">
        <v>3235</v>
      </c>
      <c r="J1521" s="10" t="s">
        <v>17</v>
      </c>
      <c r="K1521" s="10" t="s">
        <v>17</v>
      </c>
      <c r="L1521" s="10" t="s">
        <v>3236</v>
      </c>
      <c r="M1521" s="10" t="s">
        <v>18</v>
      </c>
      <c r="N1521">
        <v>0</v>
      </c>
    </row>
    <row r="1522" spans="1:14" x14ac:dyDescent="0.25">
      <c r="A1522" s="10" t="s">
        <v>43</v>
      </c>
      <c r="B1522" s="10" t="s">
        <v>2373</v>
      </c>
      <c r="C1522">
        <v>2500</v>
      </c>
      <c r="D1522" s="10" t="s">
        <v>16</v>
      </c>
      <c r="E1522">
        <v>0</v>
      </c>
      <c r="F1522">
        <v>0</v>
      </c>
      <c r="G1522">
        <v>2500</v>
      </c>
      <c r="H1522" s="10" t="s">
        <v>16</v>
      </c>
      <c r="I1522" s="10" t="s">
        <v>3240</v>
      </c>
      <c r="J1522" s="10" t="s">
        <v>17</v>
      </c>
      <c r="K1522" s="10" t="s">
        <v>17</v>
      </c>
      <c r="L1522" s="10" t="s">
        <v>3242</v>
      </c>
      <c r="M1522" s="10" t="s">
        <v>18</v>
      </c>
      <c r="N1522">
        <v>0</v>
      </c>
    </row>
    <row r="1523" spans="1:14" x14ac:dyDescent="0.25">
      <c r="A1523" s="10" t="s">
        <v>43</v>
      </c>
      <c r="B1523" s="10" t="s">
        <v>2433</v>
      </c>
      <c r="C1523">
        <v>17665</v>
      </c>
      <c r="D1523" s="10" t="s">
        <v>16</v>
      </c>
      <c r="E1523">
        <v>15000</v>
      </c>
      <c r="F1523">
        <v>0</v>
      </c>
      <c r="G1523">
        <v>32665</v>
      </c>
      <c r="H1523" s="10" t="s">
        <v>16</v>
      </c>
      <c r="I1523" s="10" t="s">
        <v>3243</v>
      </c>
      <c r="J1523" s="10" t="s">
        <v>3246</v>
      </c>
      <c r="K1523" s="10" t="s">
        <v>17</v>
      </c>
      <c r="L1523" s="10" t="s">
        <v>3245</v>
      </c>
      <c r="M1523" s="10" t="s">
        <v>18</v>
      </c>
      <c r="N1523">
        <v>0</v>
      </c>
    </row>
    <row r="1524" spans="1:14" x14ac:dyDescent="0.25">
      <c r="A1524" s="10" t="s">
        <v>43</v>
      </c>
      <c r="B1524" s="10" t="s">
        <v>2436</v>
      </c>
      <c r="C1524">
        <v>1500</v>
      </c>
      <c r="D1524" s="10" t="s">
        <v>16</v>
      </c>
      <c r="E1524">
        <v>3000</v>
      </c>
      <c r="F1524">
        <v>0</v>
      </c>
      <c r="G1524">
        <v>4500</v>
      </c>
      <c r="H1524" s="10" t="s">
        <v>16</v>
      </c>
      <c r="I1524" s="10" t="s">
        <v>3247</v>
      </c>
      <c r="J1524" s="10" t="s">
        <v>3249</v>
      </c>
      <c r="K1524" s="10" t="s">
        <v>17</v>
      </c>
      <c r="L1524" s="10" t="s">
        <v>3248</v>
      </c>
      <c r="M1524" s="10" t="s">
        <v>18</v>
      </c>
      <c r="N1524">
        <v>0</v>
      </c>
    </row>
    <row r="1525" spans="1:14" x14ac:dyDescent="0.25">
      <c r="A1525" s="10" t="s">
        <v>43</v>
      </c>
      <c r="B1525" s="10" t="s">
        <v>2439</v>
      </c>
      <c r="C1525">
        <v>3000</v>
      </c>
      <c r="D1525" s="10" t="s">
        <v>16</v>
      </c>
      <c r="E1525">
        <v>0</v>
      </c>
      <c r="F1525">
        <v>0</v>
      </c>
      <c r="G1525">
        <v>3000</v>
      </c>
      <c r="H1525" s="10" t="s">
        <v>16</v>
      </c>
      <c r="I1525" s="10" t="s">
        <v>3250</v>
      </c>
      <c r="J1525" s="10" t="s">
        <v>17</v>
      </c>
      <c r="K1525" s="10" t="s">
        <v>17</v>
      </c>
      <c r="L1525" s="10" t="s">
        <v>3251</v>
      </c>
      <c r="M1525" s="10" t="s">
        <v>18</v>
      </c>
      <c r="N1525">
        <v>0</v>
      </c>
    </row>
    <row r="1526" spans="1:14" x14ac:dyDescent="0.25">
      <c r="A1526" s="10" t="s">
        <v>43</v>
      </c>
      <c r="B1526" s="10" t="s">
        <v>44</v>
      </c>
      <c r="C1526">
        <v>5000</v>
      </c>
      <c r="D1526" s="10" t="s">
        <v>16</v>
      </c>
      <c r="E1526">
        <v>0</v>
      </c>
      <c r="F1526">
        <v>0</v>
      </c>
      <c r="G1526">
        <v>5000</v>
      </c>
      <c r="H1526" s="10" t="s">
        <v>16</v>
      </c>
      <c r="I1526" s="10" t="s">
        <v>3253</v>
      </c>
      <c r="J1526" s="10" t="s">
        <v>17</v>
      </c>
      <c r="K1526" s="10" t="s">
        <v>17</v>
      </c>
      <c r="L1526" s="10" t="s">
        <v>3252</v>
      </c>
      <c r="M1526" s="10" t="s">
        <v>18</v>
      </c>
      <c r="N1526">
        <v>0</v>
      </c>
    </row>
    <row r="1527" spans="1:14" x14ac:dyDescent="0.25">
      <c r="A1527" s="10" t="s">
        <v>43</v>
      </c>
      <c r="B1527" s="10" t="s">
        <v>2444</v>
      </c>
      <c r="C1527">
        <v>5000</v>
      </c>
      <c r="D1527" s="10" t="s">
        <v>16</v>
      </c>
      <c r="E1527">
        <v>0</v>
      </c>
      <c r="F1527">
        <v>0</v>
      </c>
      <c r="G1527">
        <v>5000</v>
      </c>
      <c r="H1527" s="10" t="s">
        <v>16</v>
      </c>
      <c r="I1527" s="10" t="s">
        <v>86</v>
      </c>
      <c r="J1527" s="10" t="s">
        <v>17</v>
      </c>
      <c r="K1527" s="10" t="s">
        <v>17</v>
      </c>
      <c r="L1527" s="10" t="s">
        <v>85</v>
      </c>
      <c r="M1527" s="10" t="s">
        <v>18</v>
      </c>
      <c r="N1527">
        <v>0</v>
      </c>
    </row>
    <row r="1528" spans="1:14" x14ac:dyDescent="0.25">
      <c r="A1528" s="10" t="s">
        <v>43</v>
      </c>
      <c r="B1528" s="10" t="s">
        <v>2447</v>
      </c>
      <c r="C1528">
        <v>6500</v>
      </c>
      <c r="D1528" s="10" t="s">
        <v>16</v>
      </c>
      <c r="E1528">
        <v>0</v>
      </c>
      <c r="F1528">
        <v>0</v>
      </c>
      <c r="G1528">
        <v>6500</v>
      </c>
      <c r="H1528" s="10" t="s">
        <v>16</v>
      </c>
      <c r="I1528" s="10" t="s">
        <v>158</v>
      </c>
      <c r="J1528" s="10" t="s">
        <v>17</v>
      </c>
      <c r="K1528" s="10" t="s">
        <v>17</v>
      </c>
      <c r="L1528" s="10" t="s">
        <v>157</v>
      </c>
      <c r="M1528" s="10" t="s">
        <v>18</v>
      </c>
      <c r="N1528">
        <v>0</v>
      </c>
    </row>
    <row r="1529" spans="1:14" x14ac:dyDescent="0.25">
      <c r="A1529" s="10" t="s">
        <v>43</v>
      </c>
      <c r="B1529" s="10" t="s">
        <v>2459</v>
      </c>
      <c r="C1529">
        <v>102000</v>
      </c>
      <c r="D1529" s="10" t="s">
        <v>16</v>
      </c>
      <c r="E1529">
        <v>0</v>
      </c>
      <c r="F1529">
        <v>0</v>
      </c>
      <c r="G1529">
        <v>102000</v>
      </c>
      <c r="H1529" s="10" t="s">
        <v>16</v>
      </c>
      <c r="I1529" s="10" t="s">
        <v>3255</v>
      </c>
      <c r="J1529" s="10" t="s">
        <v>17</v>
      </c>
      <c r="K1529" s="10" t="s">
        <v>17</v>
      </c>
      <c r="L1529" s="10" t="s">
        <v>3256</v>
      </c>
      <c r="M1529" s="10" t="s">
        <v>18</v>
      </c>
      <c r="N1529">
        <v>0</v>
      </c>
    </row>
    <row r="1530" spans="1:14" x14ac:dyDescent="0.25">
      <c r="A1530" s="10" t="s">
        <v>43</v>
      </c>
      <c r="B1530" s="10" t="s">
        <v>2465</v>
      </c>
      <c r="C1530">
        <v>43000</v>
      </c>
      <c r="D1530" s="10" t="s">
        <v>16</v>
      </c>
      <c r="E1530">
        <v>2750</v>
      </c>
      <c r="F1530">
        <v>0</v>
      </c>
      <c r="G1530">
        <v>45750</v>
      </c>
      <c r="H1530" s="10" t="s">
        <v>16</v>
      </c>
      <c r="I1530" s="10" t="s">
        <v>3257</v>
      </c>
      <c r="J1530" s="10" t="s">
        <v>3260</v>
      </c>
      <c r="K1530" s="10" t="s">
        <v>17</v>
      </c>
      <c r="L1530" s="10" t="s">
        <v>3258</v>
      </c>
      <c r="M1530" s="10" t="s">
        <v>18</v>
      </c>
      <c r="N1530">
        <v>0</v>
      </c>
    </row>
    <row r="1531" spans="1:14" x14ac:dyDescent="0.25">
      <c r="A1531" s="10" t="s">
        <v>43</v>
      </c>
      <c r="B1531" s="10" t="s">
        <v>2479</v>
      </c>
      <c r="C1531">
        <v>13000</v>
      </c>
      <c r="D1531" s="10" t="s">
        <v>16</v>
      </c>
      <c r="E1531">
        <v>50000</v>
      </c>
      <c r="F1531">
        <v>0</v>
      </c>
      <c r="G1531">
        <v>63000</v>
      </c>
      <c r="H1531" s="10" t="s">
        <v>16</v>
      </c>
      <c r="I1531" s="10" t="s">
        <v>3261</v>
      </c>
      <c r="J1531" s="10" t="s">
        <v>3263</v>
      </c>
      <c r="K1531" s="10" t="s">
        <v>17</v>
      </c>
      <c r="L1531" s="10" t="s">
        <v>3262</v>
      </c>
      <c r="M1531" s="10" t="s">
        <v>18</v>
      </c>
      <c r="N1531">
        <v>0</v>
      </c>
    </row>
    <row r="1532" spans="1:14" x14ac:dyDescent="0.25">
      <c r="A1532" s="10" t="s">
        <v>43</v>
      </c>
      <c r="B1532" s="10" t="s">
        <v>2482</v>
      </c>
      <c r="C1532">
        <v>241000</v>
      </c>
      <c r="D1532" s="10" t="s">
        <v>16</v>
      </c>
      <c r="E1532">
        <v>0</v>
      </c>
      <c r="F1532">
        <v>0</v>
      </c>
      <c r="G1532">
        <v>241000</v>
      </c>
      <c r="H1532" s="10" t="s">
        <v>16</v>
      </c>
      <c r="I1532" s="10" t="s">
        <v>5846</v>
      </c>
      <c r="J1532" s="10" t="s">
        <v>17</v>
      </c>
      <c r="K1532" s="10" t="s">
        <v>17</v>
      </c>
      <c r="L1532" s="10" t="s">
        <v>5847</v>
      </c>
      <c r="M1532" s="10" t="s">
        <v>18</v>
      </c>
      <c r="N1532">
        <v>0</v>
      </c>
    </row>
    <row r="1533" spans="1:14" x14ac:dyDescent="0.25">
      <c r="A1533" s="10" t="s">
        <v>43</v>
      </c>
      <c r="B1533" s="10" t="s">
        <v>2505</v>
      </c>
      <c r="C1533">
        <v>54000</v>
      </c>
      <c r="D1533" s="10" t="s">
        <v>16</v>
      </c>
      <c r="E1533">
        <v>0</v>
      </c>
      <c r="F1533">
        <v>0</v>
      </c>
      <c r="G1533">
        <v>54000</v>
      </c>
      <c r="H1533" s="10" t="s">
        <v>16</v>
      </c>
      <c r="I1533" s="10" t="s">
        <v>3265</v>
      </c>
      <c r="J1533" s="10" t="s">
        <v>17</v>
      </c>
      <c r="K1533" s="10" t="s">
        <v>17</v>
      </c>
      <c r="L1533" s="10" t="s">
        <v>3266</v>
      </c>
      <c r="M1533" s="10" t="s">
        <v>18</v>
      </c>
      <c r="N1533">
        <v>0</v>
      </c>
    </row>
    <row r="1534" spans="1:14" x14ac:dyDescent="0.25">
      <c r="A1534" s="10" t="s">
        <v>43</v>
      </c>
      <c r="B1534" s="10" t="s">
        <v>2517</v>
      </c>
      <c r="C1534">
        <v>36500</v>
      </c>
      <c r="D1534" s="10" t="s">
        <v>16</v>
      </c>
      <c r="E1534">
        <v>0</v>
      </c>
      <c r="F1534">
        <v>0</v>
      </c>
      <c r="G1534">
        <v>36500</v>
      </c>
      <c r="H1534" s="10" t="s">
        <v>16</v>
      </c>
      <c r="I1534" s="10" t="s">
        <v>5848</v>
      </c>
      <c r="J1534" s="10" t="s">
        <v>17</v>
      </c>
      <c r="K1534" s="10" t="s">
        <v>17</v>
      </c>
      <c r="L1534" s="10" t="s">
        <v>5849</v>
      </c>
      <c r="M1534" s="10" t="s">
        <v>18</v>
      </c>
      <c r="N1534">
        <v>0</v>
      </c>
    </row>
    <row r="1535" spans="1:14" x14ac:dyDescent="0.25">
      <c r="A1535" s="10" t="s">
        <v>43</v>
      </c>
      <c r="B1535" s="10" t="s">
        <v>2520</v>
      </c>
      <c r="C1535">
        <v>57000</v>
      </c>
      <c r="D1535" s="10" t="s">
        <v>16</v>
      </c>
      <c r="E1535">
        <v>0</v>
      </c>
      <c r="F1535">
        <v>0</v>
      </c>
      <c r="G1535">
        <v>57000</v>
      </c>
      <c r="H1535" s="10" t="s">
        <v>16</v>
      </c>
      <c r="I1535" s="10" t="s">
        <v>3264</v>
      </c>
      <c r="J1535" s="10" t="s">
        <v>17</v>
      </c>
      <c r="K1535" s="10" t="s">
        <v>17</v>
      </c>
      <c r="L1535" s="10" t="s">
        <v>8306</v>
      </c>
      <c r="M1535" s="10" t="s">
        <v>18</v>
      </c>
      <c r="N1535">
        <v>0</v>
      </c>
    </row>
    <row r="1536" spans="1:14" x14ac:dyDescent="0.25">
      <c r="A1536" s="10" t="s">
        <v>43</v>
      </c>
      <c r="B1536" s="10" t="s">
        <v>2526</v>
      </c>
      <c r="C1536">
        <v>12000</v>
      </c>
      <c r="D1536" s="10" t="s">
        <v>16</v>
      </c>
      <c r="E1536">
        <v>0</v>
      </c>
      <c r="F1536">
        <v>0</v>
      </c>
      <c r="G1536">
        <v>12000</v>
      </c>
      <c r="H1536" s="10" t="s">
        <v>16</v>
      </c>
      <c r="I1536" s="10" t="s">
        <v>8307</v>
      </c>
      <c r="J1536" s="10" t="s">
        <v>17</v>
      </c>
      <c r="K1536" s="10" t="s">
        <v>17</v>
      </c>
      <c r="L1536" s="10" t="s">
        <v>8308</v>
      </c>
      <c r="M1536" s="10" t="s">
        <v>18</v>
      </c>
      <c r="N1536">
        <v>0</v>
      </c>
    </row>
    <row r="1537" spans="1:14" x14ac:dyDescent="0.25">
      <c r="A1537" s="10" t="s">
        <v>43</v>
      </c>
      <c r="B1537" s="10" t="s">
        <v>447</v>
      </c>
      <c r="C1537">
        <v>3000</v>
      </c>
      <c r="D1537" s="10" t="s">
        <v>16</v>
      </c>
      <c r="E1537">
        <v>0</v>
      </c>
      <c r="F1537">
        <v>0</v>
      </c>
      <c r="G1537">
        <v>3000</v>
      </c>
      <c r="H1537" s="10" t="s">
        <v>16</v>
      </c>
      <c r="I1537" s="10" t="s">
        <v>8309</v>
      </c>
      <c r="J1537" s="10" t="s">
        <v>17</v>
      </c>
      <c r="K1537" s="10" t="s">
        <v>17</v>
      </c>
      <c r="L1537" s="10" t="s">
        <v>8310</v>
      </c>
      <c r="M1537" s="10" t="s">
        <v>18</v>
      </c>
      <c r="N1537">
        <v>0</v>
      </c>
    </row>
    <row r="1538" spans="1:14" x14ac:dyDescent="0.25">
      <c r="A1538" s="10" t="s">
        <v>43</v>
      </c>
      <c r="B1538" s="10" t="s">
        <v>402</v>
      </c>
      <c r="C1538">
        <v>235000</v>
      </c>
      <c r="D1538" s="10" t="s">
        <v>16</v>
      </c>
      <c r="E1538">
        <v>0</v>
      </c>
      <c r="F1538">
        <v>0</v>
      </c>
      <c r="G1538">
        <v>235000</v>
      </c>
      <c r="H1538" s="10" t="s">
        <v>16</v>
      </c>
      <c r="I1538" s="10" t="s">
        <v>8311</v>
      </c>
      <c r="J1538" s="10" t="s">
        <v>17</v>
      </c>
      <c r="K1538" s="10" t="s">
        <v>17</v>
      </c>
      <c r="L1538" s="10" t="s">
        <v>8312</v>
      </c>
      <c r="M1538" s="10" t="s">
        <v>18</v>
      </c>
      <c r="N1538">
        <v>0</v>
      </c>
    </row>
    <row r="1539" spans="1:14" x14ac:dyDescent="0.25">
      <c r="A1539" s="10" t="s">
        <v>43</v>
      </c>
      <c r="B1539" s="10" t="s">
        <v>2536</v>
      </c>
      <c r="C1539">
        <v>164000</v>
      </c>
      <c r="D1539" s="10" t="s">
        <v>16</v>
      </c>
      <c r="E1539">
        <v>0</v>
      </c>
      <c r="F1539">
        <v>0</v>
      </c>
      <c r="G1539">
        <v>164000</v>
      </c>
      <c r="H1539" s="10" t="s">
        <v>16</v>
      </c>
      <c r="I1539" s="10" t="s">
        <v>8313</v>
      </c>
      <c r="J1539" s="10" t="s">
        <v>17</v>
      </c>
      <c r="K1539" s="10" t="s">
        <v>17</v>
      </c>
      <c r="L1539" s="10" t="s">
        <v>3267</v>
      </c>
      <c r="M1539" s="10" t="s">
        <v>18</v>
      </c>
      <c r="N1539">
        <v>0</v>
      </c>
    </row>
    <row r="1540" spans="1:14" x14ac:dyDescent="0.25">
      <c r="A1540" s="10" t="s">
        <v>43</v>
      </c>
      <c r="B1540" s="10" t="s">
        <v>184</v>
      </c>
      <c r="C1540">
        <v>128000</v>
      </c>
      <c r="D1540" s="10" t="s">
        <v>16</v>
      </c>
      <c r="E1540">
        <v>0</v>
      </c>
      <c r="F1540">
        <v>0</v>
      </c>
      <c r="G1540">
        <v>128000</v>
      </c>
      <c r="H1540" s="10" t="s">
        <v>16</v>
      </c>
      <c r="I1540" s="10" t="s">
        <v>3268</v>
      </c>
      <c r="J1540" s="10" t="s">
        <v>17</v>
      </c>
      <c r="K1540" s="10" t="s">
        <v>17</v>
      </c>
      <c r="L1540" s="10" t="s">
        <v>3269</v>
      </c>
      <c r="M1540" s="10" t="s">
        <v>18</v>
      </c>
      <c r="N1540">
        <v>0</v>
      </c>
    </row>
    <row r="1541" spans="1:14" x14ac:dyDescent="0.25">
      <c r="A1541" s="10" t="s">
        <v>43</v>
      </c>
      <c r="B1541" s="10" t="s">
        <v>112</v>
      </c>
      <c r="C1541">
        <v>8000</v>
      </c>
      <c r="D1541" s="10" t="s">
        <v>16</v>
      </c>
      <c r="E1541">
        <v>5000</v>
      </c>
      <c r="F1541">
        <v>0</v>
      </c>
      <c r="G1541">
        <v>13000</v>
      </c>
      <c r="H1541" s="10" t="s">
        <v>16</v>
      </c>
      <c r="I1541" s="10" t="s">
        <v>3270</v>
      </c>
      <c r="J1541" s="10" t="s">
        <v>3272</v>
      </c>
      <c r="K1541" s="10" t="s">
        <v>17</v>
      </c>
      <c r="L1541" s="10" t="s">
        <v>3271</v>
      </c>
      <c r="M1541" s="10" t="s">
        <v>18</v>
      </c>
      <c r="N1541">
        <v>0</v>
      </c>
    </row>
    <row r="1542" spans="1:14" x14ac:dyDescent="0.25">
      <c r="A1542" s="10" t="s">
        <v>43</v>
      </c>
      <c r="B1542" s="10" t="s">
        <v>2543</v>
      </c>
      <c r="C1542">
        <v>40000</v>
      </c>
      <c r="D1542" s="10" t="s">
        <v>16</v>
      </c>
      <c r="E1542">
        <v>10000</v>
      </c>
      <c r="F1542">
        <v>0</v>
      </c>
      <c r="G1542">
        <v>50000</v>
      </c>
      <c r="H1542" s="10" t="s">
        <v>16</v>
      </c>
      <c r="I1542" s="10" t="s">
        <v>3273</v>
      </c>
      <c r="J1542" s="10" t="s">
        <v>3275</v>
      </c>
      <c r="K1542" s="10" t="s">
        <v>17</v>
      </c>
      <c r="L1542" s="10" t="s">
        <v>3274</v>
      </c>
      <c r="M1542" s="10" t="s">
        <v>18</v>
      </c>
      <c r="N1542">
        <v>0</v>
      </c>
    </row>
    <row r="1543" spans="1:14" x14ac:dyDescent="0.25">
      <c r="A1543" s="10" t="s">
        <v>43</v>
      </c>
      <c r="B1543" s="10" t="s">
        <v>2549</v>
      </c>
      <c r="C1543">
        <v>235000</v>
      </c>
      <c r="D1543" s="10" t="s">
        <v>16</v>
      </c>
      <c r="E1543">
        <v>26394</v>
      </c>
      <c r="F1543">
        <v>0</v>
      </c>
      <c r="G1543">
        <v>261394</v>
      </c>
      <c r="H1543" s="10" t="s">
        <v>16</v>
      </c>
      <c r="I1543" s="10" t="s">
        <v>3276</v>
      </c>
      <c r="J1543" s="10" t="s">
        <v>3278</v>
      </c>
      <c r="K1543" s="10" t="s">
        <v>17</v>
      </c>
      <c r="L1543" s="10" t="s">
        <v>3277</v>
      </c>
      <c r="M1543" s="10" t="s">
        <v>18</v>
      </c>
      <c r="N1543">
        <v>0</v>
      </c>
    </row>
    <row r="1544" spans="1:14" x14ac:dyDescent="0.25">
      <c r="A1544" s="10" t="s">
        <v>43</v>
      </c>
      <c r="B1544" s="10" t="s">
        <v>2563</v>
      </c>
      <c r="C1544">
        <v>14000</v>
      </c>
      <c r="D1544" s="10" t="s">
        <v>16</v>
      </c>
      <c r="E1544">
        <v>0</v>
      </c>
      <c r="F1544">
        <v>0</v>
      </c>
      <c r="G1544">
        <v>14000</v>
      </c>
      <c r="H1544" s="10" t="s">
        <v>16</v>
      </c>
      <c r="I1544" s="10" t="s">
        <v>3279</v>
      </c>
      <c r="J1544" s="10" t="s">
        <v>17</v>
      </c>
      <c r="K1544" s="10" t="s">
        <v>17</v>
      </c>
      <c r="L1544" s="10" t="s">
        <v>3280</v>
      </c>
      <c r="M1544" s="10" t="s">
        <v>18</v>
      </c>
      <c r="N1544">
        <v>0</v>
      </c>
    </row>
    <row r="1545" spans="1:14" x14ac:dyDescent="0.25">
      <c r="A1545" s="10" t="s">
        <v>43</v>
      </c>
      <c r="B1545" s="10" t="s">
        <v>355</v>
      </c>
      <c r="C1545">
        <v>60000</v>
      </c>
      <c r="D1545" s="10" t="s">
        <v>16</v>
      </c>
      <c r="E1545">
        <v>0</v>
      </c>
      <c r="F1545">
        <v>0</v>
      </c>
      <c r="G1545">
        <v>60000</v>
      </c>
      <c r="H1545" s="10" t="s">
        <v>16</v>
      </c>
      <c r="I1545" s="10" t="s">
        <v>3283</v>
      </c>
      <c r="J1545" s="10" t="s">
        <v>17</v>
      </c>
      <c r="K1545" s="10" t="s">
        <v>17</v>
      </c>
      <c r="L1545" s="10" t="s">
        <v>3284</v>
      </c>
      <c r="M1545" s="10" t="s">
        <v>18</v>
      </c>
      <c r="N1545">
        <v>0</v>
      </c>
    </row>
    <row r="1546" spans="1:14" x14ac:dyDescent="0.25">
      <c r="A1546" s="10" t="s">
        <v>43</v>
      </c>
      <c r="B1546" s="10" t="s">
        <v>115</v>
      </c>
      <c r="C1546">
        <v>15192.1</v>
      </c>
      <c r="D1546" s="10" t="s">
        <v>16</v>
      </c>
      <c r="E1546">
        <v>0</v>
      </c>
      <c r="F1546">
        <v>0</v>
      </c>
      <c r="G1546">
        <v>15192.1</v>
      </c>
      <c r="H1546" s="10" t="s">
        <v>16</v>
      </c>
      <c r="I1546" s="10" t="s">
        <v>3285</v>
      </c>
      <c r="J1546" s="10" t="s">
        <v>17</v>
      </c>
      <c r="K1546" s="10" t="s">
        <v>17</v>
      </c>
      <c r="L1546" s="10" t="s">
        <v>3286</v>
      </c>
      <c r="M1546" s="10" t="s">
        <v>18</v>
      </c>
      <c r="N1546">
        <v>0</v>
      </c>
    </row>
    <row r="1547" spans="1:14" x14ac:dyDescent="0.25">
      <c r="A1547" s="10" t="s">
        <v>43</v>
      </c>
      <c r="B1547" s="10" t="s">
        <v>3125</v>
      </c>
      <c r="C1547">
        <v>15000</v>
      </c>
      <c r="D1547" s="10" t="s">
        <v>16</v>
      </c>
      <c r="E1547">
        <v>0</v>
      </c>
      <c r="F1547">
        <v>0</v>
      </c>
      <c r="G1547">
        <v>15000</v>
      </c>
      <c r="H1547" s="10" t="s">
        <v>16</v>
      </c>
      <c r="I1547" s="10" t="s">
        <v>3287</v>
      </c>
      <c r="J1547" s="10" t="s">
        <v>17</v>
      </c>
      <c r="K1547" s="10" t="s">
        <v>17</v>
      </c>
      <c r="L1547" s="10" t="s">
        <v>3288</v>
      </c>
      <c r="M1547" s="10" t="s">
        <v>18</v>
      </c>
      <c r="N1547">
        <v>0</v>
      </c>
    </row>
    <row r="1548" spans="1:14" x14ac:dyDescent="0.25">
      <c r="A1548" s="10" t="s">
        <v>43</v>
      </c>
      <c r="B1548" s="10" t="s">
        <v>134</v>
      </c>
      <c r="C1548">
        <v>15000</v>
      </c>
      <c r="D1548" s="10" t="s">
        <v>16</v>
      </c>
      <c r="E1548">
        <v>0</v>
      </c>
      <c r="F1548">
        <v>0</v>
      </c>
      <c r="G1548">
        <v>15000</v>
      </c>
      <c r="H1548" s="10" t="s">
        <v>16</v>
      </c>
      <c r="I1548" s="10" t="s">
        <v>3289</v>
      </c>
      <c r="J1548" s="10" t="s">
        <v>17</v>
      </c>
      <c r="K1548" s="10" t="s">
        <v>17</v>
      </c>
      <c r="L1548" s="10" t="s">
        <v>3290</v>
      </c>
      <c r="M1548" s="10" t="s">
        <v>18</v>
      </c>
      <c r="N1548">
        <v>0</v>
      </c>
    </row>
    <row r="1549" spans="1:14" x14ac:dyDescent="0.25">
      <c r="A1549" s="10" t="s">
        <v>43</v>
      </c>
      <c r="B1549" s="10" t="s">
        <v>321</v>
      </c>
      <c r="C1549">
        <v>141000</v>
      </c>
      <c r="D1549" s="10" t="s">
        <v>16</v>
      </c>
      <c r="E1549">
        <v>0</v>
      </c>
      <c r="F1549">
        <v>0</v>
      </c>
      <c r="G1549">
        <v>141000</v>
      </c>
      <c r="H1549" s="10" t="s">
        <v>16</v>
      </c>
      <c r="I1549" s="10" t="s">
        <v>8314</v>
      </c>
      <c r="J1549" s="10" t="s">
        <v>17</v>
      </c>
      <c r="K1549" s="10" t="s">
        <v>17</v>
      </c>
      <c r="L1549" s="10" t="s">
        <v>8315</v>
      </c>
      <c r="M1549" s="10" t="s">
        <v>18</v>
      </c>
      <c r="N1549">
        <v>0</v>
      </c>
    </row>
    <row r="1550" spans="1:14" x14ac:dyDescent="0.25">
      <c r="A1550" s="10" t="s">
        <v>43</v>
      </c>
      <c r="B1550" s="10" t="s">
        <v>2582</v>
      </c>
      <c r="C1550">
        <v>70000</v>
      </c>
      <c r="D1550" s="10" t="s">
        <v>16</v>
      </c>
      <c r="E1550">
        <v>0</v>
      </c>
      <c r="F1550">
        <v>0</v>
      </c>
      <c r="G1550">
        <v>70000</v>
      </c>
      <c r="H1550" s="10" t="s">
        <v>16</v>
      </c>
      <c r="I1550" s="10" t="s">
        <v>3291</v>
      </c>
      <c r="J1550" s="10" t="s">
        <v>17</v>
      </c>
      <c r="K1550" s="10" t="s">
        <v>17</v>
      </c>
      <c r="L1550" s="10" t="s">
        <v>3292</v>
      </c>
      <c r="M1550" s="10" t="s">
        <v>18</v>
      </c>
      <c r="N1550">
        <v>0</v>
      </c>
    </row>
    <row r="1551" spans="1:14" x14ac:dyDescent="0.25">
      <c r="A1551" s="10" t="s">
        <v>43</v>
      </c>
      <c r="B1551" s="10" t="s">
        <v>2586</v>
      </c>
      <c r="C1551">
        <v>8000</v>
      </c>
      <c r="D1551" s="10" t="s">
        <v>16</v>
      </c>
      <c r="E1551">
        <v>6000</v>
      </c>
      <c r="F1551">
        <v>0</v>
      </c>
      <c r="G1551">
        <v>14000</v>
      </c>
      <c r="H1551" s="10" t="s">
        <v>16</v>
      </c>
      <c r="I1551" s="10" t="s">
        <v>3293</v>
      </c>
      <c r="J1551" s="10" t="s">
        <v>3295</v>
      </c>
      <c r="K1551" s="10" t="s">
        <v>17</v>
      </c>
      <c r="L1551" s="10" t="s">
        <v>3294</v>
      </c>
      <c r="M1551" s="10" t="s">
        <v>18</v>
      </c>
      <c r="N1551">
        <v>0</v>
      </c>
    </row>
    <row r="1552" spans="1:14" x14ac:dyDescent="0.25">
      <c r="A1552" s="10" t="s">
        <v>43</v>
      </c>
      <c r="B1552" s="10" t="s">
        <v>2588</v>
      </c>
      <c r="C1552">
        <v>7000</v>
      </c>
      <c r="D1552" s="10" t="s">
        <v>16</v>
      </c>
      <c r="E1552">
        <v>4000</v>
      </c>
      <c r="F1552">
        <v>0</v>
      </c>
      <c r="G1552">
        <v>11000</v>
      </c>
      <c r="H1552" s="10" t="s">
        <v>16</v>
      </c>
      <c r="I1552" s="10" t="s">
        <v>3296</v>
      </c>
      <c r="J1552" s="10" t="s">
        <v>3298</v>
      </c>
      <c r="K1552" s="10" t="s">
        <v>17</v>
      </c>
      <c r="L1552" s="10" t="s">
        <v>3297</v>
      </c>
      <c r="M1552" s="10" t="s">
        <v>18</v>
      </c>
      <c r="N1552">
        <v>0</v>
      </c>
    </row>
    <row r="1553" spans="1:14" x14ac:dyDescent="0.25">
      <c r="A1553" s="10" t="s">
        <v>43</v>
      </c>
      <c r="B1553" s="10" t="s">
        <v>2594</v>
      </c>
      <c r="C1553">
        <v>15000</v>
      </c>
      <c r="D1553" s="10" t="s">
        <v>16</v>
      </c>
      <c r="E1553">
        <v>0</v>
      </c>
      <c r="F1553">
        <v>0</v>
      </c>
      <c r="G1553">
        <v>15000</v>
      </c>
      <c r="H1553" s="10" t="s">
        <v>16</v>
      </c>
      <c r="I1553" s="10" t="s">
        <v>3301</v>
      </c>
      <c r="J1553" s="10" t="s">
        <v>17</v>
      </c>
      <c r="K1553" s="10" t="s">
        <v>17</v>
      </c>
      <c r="L1553" s="10" t="s">
        <v>3302</v>
      </c>
      <c r="M1553" s="10" t="s">
        <v>18</v>
      </c>
      <c r="N1553">
        <v>0</v>
      </c>
    </row>
    <row r="1554" spans="1:14" x14ac:dyDescent="0.25">
      <c r="A1554" s="10" t="s">
        <v>43</v>
      </c>
      <c r="B1554" s="10" t="s">
        <v>358</v>
      </c>
      <c r="C1554">
        <v>20000</v>
      </c>
      <c r="D1554" s="10" t="s">
        <v>16</v>
      </c>
      <c r="E1554">
        <v>0</v>
      </c>
      <c r="F1554">
        <v>0</v>
      </c>
      <c r="G1554">
        <v>20000</v>
      </c>
      <c r="H1554" s="10" t="s">
        <v>16</v>
      </c>
      <c r="I1554" s="10" t="s">
        <v>3303</v>
      </c>
      <c r="J1554" s="10" t="s">
        <v>17</v>
      </c>
      <c r="K1554" s="10" t="s">
        <v>17</v>
      </c>
      <c r="L1554" s="10" t="s">
        <v>3304</v>
      </c>
      <c r="M1554" s="10" t="s">
        <v>18</v>
      </c>
      <c r="N1554">
        <v>0</v>
      </c>
    </row>
    <row r="1555" spans="1:14" x14ac:dyDescent="0.25">
      <c r="A1555" s="10" t="s">
        <v>43</v>
      </c>
      <c r="B1555" s="10" t="s">
        <v>2623</v>
      </c>
      <c r="C1555">
        <v>8500</v>
      </c>
      <c r="D1555" s="10" t="s">
        <v>16</v>
      </c>
      <c r="E1555">
        <v>0</v>
      </c>
      <c r="F1555">
        <v>0</v>
      </c>
      <c r="G1555">
        <v>8500</v>
      </c>
      <c r="H1555" s="10" t="s">
        <v>16</v>
      </c>
      <c r="I1555" s="10" t="s">
        <v>3305</v>
      </c>
      <c r="J1555" s="10" t="s">
        <v>17</v>
      </c>
      <c r="K1555" s="10" t="s">
        <v>17</v>
      </c>
      <c r="L1555" s="10" t="s">
        <v>3306</v>
      </c>
      <c r="M1555" s="10" t="s">
        <v>18</v>
      </c>
      <c r="N1555">
        <v>0</v>
      </c>
    </row>
    <row r="1556" spans="1:14" x14ac:dyDescent="0.25">
      <c r="A1556" s="10" t="s">
        <v>43</v>
      </c>
      <c r="B1556" s="10" t="s">
        <v>2626</v>
      </c>
      <c r="C1556">
        <v>1000</v>
      </c>
      <c r="D1556" s="10" t="s">
        <v>16</v>
      </c>
      <c r="E1556">
        <v>0</v>
      </c>
      <c r="F1556">
        <v>0</v>
      </c>
      <c r="G1556">
        <v>1000</v>
      </c>
      <c r="H1556" s="10" t="s">
        <v>16</v>
      </c>
      <c r="I1556" s="10" t="s">
        <v>3307</v>
      </c>
      <c r="J1556" s="10" t="s">
        <v>17</v>
      </c>
      <c r="K1556" s="10" t="s">
        <v>17</v>
      </c>
      <c r="L1556" s="10" t="s">
        <v>3308</v>
      </c>
      <c r="M1556" s="10" t="s">
        <v>18</v>
      </c>
      <c r="N1556">
        <v>0</v>
      </c>
    </row>
    <row r="1557" spans="1:14" x14ac:dyDescent="0.25">
      <c r="A1557" s="10" t="s">
        <v>43</v>
      </c>
      <c r="B1557" s="10" t="s">
        <v>2646</v>
      </c>
      <c r="C1557">
        <v>1000</v>
      </c>
      <c r="D1557" s="10" t="s">
        <v>16</v>
      </c>
      <c r="E1557">
        <v>3000</v>
      </c>
      <c r="F1557">
        <v>0</v>
      </c>
      <c r="G1557">
        <v>4000</v>
      </c>
      <c r="H1557" s="10" t="s">
        <v>16</v>
      </c>
      <c r="I1557" s="10" t="s">
        <v>250</v>
      </c>
      <c r="J1557" s="10" t="s">
        <v>3309</v>
      </c>
      <c r="K1557" s="10" t="s">
        <v>17</v>
      </c>
      <c r="L1557" s="10" t="s">
        <v>249</v>
      </c>
      <c r="M1557" s="10" t="s">
        <v>18</v>
      </c>
      <c r="N1557">
        <v>0</v>
      </c>
    </row>
    <row r="1558" spans="1:14" x14ac:dyDescent="0.25">
      <c r="A1558" s="10" t="s">
        <v>43</v>
      </c>
      <c r="B1558" s="10" t="s">
        <v>2672</v>
      </c>
      <c r="C1558">
        <v>10000</v>
      </c>
      <c r="D1558" s="10" t="s">
        <v>16</v>
      </c>
      <c r="E1558">
        <v>2000</v>
      </c>
      <c r="F1558">
        <v>0</v>
      </c>
      <c r="G1558">
        <v>12000</v>
      </c>
      <c r="H1558" s="10" t="s">
        <v>16</v>
      </c>
      <c r="I1558" s="10" t="s">
        <v>3310</v>
      </c>
      <c r="J1558" s="10" t="s">
        <v>3312</v>
      </c>
      <c r="K1558" s="10" t="s">
        <v>17</v>
      </c>
      <c r="L1558" s="10" t="s">
        <v>3311</v>
      </c>
      <c r="M1558" s="10" t="s">
        <v>18</v>
      </c>
      <c r="N1558">
        <v>0</v>
      </c>
    </row>
    <row r="1559" spans="1:14" x14ac:dyDescent="0.25">
      <c r="A1559" s="10" t="s">
        <v>43</v>
      </c>
      <c r="B1559" s="10" t="s">
        <v>2681</v>
      </c>
      <c r="C1559">
        <v>13000</v>
      </c>
      <c r="D1559" s="10" t="s">
        <v>16</v>
      </c>
      <c r="E1559">
        <v>5000</v>
      </c>
      <c r="F1559">
        <v>0</v>
      </c>
      <c r="G1559">
        <v>18000</v>
      </c>
      <c r="H1559" s="10" t="s">
        <v>16</v>
      </c>
      <c r="I1559" s="10" t="s">
        <v>3313</v>
      </c>
      <c r="J1559" s="10" t="s">
        <v>3315</v>
      </c>
      <c r="K1559" s="10" t="s">
        <v>17</v>
      </c>
      <c r="L1559" s="10" t="s">
        <v>3314</v>
      </c>
      <c r="M1559" s="10" t="s">
        <v>18</v>
      </c>
      <c r="N1559">
        <v>0</v>
      </c>
    </row>
    <row r="1560" spans="1:14" x14ac:dyDescent="0.25">
      <c r="A1560" s="10" t="s">
        <v>43</v>
      </c>
      <c r="B1560" s="10" t="s">
        <v>2684</v>
      </c>
      <c r="C1560">
        <v>3000</v>
      </c>
      <c r="D1560" s="10" t="s">
        <v>16</v>
      </c>
      <c r="E1560">
        <v>10000</v>
      </c>
      <c r="F1560">
        <v>0</v>
      </c>
      <c r="G1560">
        <v>13000</v>
      </c>
      <c r="H1560" s="10" t="s">
        <v>16</v>
      </c>
      <c r="I1560" s="10" t="s">
        <v>3316</v>
      </c>
      <c r="J1560" s="10" t="s">
        <v>3318</v>
      </c>
      <c r="K1560" s="10" t="s">
        <v>17</v>
      </c>
      <c r="L1560" s="10" t="s">
        <v>3317</v>
      </c>
      <c r="M1560" s="10" t="s">
        <v>18</v>
      </c>
      <c r="N1560">
        <v>0</v>
      </c>
    </row>
    <row r="1561" spans="1:14" x14ac:dyDescent="0.25">
      <c r="A1561" s="10" t="s">
        <v>43</v>
      </c>
      <c r="B1561" s="10" t="s">
        <v>2688</v>
      </c>
      <c r="C1561">
        <v>8000</v>
      </c>
      <c r="D1561" s="10" t="s">
        <v>16</v>
      </c>
      <c r="E1561">
        <v>0</v>
      </c>
      <c r="F1561">
        <v>0</v>
      </c>
      <c r="G1561">
        <v>8000</v>
      </c>
      <c r="H1561" s="10" t="s">
        <v>16</v>
      </c>
      <c r="I1561" s="10" t="s">
        <v>3319</v>
      </c>
      <c r="J1561" s="10" t="s">
        <v>17</v>
      </c>
      <c r="K1561" s="10" t="s">
        <v>17</v>
      </c>
      <c r="L1561" s="10" t="s">
        <v>3320</v>
      </c>
      <c r="M1561" s="10" t="s">
        <v>18</v>
      </c>
      <c r="N1561">
        <v>0</v>
      </c>
    </row>
    <row r="1562" spans="1:14" x14ac:dyDescent="0.25">
      <c r="A1562" s="10" t="s">
        <v>43</v>
      </c>
      <c r="B1562" s="10" t="s">
        <v>2692</v>
      </c>
      <c r="C1562">
        <v>94000</v>
      </c>
      <c r="D1562" s="10" t="s">
        <v>16</v>
      </c>
      <c r="E1562">
        <v>0</v>
      </c>
      <c r="F1562">
        <v>0</v>
      </c>
      <c r="G1562">
        <v>94000</v>
      </c>
      <c r="H1562" s="10" t="s">
        <v>16</v>
      </c>
      <c r="I1562" s="10" t="s">
        <v>3321</v>
      </c>
      <c r="J1562" s="10" t="s">
        <v>17</v>
      </c>
      <c r="K1562" s="10" t="s">
        <v>17</v>
      </c>
      <c r="L1562" s="10" t="s">
        <v>3322</v>
      </c>
      <c r="M1562" s="10" t="s">
        <v>18</v>
      </c>
      <c r="N1562">
        <v>0</v>
      </c>
    </row>
    <row r="1563" spans="1:14" x14ac:dyDescent="0.25">
      <c r="A1563" s="10" t="s">
        <v>43</v>
      </c>
      <c r="B1563" s="10" t="s">
        <v>15</v>
      </c>
      <c r="C1563">
        <v>2108.27</v>
      </c>
      <c r="D1563" s="10" t="s">
        <v>16</v>
      </c>
      <c r="E1563">
        <v>0</v>
      </c>
      <c r="F1563">
        <v>0</v>
      </c>
      <c r="G1563">
        <v>2108.27</v>
      </c>
      <c r="H1563" s="10" t="s">
        <v>16</v>
      </c>
      <c r="I1563" s="10" t="s">
        <v>3323</v>
      </c>
      <c r="J1563" s="10" t="s">
        <v>17</v>
      </c>
      <c r="K1563" s="10" t="s">
        <v>17</v>
      </c>
      <c r="L1563" s="10" t="s">
        <v>3324</v>
      </c>
      <c r="M1563" s="10" t="s">
        <v>18</v>
      </c>
      <c r="N1563">
        <v>0</v>
      </c>
    </row>
    <row r="1564" spans="1:14" x14ac:dyDescent="0.25">
      <c r="A1564" s="10" t="s">
        <v>43</v>
      </c>
      <c r="B1564" s="10" t="s">
        <v>103</v>
      </c>
      <c r="C1564">
        <v>140000</v>
      </c>
      <c r="D1564" s="10" t="s">
        <v>16</v>
      </c>
      <c r="E1564">
        <v>0</v>
      </c>
      <c r="F1564">
        <v>0</v>
      </c>
      <c r="G1564">
        <v>140000</v>
      </c>
      <c r="H1564" s="10" t="s">
        <v>16</v>
      </c>
      <c r="I1564" s="10" t="s">
        <v>3327</v>
      </c>
      <c r="J1564" s="10" t="s">
        <v>17</v>
      </c>
      <c r="K1564" s="10" t="s">
        <v>17</v>
      </c>
      <c r="L1564" s="10" t="s">
        <v>3328</v>
      </c>
      <c r="M1564" s="10" t="s">
        <v>18</v>
      </c>
      <c r="N1564">
        <v>0</v>
      </c>
    </row>
    <row r="1565" spans="1:14" x14ac:dyDescent="0.25">
      <c r="A1565" s="10" t="s">
        <v>43</v>
      </c>
      <c r="B1565" s="10" t="s">
        <v>2702</v>
      </c>
      <c r="C1565">
        <v>6500</v>
      </c>
      <c r="D1565" s="10" t="s">
        <v>16</v>
      </c>
      <c r="E1565">
        <v>2000</v>
      </c>
      <c r="F1565">
        <v>0</v>
      </c>
      <c r="G1565">
        <v>8500</v>
      </c>
      <c r="H1565" s="10" t="s">
        <v>16</v>
      </c>
      <c r="I1565" s="10" t="s">
        <v>3329</v>
      </c>
      <c r="J1565" s="10" t="s">
        <v>3331</v>
      </c>
      <c r="K1565" s="10" t="s">
        <v>17</v>
      </c>
      <c r="L1565" s="10" t="s">
        <v>3330</v>
      </c>
      <c r="M1565" s="10" t="s">
        <v>18</v>
      </c>
      <c r="N1565">
        <v>0</v>
      </c>
    </row>
    <row r="1566" spans="1:14" x14ac:dyDescent="0.25">
      <c r="A1566" s="10" t="s">
        <v>43</v>
      </c>
      <c r="B1566" s="10" t="s">
        <v>2705</v>
      </c>
      <c r="C1566">
        <v>2000</v>
      </c>
      <c r="D1566" s="10" t="s">
        <v>16</v>
      </c>
      <c r="E1566">
        <v>0</v>
      </c>
      <c r="F1566">
        <v>0</v>
      </c>
      <c r="G1566">
        <v>2000</v>
      </c>
      <c r="H1566" s="10" t="s">
        <v>16</v>
      </c>
      <c r="I1566" s="10" t="s">
        <v>3332</v>
      </c>
      <c r="J1566" s="10" t="s">
        <v>17</v>
      </c>
      <c r="K1566" s="10" t="s">
        <v>17</v>
      </c>
      <c r="L1566" s="10" t="s">
        <v>3333</v>
      </c>
      <c r="M1566" s="10" t="s">
        <v>18</v>
      </c>
      <c r="N1566">
        <v>0</v>
      </c>
    </row>
    <row r="1567" spans="1:14" x14ac:dyDescent="0.25">
      <c r="A1567" s="10" t="s">
        <v>43</v>
      </c>
      <c r="B1567" s="10" t="s">
        <v>2708</v>
      </c>
      <c r="C1567">
        <v>1500</v>
      </c>
      <c r="D1567" s="10" t="s">
        <v>16</v>
      </c>
      <c r="E1567">
        <v>0</v>
      </c>
      <c r="F1567">
        <v>0</v>
      </c>
      <c r="G1567">
        <v>1500</v>
      </c>
      <c r="H1567" s="10" t="s">
        <v>16</v>
      </c>
      <c r="I1567" s="10" t="s">
        <v>3334</v>
      </c>
      <c r="J1567" s="10" t="s">
        <v>17</v>
      </c>
      <c r="K1567" s="10" t="s">
        <v>17</v>
      </c>
      <c r="L1567" s="10" t="s">
        <v>3335</v>
      </c>
      <c r="M1567" s="10" t="s">
        <v>18</v>
      </c>
      <c r="N1567">
        <v>0</v>
      </c>
    </row>
    <row r="1568" spans="1:14" x14ac:dyDescent="0.25">
      <c r="A1568" s="10" t="s">
        <v>43</v>
      </c>
      <c r="B1568" s="10" t="s">
        <v>2732</v>
      </c>
      <c r="C1568">
        <v>1200</v>
      </c>
      <c r="D1568" s="10" t="s">
        <v>16</v>
      </c>
      <c r="E1568">
        <v>0</v>
      </c>
      <c r="F1568">
        <v>0</v>
      </c>
      <c r="G1568">
        <v>1200</v>
      </c>
      <c r="H1568" s="10" t="s">
        <v>16</v>
      </c>
      <c r="I1568" s="10" t="s">
        <v>3337</v>
      </c>
      <c r="J1568" s="10" t="s">
        <v>17</v>
      </c>
      <c r="K1568" s="10" t="s">
        <v>17</v>
      </c>
      <c r="L1568" s="10" t="s">
        <v>3336</v>
      </c>
      <c r="M1568" s="10" t="s">
        <v>18</v>
      </c>
      <c r="N1568">
        <v>0</v>
      </c>
    </row>
    <row r="1569" spans="1:14" x14ac:dyDescent="0.25">
      <c r="A1569" s="10" t="s">
        <v>43</v>
      </c>
      <c r="B1569" s="10" t="s">
        <v>2750</v>
      </c>
      <c r="C1569">
        <v>2000</v>
      </c>
      <c r="D1569" s="10" t="s">
        <v>16</v>
      </c>
      <c r="E1569">
        <v>0</v>
      </c>
      <c r="F1569">
        <v>0</v>
      </c>
      <c r="G1569">
        <v>2000</v>
      </c>
      <c r="H1569" s="10" t="s">
        <v>16</v>
      </c>
      <c r="I1569" s="10" t="s">
        <v>3338</v>
      </c>
      <c r="J1569" s="10" t="s">
        <v>17</v>
      </c>
      <c r="K1569" s="10" t="s">
        <v>17</v>
      </c>
      <c r="L1569" s="10" t="s">
        <v>3339</v>
      </c>
      <c r="M1569" s="10" t="s">
        <v>18</v>
      </c>
      <c r="N1569">
        <v>0</v>
      </c>
    </row>
    <row r="1570" spans="1:14" x14ac:dyDescent="0.25">
      <c r="A1570" s="10" t="s">
        <v>43</v>
      </c>
      <c r="B1570" s="10" t="s">
        <v>3163</v>
      </c>
      <c r="C1570">
        <v>180.88</v>
      </c>
      <c r="D1570" s="10" t="s">
        <v>16</v>
      </c>
      <c r="E1570">
        <v>0</v>
      </c>
      <c r="F1570">
        <v>0</v>
      </c>
      <c r="G1570">
        <v>180.88</v>
      </c>
      <c r="H1570" s="10" t="s">
        <v>16</v>
      </c>
      <c r="I1570" s="10" t="s">
        <v>8316</v>
      </c>
      <c r="J1570" s="10" t="s">
        <v>17</v>
      </c>
      <c r="K1570" s="10" t="s">
        <v>17</v>
      </c>
      <c r="L1570" s="10" t="s">
        <v>8317</v>
      </c>
      <c r="M1570" s="10" t="s">
        <v>18</v>
      </c>
      <c r="N1570">
        <v>0</v>
      </c>
    </row>
    <row r="1571" spans="1:14" x14ac:dyDescent="0.25">
      <c r="A1571" s="10" t="s">
        <v>43</v>
      </c>
      <c r="B1571" s="10" t="s">
        <v>5620</v>
      </c>
      <c r="C1571">
        <v>46500</v>
      </c>
      <c r="D1571" s="10" t="s">
        <v>16</v>
      </c>
      <c r="E1571">
        <v>0</v>
      </c>
      <c r="F1571">
        <v>0</v>
      </c>
      <c r="G1571">
        <v>46500</v>
      </c>
      <c r="H1571" s="10" t="s">
        <v>16</v>
      </c>
      <c r="I1571" s="10" t="s">
        <v>8318</v>
      </c>
      <c r="J1571" s="10" t="s">
        <v>17</v>
      </c>
      <c r="K1571" s="10" t="s">
        <v>17</v>
      </c>
      <c r="L1571" s="10" t="s">
        <v>8319</v>
      </c>
      <c r="M1571" s="10" t="s">
        <v>18</v>
      </c>
      <c r="N1571">
        <v>0</v>
      </c>
    </row>
    <row r="1572" spans="1:14" x14ac:dyDescent="0.25">
      <c r="A1572" s="10" t="s">
        <v>43</v>
      </c>
      <c r="B1572" s="10" t="s">
        <v>80</v>
      </c>
      <c r="C1572">
        <v>100000</v>
      </c>
      <c r="D1572" s="10" t="s">
        <v>16</v>
      </c>
      <c r="E1572">
        <v>39500</v>
      </c>
      <c r="F1572">
        <v>0</v>
      </c>
      <c r="G1572">
        <v>139500</v>
      </c>
      <c r="H1572" s="10" t="s">
        <v>16</v>
      </c>
      <c r="I1572" s="10" t="s">
        <v>3340</v>
      </c>
      <c r="J1572" s="10" t="s">
        <v>424</v>
      </c>
      <c r="K1572" s="10" t="s">
        <v>17</v>
      </c>
      <c r="L1572" s="10" t="s">
        <v>3341</v>
      </c>
      <c r="M1572" s="10" t="s">
        <v>18</v>
      </c>
      <c r="N1572">
        <v>0</v>
      </c>
    </row>
    <row r="1573" spans="1:14" x14ac:dyDescent="0.25">
      <c r="A1573" s="10" t="s">
        <v>43</v>
      </c>
      <c r="B1573" s="10" t="s">
        <v>439</v>
      </c>
      <c r="C1573">
        <v>16394</v>
      </c>
      <c r="D1573" s="10" t="s">
        <v>16</v>
      </c>
      <c r="E1573">
        <v>40000</v>
      </c>
      <c r="F1573">
        <v>0</v>
      </c>
      <c r="G1573">
        <v>56394</v>
      </c>
      <c r="H1573" s="10" t="s">
        <v>16</v>
      </c>
      <c r="I1573" s="10" t="s">
        <v>423</v>
      </c>
      <c r="J1573" s="10" t="s">
        <v>3343</v>
      </c>
      <c r="K1573" s="10" t="s">
        <v>17</v>
      </c>
      <c r="L1573" s="10" t="s">
        <v>3342</v>
      </c>
      <c r="M1573" s="10" t="s">
        <v>18</v>
      </c>
      <c r="N1573">
        <v>0</v>
      </c>
    </row>
    <row r="1574" spans="1:14" x14ac:dyDescent="0.25">
      <c r="A1574" s="10" t="s">
        <v>43</v>
      </c>
      <c r="B1574" s="10" t="s">
        <v>38</v>
      </c>
      <c r="C1574">
        <v>374000</v>
      </c>
      <c r="D1574" s="10" t="s">
        <v>16</v>
      </c>
      <c r="E1574">
        <v>0</v>
      </c>
      <c r="F1574">
        <v>0</v>
      </c>
      <c r="G1574">
        <v>374000</v>
      </c>
      <c r="H1574" s="10" t="s">
        <v>16</v>
      </c>
      <c r="I1574" s="10" t="s">
        <v>3344</v>
      </c>
      <c r="J1574" s="10" t="s">
        <v>17</v>
      </c>
      <c r="K1574" s="10" t="s">
        <v>17</v>
      </c>
      <c r="L1574" s="10" t="s">
        <v>3345</v>
      </c>
      <c r="M1574" s="10" t="s">
        <v>18</v>
      </c>
      <c r="N1574">
        <v>0</v>
      </c>
    </row>
    <row r="1575" spans="1:14" x14ac:dyDescent="0.25">
      <c r="A1575" s="10" t="s">
        <v>43</v>
      </c>
      <c r="B1575" s="10" t="s">
        <v>2880</v>
      </c>
      <c r="C1575">
        <v>63800</v>
      </c>
      <c r="D1575" s="10" t="s">
        <v>16</v>
      </c>
      <c r="E1575">
        <v>500</v>
      </c>
      <c r="F1575">
        <v>0</v>
      </c>
      <c r="G1575">
        <v>64300</v>
      </c>
      <c r="H1575" s="10" t="s">
        <v>16</v>
      </c>
      <c r="I1575" s="10" t="s">
        <v>245</v>
      </c>
      <c r="J1575" s="10" t="s">
        <v>3348</v>
      </c>
      <c r="K1575" s="10" t="s">
        <v>17</v>
      </c>
      <c r="L1575" s="10" t="s">
        <v>244</v>
      </c>
      <c r="M1575" s="10" t="s">
        <v>18</v>
      </c>
      <c r="N1575">
        <v>0</v>
      </c>
    </row>
    <row r="1576" spans="1:14" x14ac:dyDescent="0.25">
      <c r="A1576" s="10" t="s">
        <v>43</v>
      </c>
      <c r="B1576" s="10" t="s">
        <v>2883</v>
      </c>
      <c r="C1576">
        <v>17000</v>
      </c>
      <c r="D1576" s="10" t="s">
        <v>16</v>
      </c>
      <c r="E1576">
        <v>6000</v>
      </c>
      <c r="F1576">
        <v>0</v>
      </c>
      <c r="G1576">
        <v>23000</v>
      </c>
      <c r="H1576" s="10" t="s">
        <v>16</v>
      </c>
      <c r="I1576" s="10" t="s">
        <v>3349</v>
      </c>
      <c r="J1576" s="10" t="s">
        <v>277</v>
      </c>
      <c r="K1576" s="10" t="s">
        <v>17</v>
      </c>
      <c r="L1576" s="10" t="s">
        <v>278</v>
      </c>
      <c r="M1576" s="10" t="s">
        <v>18</v>
      </c>
      <c r="N1576">
        <v>0</v>
      </c>
    </row>
    <row r="1577" spans="1:14" x14ac:dyDescent="0.25">
      <c r="A1577" s="10" t="s">
        <v>43</v>
      </c>
      <c r="B1577" s="10" t="s">
        <v>138</v>
      </c>
      <c r="C1577">
        <v>4500</v>
      </c>
      <c r="D1577" s="10" t="s">
        <v>16</v>
      </c>
      <c r="E1577">
        <v>0</v>
      </c>
      <c r="F1577">
        <v>0</v>
      </c>
      <c r="G1577">
        <v>4500</v>
      </c>
      <c r="H1577" s="10" t="s">
        <v>16</v>
      </c>
      <c r="I1577" s="10" t="s">
        <v>3350</v>
      </c>
      <c r="J1577" s="10" t="s">
        <v>17</v>
      </c>
      <c r="K1577" s="10" t="s">
        <v>17</v>
      </c>
      <c r="L1577" s="10" t="s">
        <v>3351</v>
      </c>
      <c r="M1577" s="10" t="s">
        <v>18</v>
      </c>
      <c r="N1577">
        <v>0</v>
      </c>
    </row>
    <row r="1578" spans="1:14" x14ac:dyDescent="0.25">
      <c r="A1578" s="10" t="s">
        <v>43</v>
      </c>
      <c r="B1578" s="10" t="s">
        <v>2888</v>
      </c>
      <c r="C1578">
        <v>115000</v>
      </c>
      <c r="D1578" s="10" t="s">
        <v>16</v>
      </c>
      <c r="E1578">
        <v>0</v>
      </c>
      <c r="F1578">
        <v>0</v>
      </c>
      <c r="G1578">
        <v>115000</v>
      </c>
      <c r="H1578" s="10" t="s">
        <v>16</v>
      </c>
      <c r="I1578" s="10" t="s">
        <v>5852</v>
      </c>
      <c r="J1578" s="10" t="s">
        <v>17</v>
      </c>
      <c r="K1578" s="10" t="s">
        <v>17</v>
      </c>
      <c r="L1578" s="10" t="s">
        <v>5853</v>
      </c>
      <c r="M1578" s="10" t="s">
        <v>18</v>
      </c>
      <c r="N1578">
        <v>0</v>
      </c>
    </row>
    <row r="1579" spans="1:14" x14ac:dyDescent="0.25">
      <c r="A1579" s="10" t="s">
        <v>43</v>
      </c>
      <c r="B1579" s="10" t="s">
        <v>2891</v>
      </c>
      <c r="C1579">
        <v>7800</v>
      </c>
      <c r="D1579" s="10" t="s">
        <v>16</v>
      </c>
      <c r="E1579">
        <v>0</v>
      </c>
      <c r="F1579">
        <v>0</v>
      </c>
      <c r="G1579">
        <v>7800</v>
      </c>
      <c r="H1579" s="10" t="s">
        <v>16</v>
      </c>
      <c r="I1579" s="10" t="s">
        <v>5854</v>
      </c>
      <c r="J1579" s="10" t="s">
        <v>17</v>
      </c>
      <c r="K1579" s="10" t="s">
        <v>17</v>
      </c>
      <c r="L1579" s="10" t="s">
        <v>5855</v>
      </c>
      <c r="M1579" s="10" t="s">
        <v>18</v>
      </c>
      <c r="N1579">
        <v>0</v>
      </c>
    </row>
    <row r="1580" spans="1:14" x14ac:dyDescent="0.25">
      <c r="A1580" s="10" t="s">
        <v>43</v>
      </c>
      <c r="B1580" s="10" t="s">
        <v>2912</v>
      </c>
      <c r="C1580">
        <v>7000</v>
      </c>
      <c r="D1580" s="10" t="s">
        <v>16</v>
      </c>
      <c r="E1580">
        <v>0</v>
      </c>
      <c r="F1580">
        <v>0</v>
      </c>
      <c r="G1580">
        <v>7000</v>
      </c>
      <c r="H1580" s="10" t="s">
        <v>16</v>
      </c>
      <c r="I1580" s="10" t="s">
        <v>3352</v>
      </c>
      <c r="J1580" s="10" t="s">
        <v>17</v>
      </c>
      <c r="K1580" s="10" t="s">
        <v>17</v>
      </c>
      <c r="L1580" s="10" t="s">
        <v>3353</v>
      </c>
      <c r="M1580" s="10" t="s">
        <v>18</v>
      </c>
      <c r="N1580">
        <v>0</v>
      </c>
    </row>
    <row r="1581" spans="1:14" x14ac:dyDescent="0.25">
      <c r="A1581" s="10" t="s">
        <v>43</v>
      </c>
      <c r="B1581" s="10" t="s">
        <v>127</v>
      </c>
      <c r="C1581">
        <v>664845.72</v>
      </c>
      <c r="D1581" s="10" t="s">
        <v>16</v>
      </c>
      <c r="E1581">
        <v>0</v>
      </c>
      <c r="F1581">
        <v>0</v>
      </c>
      <c r="G1581">
        <v>664845.72</v>
      </c>
      <c r="H1581" s="10" t="s">
        <v>16</v>
      </c>
      <c r="I1581" s="10" t="s">
        <v>3354</v>
      </c>
      <c r="J1581" s="10" t="s">
        <v>17</v>
      </c>
      <c r="K1581" s="10" t="s">
        <v>17</v>
      </c>
      <c r="L1581" s="10" t="s">
        <v>3355</v>
      </c>
      <c r="M1581" s="10" t="s">
        <v>18</v>
      </c>
      <c r="N1581">
        <v>0</v>
      </c>
    </row>
    <row r="1582" spans="1:14" x14ac:dyDescent="0.25">
      <c r="A1582" s="10" t="s">
        <v>43</v>
      </c>
      <c r="B1582" s="10" t="s">
        <v>2931</v>
      </c>
      <c r="C1582">
        <v>140000</v>
      </c>
      <c r="D1582" s="10" t="s">
        <v>16</v>
      </c>
      <c r="E1582">
        <v>3000</v>
      </c>
      <c r="F1582">
        <v>0</v>
      </c>
      <c r="G1582">
        <v>143000</v>
      </c>
      <c r="H1582" s="10" t="s">
        <v>16</v>
      </c>
      <c r="I1582" s="10" t="s">
        <v>3358</v>
      </c>
      <c r="J1582" s="10" t="s">
        <v>3359</v>
      </c>
      <c r="K1582" s="10" t="s">
        <v>17</v>
      </c>
      <c r="L1582" s="10" t="s">
        <v>3360</v>
      </c>
      <c r="M1582" s="10" t="s">
        <v>18</v>
      </c>
      <c r="N1582">
        <v>0</v>
      </c>
    </row>
    <row r="1583" spans="1:14" x14ac:dyDescent="0.25">
      <c r="A1583" s="10" t="s">
        <v>43</v>
      </c>
      <c r="B1583" s="10" t="s">
        <v>301</v>
      </c>
      <c r="C1583">
        <v>24000</v>
      </c>
      <c r="D1583" s="10" t="s">
        <v>16</v>
      </c>
      <c r="E1583">
        <v>7000</v>
      </c>
      <c r="F1583">
        <v>0</v>
      </c>
      <c r="G1583">
        <v>31000</v>
      </c>
      <c r="H1583" s="10" t="s">
        <v>16</v>
      </c>
      <c r="I1583" s="10" t="s">
        <v>3361</v>
      </c>
      <c r="J1583" s="10" t="s">
        <v>3362</v>
      </c>
      <c r="K1583" s="10" t="s">
        <v>17</v>
      </c>
      <c r="L1583" s="10" t="s">
        <v>3363</v>
      </c>
      <c r="M1583" s="10" t="s">
        <v>18</v>
      </c>
      <c r="N1583">
        <v>0</v>
      </c>
    </row>
    <row r="1584" spans="1:14" x14ac:dyDescent="0.25">
      <c r="A1584" s="10" t="s">
        <v>43</v>
      </c>
      <c r="B1584" s="10" t="s">
        <v>364</v>
      </c>
      <c r="C1584">
        <v>1200</v>
      </c>
      <c r="D1584" s="10" t="s">
        <v>16</v>
      </c>
      <c r="E1584">
        <v>0</v>
      </c>
      <c r="F1584">
        <v>0</v>
      </c>
      <c r="G1584">
        <v>1200</v>
      </c>
      <c r="H1584" s="10" t="s">
        <v>16</v>
      </c>
      <c r="I1584" s="10" t="s">
        <v>3364</v>
      </c>
      <c r="J1584" s="10" t="s">
        <v>17</v>
      </c>
      <c r="K1584" s="10" t="s">
        <v>17</v>
      </c>
      <c r="L1584" s="10" t="s">
        <v>3365</v>
      </c>
      <c r="M1584" s="10" t="s">
        <v>18</v>
      </c>
      <c r="N1584">
        <v>0</v>
      </c>
    </row>
    <row r="1585" spans="1:14" x14ac:dyDescent="0.25">
      <c r="A1585" s="10" t="s">
        <v>43</v>
      </c>
      <c r="B1585" s="10" t="s">
        <v>8320</v>
      </c>
      <c r="C1585">
        <v>400000</v>
      </c>
      <c r="D1585" s="10" t="s">
        <v>16</v>
      </c>
      <c r="E1585">
        <v>0</v>
      </c>
      <c r="F1585">
        <v>0</v>
      </c>
      <c r="G1585">
        <v>400000</v>
      </c>
      <c r="H1585" s="10" t="s">
        <v>16</v>
      </c>
      <c r="I1585" s="10" t="s">
        <v>3366</v>
      </c>
      <c r="J1585" s="10" t="s">
        <v>17</v>
      </c>
      <c r="K1585" s="10" t="s">
        <v>17</v>
      </c>
      <c r="L1585" s="10" t="s">
        <v>3367</v>
      </c>
      <c r="M1585" s="10" t="s">
        <v>18</v>
      </c>
      <c r="N1585">
        <v>0</v>
      </c>
    </row>
    <row r="1586" spans="1:14" x14ac:dyDescent="0.25">
      <c r="A1586" s="10" t="s">
        <v>43</v>
      </c>
      <c r="B1586" s="10" t="s">
        <v>95</v>
      </c>
      <c r="C1586">
        <v>9200</v>
      </c>
      <c r="D1586" s="10" t="s">
        <v>16</v>
      </c>
      <c r="E1586">
        <v>2200</v>
      </c>
      <c r="F1586">
        <v>0</v>
      </c>
      <c r="G1586">
        <v>11400</v>
      </c>
      <c r="H1586" s="10" t="s">
        <v>16</v>
      </c>
      <c r="I1586" s="10" t="s">
        <v>3368</v>
      </c>
      <c r="J1586" s="10" t="s">
        <v>3370</v>
      </c>
      <c r="K1586" s="10" t="s">
        <v>17</v>
      </c>
      <c r="L1586" s="10" t="s">
        <v>3369</v>
      </c>
      <c r="M1586" s="10" t="s">
        <v>18</v>
      </c>
      <c r="N1586">
        <v>0</v>
      </c>
    </row>
    <row r="1587" spans="1:14" x14ac:dyDescent="0.25">
      <c r="A1587" s="10" t="s">
        <v>43</v>
      </c>
      <c r="B1587" s="10" t="s">
        <v>2940</v>
      </c>
      <c r="C1587">
        <v>181200</v>
      </c>
      <c r="D1587" s="10" t="s">
        <v>16</v>
      </c>
      <c r="E1587">
        <v>0</v>
      </c>
      <c r="F1587">
        <v>0</v>
      </c>
      <c r="G1587">
        <v>181200</v>
      </c>
      <c r="H1587" s="10" t="s">
        <v>16</v>
      </c>
      <c r="I1587" s="10" t="s">
        <v>3371</v>
      </c>
      <c r="J1587" s="10" t="s">
        <v>17</v>
      </c>
      <c r="K1587" s="10" t="s">
        <v>17</v>
      </c>
      <c r="L1587" s="10" t="s">
        <v>3372</v>
      </c>
      <c r="M1587" s="10" t="s">
        <v>18</v>
      </c>
      <c r="N1587">
        <v>0</v>
      </c>
    </row>
    <row r="1588" spans="1:14" x14ac:dyDescent="0.25">
      <c r="A1588" s="10" t="s">
        <v>43</v>
      </c>
      <c r="B1588" s="10" t="s">
        <v>223</v>
      </c>
      <c r="C1588">
        <v>9700</v>
      </c>
      <c r="D1588" s="10" t="s">
        <v>16</v>
      </c>
      <c r="E1588">
        <v>200</v>
      </c>
      <c r="F1588">
        <v>0</v>
      </c>
      <c r="G1588">
        <v>9900</v>
      </c>
      <c r="H1588" s="10" t="s">
        <v>16</v>
      </c>
      <c r="I1588" s="10" t="s">
        <v>3373</v>
      </c>
      <c r="J1588" s="10" t="s">
        <v>3375</v>
      </c>
      <c r="K1588" s="10" t="s">
        <v>17</v>
      </c>
      <c r="L1588" s="10" t="s">
        <v>3374</v>
      </c>
      <c r="M1588" s="10" t="s">
        <v>18</v>
      </c>
      <c r="N1588">
        <v>0</v>
      </c>
    </row>
    <row r="1589" spans="1:14" x14ac:dyDescent="0.25">
      <c r="A1589" s="10" t="s">
        <v>43</v>
      </c>
      <c r="B1589" s="10" t="s">
        <v>40</v>
      </c>
      <c r="C1589">
        <v>208718.91</v>
      </c>
      <c r="D1589" s="10" t="s">
        <v>16</v>
      </c>
      <c r="E1589">
        <v>4002.79</v>
      </c>
      <c r="F1589">
        <v>0</v>
      </c>
      <c r="G1589">
        <v>212721.7</v>
      </c>
      <c r="H1589" s="10" t="s">
        <v>16</v>
      </c>
      <c r="I1589" s="10" t="s">
        <v>3377</v>
      </c>
      <c r="J1589" s="10" t="s">
        <v>3380</v>
      </c>
      <c r="K1589" s="10" t="s">
        <v>17</v>
      </c>
      <c r="L1589" s="10" t="s">
        <v>3379</v>
      </c>
      <c r="M1589" s="10" t="s">
        <v>18</v>
      </c>
      <c r="N1589">
        <v>0</v>
      </c>
    </row>
    <row r="1590" spans="1:14" x14ac:dyDescent="0.25">
      <c r="A1590" s="10" t="s">
        <v>43</v>
      </c>
      <c r="B1590" s="10" t="s">
        <v>3186</v>
      </c>
      <c r="C1590">
        <v>189900</v>
      </c>
      <c r="D1590" s="10" t="s">
        <v>16</v>
      </c>
      <c r="E1590">
        <v>0</v>
      </c>
      <c r="F1590">
        <v>0</v>
      </c>
      <c r="G1590">
        <v>189900</v>
      </c>
      <c r="H1590" s="10" t="s">
        <v>16</v>
      </c>
      <c r="I1590" s="10" t="s">
        <v>3383</v>
      </c>
      <c r="J1590" s="10" t="s">
        <v>17</v>
      </c>
      <c r="K1590" s="10" t="s">
        <v>17</v>
      </c>
      <c r="L1590" s="10" t="s">
        <v>3385</v>
      </c>
      <c r="M1590" s="10" t="s">
        <v>18</v>
      </c>
      <c r="N1590">
        <v>0</v>
      </c>
    </row>
    <row r="1591" spans="1:14" x14ac:dyDescent="0.25">
      <c r="A1591" s="10" t="s">
        <v>43</v>
      </c>
      <c r="B1591" s="10" t="s">
        <v>3189</v>
      </c>
      <c r="C1591">
        <v>394154.28</v>
      </c>
      <c r="D1591" s="10" t="s">
        <v>16</v>
      </c>
      <c r="E1591">
        <v>0</v>
      </c>
      <c r="F1591">
        <v>0</v>
      </c>
      <c r="G1591">
        <v>394154.28</v>
      </c>
      <c r="H1591" s="10" t="s">
        <v>16</v>
      </c>
      <c r="I1591" s="10" t="s">
        <v>8321</v>
      </c>
      <c r="J1591" s="10" t="s">
        <v>17</v>
      </c>
      <c r="K1591" s="10" t="s">
        <v>17</v>
      </c>
      <c r="L1591" s="10" t="s">
        <v>8322</v>
      </c>
      <c r="M1591" s="10" t="s">
        <v>18</v>
      </c>
      <c r="N1591">
        <v>0</v>
      </c>
    </row>
    <row r="1592" spans="1:14" x14ac:dyDescent="0.25">
      <c r="A1592" s="10" t="s">
        <v>43</v>
      </c>
      <c r="B1592" s="10" t="s">
        <v>63</v>
      </c>
      <c r="C1592">
        <v>73000</v>
      </c>
      <c r="D1592" s="10" t="s">
        <v>16</v>
      </c>
      <c r="E1592">
        <v>0</v>
      </c>
      <c r="F1592">
        <v>0</v>
      </c>
      <c r="G1592">
        <v>73000</v>
      </c>
      <c r="H1592" s="10" t="s">
        <v>16</v>
      </c>
      <c r="I1592" s="10" t="s">
        <v>8323</v>
      </c>
      <c r="J1592" s="10" t="s">
        <v>17</v>
      </c>
      <c r="K1592" s="10" t="s">
        <v>17</v>
      </c>
      <c r="L1592" s="10" t="s">
        <v>8324</v>
      </c>
      <c r="M1592" s="10" t="s">
        <v>18</v>
      </c>
      <c r="N1592">
        <v>0</v>
      </c>
    </row>
    <row r="1593" spans="1:14" x14ac:dyDescent="0.25">
      <c r="A1593" s="10" t="s">
        <v>43</v>
      </c>
      <c r="B1593" s="10" t="s">
        <v>5628</v>
      </c>
      <c r="C1593">
        <v>250</v>
      </c>
      <c r="D1593" s="10" t="s">
        <v>16</v>
      </c>
      <c r="E1593">
        <v>0</v>
      </c>
      <c r="F1593">
        <v>0</v>
      </c>
      <c r="G1593">
        <v>250</v>
      </c>
      <c r="H1593" s="10" t="s">
        <v>16</v>
      </c>
      <c r="I1593" s="10" t="s">
        <v>3391</v>
      </c>
      <c r="J1593" s="10" t="s">
        <v>17</v>
      </c>
      <c r="K1593" s="10" t="s">
        <v>17</v>
      </c>
      <c r="L1593" s="10" t="s">
        <v>3392</v>
      </c>
      <c r="M1593" s="10" t="s">
        <v>18</v>
      </c>
      <c r="N1593">
        <v>0</v>
      </c>
    </row>
    <row r="1594" spans="1:14" x14ac:dyDescent="0.25">
      <c r="A1594" s="10" t="s">
        <v>83</v>
      </c>
      <c r="B1594" s="10" t="s">
        <v>3190</v>
      </c>
      <c r="C1594">
        <v>51000</v>
      </c>
      <c r="D1594" s="10" t="s">
        <v>16</v>
      </c>
      <c r="E1594">
        <v>0</v>
      </c>
      <c r="F1594">
        <v>0</v>
      </c>
      <c r="G1594">
        <v>51000</v>
      </c>
      <c r="H1594" s="10" t="s">
        <v>16</v>
      </c>
      <c r="I1594" s="10" t="s">
        <v>3393</v>
      </c>
      <c r="J1594" s="10" t="s">
        <v>17</v>
      </c>
      <c r="K1594" s="10" t="s">
        <v>17</v>
      </c>
      <c r="L1594" s="10" t="s">
        <v>3394</v>
      </c>
      <c r="M1594" s="10" t="s">
        <v>18</v>
      </c>
      <c r="N1594">
        <v>0</v>
      </c>
    </row>
    <row r="1595" spans="1:14" x14ac:dyDescent="0.25">
      <c r="A1595" s="10" t="s">
        <v>83</v>
      </c>
      <c r="B1595" s="10" t="s">
        <v>3192</v>
      </c>
      <c r="C1595">
        <v>55000</v>
      </c>
      <c r="D1595" s="10" t="s">
        <v>16</v>
      </c>
      <c r="E1595">
        <v>0</v>
      </c>
      <c r="F1595">
        <v>0</v>
      </c>
      <c r="G1595">
        <v>55000</v>
      </c>
      <c r="H1595" s="10" t="s">
        <v>16</v>
      </c>
      <c r="I1595" s="10" t="s">
        <v>176</v>
      </c>
      <c r="J1595" s="10" t="s">
        <v>17</v>
      </c>
      <c r="K1595" s="10" t="s">
        <v>17</v>
      </c>
      <c r="L1595" s="10" t="s">
        <v>175</v>
      </c>
      <c r="M1595" s="10" t="s">
        <v>18</v>
      </c>
      <c r="N1595">
        <v>0</v>
      </c>
    </row>
    <row r="1596" spans="1:14" x14ac:dyDescent="0.25">
      <c r="A1596" s="10" t="s">
        <v>83</v>
      </c>
      <c r="B1596" s="10" t="s">
        <v>3195</v>
      </c>
      <c r="C1596">
        <v>328000</v>
      </c>
      <c r="D1596" s="10" t="s">
        <v>16</v>
      </c>
      <c r="E1596">
        <v>0</v>
      </c>
      <c r="F1596">
        <v>0</v>
      </c>
      <c r="G1596">
        <v>328000</v>
      </c>
      <c r="H1596" s="10" t="s">
        <v>16</v>
      </c>
      <c r="I1596" s="10" t="s">
        <v>348</v>
      </c>
      <c r="J1596" s="10" t="s">
        <v>17</v>
      </c>
      <c r="K1596" s="10" t="s">
        <v>17</v>
      </c>
      <c r="L1596" s="10" t="s">
        <v>347</v>
      </c>
      <c r="M1596" s="10" t="s">
        <v>18</v>
      </c>
      <c r="N1596">
        <v>0</v>
      </c>
    </row>
    <row r="1597" spans="1:14" x14ac:dyDescent="0.25">
      <c r="A1597" s="10" t="s">
        <v>83</v>
      </c>
      <c r="B1597" s="10" t="s">
        <v>8325</v>
      </c>
      <c r="C1597">
        <v>221000</v>
      </c>
      <c r="D1597" s="10" t="s">
        <v>16</v>
      </c>
      <c r="E1597">
        <v>0</v>
      </c>
      <c r="F1597">
        <v>0</v>
      </c>
      <c r="G1597">
        <v>221000</v>
      </c>
      <c r="H1597" s="10" t="s">
        <v>16</v>
      </c>
      <c r="I1597" s="10" t="s">
        <v>3395</v>
      </c>
      <c r="J1597" s="10" t="s">
        <v>17</v>
      </c>
      <c r="K1597" s="10" t="s">
        <v>17</v>
      </c>
      <c r="L1597" s="10" t="s">
        <v>3396</v>
      </c>
      <c r="M1597" s="10" t="s">
        <v>18</v>
      </c>
      <c r="N1597">
        <v>0</v>
      </c>
    </row>
    <row r="1598" spans="1:14" x14ac:dyDescent="0.25">
      <c r="A1598" s="10" t="s">
        <v>83</v>
      </c>
      <c r="B1598" s="10" t="s">
        <v>3201</v>
      </c>
      <c r="C1598">
        <v>53500</v>
      </c>
      <c r="D1598" s="10" t="s">
        <v>16</v>
      </c>
      <c r="E1598">
        <v>0</v>
      </c>
      <c r="F1598">
        <v>0</v>
      </c>
      <c r="G1598">
        <v>53500</v>
      </c>
      <c r="H1598" s="10" t="s">
        <v>16</v>
      </c>
      <c r="I1598" s="10" t="s">
        <v>3397</v>
      </c>
      <c r="J1598" s="10" t="s">
        <v>17</v>
      </c>
      <c r="K1598" s="10" t="s">
        <v>17</v>
      </c>
      <c r="L1598" s="10" t="s">
        <v>8326</v>
      </c>
      <c r="M1598" s="10" t="s">
        <v>18</v>
      </c>
      <c r="N1598">
        <v>0</v>
      </c>
    </row>
    <row r="1599" spans="1:14" x14ac:dyDescent="0.25">
      <c r="A1599" s="10" t="s">
        <v>83</v>
      </c>
      <c r="B1599" s="10" t="s">
        <v>5637</v>
      </c>
      <c r="C1599">
        <v>22000</v>
      </c>
      <c r="D1599" s="10" t="s">
        <v>16</v>
      </c>
      <c r="E1599">
        <v>0</v>
      </c>
      <c r="F1599">
        <v>0</v>
      </c>
      <c r="G1599">
        <v>22000</v>
      </c>
      <c r="H1599" s="10" t="s">
        <v>16</v>
      </c>
      <c r="I1599" s="10" t="s">
        <v>8327</v>
      </c>
      <c r="J1599" s="10" t="s">
        <v>17</v>
      </c>
      <c r="K1599" s="10" t="s">
        <v>17</v>
      </c>
      <c r="L1599" s="10" t="s">
        <v>3398</v>
      </c>
      <c r="M1599" s="10" t="s">
        <v>18</v>
      </c>
      <c r="N1599">
        <v>0</v>
      </c>
    </row>
    <row r="1600" spans="1:14" x14ac:dyDescent="0.25">
      <c r="A1600" s="10" t="s">
        <v>83</v>
      </c>
      <c r="B1600" s="10" t="s">
        <v>8328</v>
      </c>
      <c r="C1600">
        <v>1053</v>
      </c>
      <c r="D1600" s="10" t="s">
        <v>16</v>
      </c>
      <c r="E1600">
        <v>0</v>
      </c>
      <c r="F1600">
        <v>0</v>
      </c>
      <c r="G1600">
        <v>1053</v>
      </c>
      <c r="H1600" s="10" t="s">
        <v>16</v>
      </c>
      <c r="I1600" s="10" t="s">
        <v>3401</v>
      </c>
      <c r="J1600" s="10" t="s">
        <v>17</v>
      </c>
      <c r="K1600" s="10" t="s">
        <v>17</v>
      </c>
      <c r="L1600" s="10" t="s">
        <v>3402</v>
      </c>
      <c r="M1600" s="10" t="s">
        <v>18</v>
      </c>
      <c r="N1600">
        <v>0</v>
      </c>
    </row>
    <row r="1601" spans="1:14" x14ac:dyDescent="0.25">
      <c r="A1601" s="10" t="s">
        <v>83</v>
      </c>
      <c r="B1601" s="10" t="s">
        <v>3204</v>
      </c>
      <c r="C1601">
        <v>365000</v>
      </c>
      <c r="D1601" s="10" t="s">
        <v>16</v>
      </c>
      <c r="E1601">
        <v>0</v>
      </c>
      <c r="F1601">
        <v>0</v>
      </c>
      <c r="G1601">
        <v>365000</v>
      </c>
      <c r="H1601" s="10" t="s">
        <v>16</v>
      </c>
      <c r="I1601" s="10" t="s">
        <v>3403</v>
      </c>
      <c r="J1601" s="10" t="s">
        <v>17</v>
      </c>
      <c r="K1601" s="10" t="s">
        <v>17</v>
      </c>
      <c r="L1601" s="10" t="s">
        <v>3404</v>
      </c>
      <c r="M1601" s="10" t="s">
        <v>18</v>
      </c>
      <c r="N1601">
        <v>0</v>
      </c>
    </row>
    <row r="1602" spans="1:14" x14ac:dyDescent="0.25">
      <c r="A1602" s="10" t="s">
        <v>83</v>
      </c>
      <c r="B1602" s="10" t="s">
        <v>5608</v>
      </c>
      <c r="C1602">
        <v>9000</v>
      </c>
      <c r="D1602" s="10" t="s">
        <v>16</v>
      </c>
      <c r="E1602">
        <v>0</v>
      </c>
      <c r="F1602">
        <v>0</v>
      </c>
      <c r="G1602">
        <v>9000</v>
      </c>
      <c r="H1602" s="10" t="s">
        <v>16</v>
      </c>
      <c r="I1602" s="10" t="s">
        <v>3405</v>
      </c>
      <c r="J1602" s="10" t="s">
        <v>17</v>
      </c>
      <c r="K1602" s="10" t="s">
        <v>17</v>
      </c>
      <c r="L1602" s="10" t="s">
        <v>3406</v>
      </c>
      <c r="M1602" s="10" t="s">
        <v>18</v>
      </c>
      <c r="N1602">
        <v>0</v>
      </c>
    </row>
    <row r="1603" spans="1:14" x14ac:dyDescent="0.25">
      <c r="A1603" s="10" t="s">
        <v>83</v>
      </c>
      <c r="B1603" s="10" t="s">
        <v>5607</v>
      </c>
      <c r="C1603">
        <v>24000</v>
      </c>
      <c r="D1603" s="10" t="s">
        <v>16</v>
      </c>
      <c r="E1603">
        <v>0</v>
      </c>
      <c r="F1603">
        <v>0</v>
      </c>
      <c r="G1603">
        <v>24000</v>
      </c>
      <c r="H1603" s="10" t="s">
        <v>16</v>
      </c>
      <c r="I1603" s="10" t="s">
        <v>3407</v>
      </c>
      <c r="J1603" s="10" t="s">
        <v>17</v>
      </c>
      <c r="K1603" s="10" t="s">
        <v>17</v>
      </c>
      <c r="L1603" s="10" t="s">
        <v>3408</v>
      </c>
      <c r="M1603" s="10" t="s">
        <v>18</v>
      </c>
      <c r="N1603">
        <v>0</v>
      </c>
    </row>
    <row r="1604" spans="1:14" x14ac:dyDescent="0.25">
      <c r="A1604" s="10" t="s">
        <v>83</v>
      </c>
      <c r="B1604" s="10" t="s">
        <v>25</v>
      </c>
      <c r="C1604">
        <v>105000</v>
      </c>
      <c r="D1604" s="10" t="s">
        <v>16</v>
      </c>
      <c r="E1604">
        <v>0</v>
      </c>
      <c r="F1604">
        <v>0</v>
      </c>
      <c r="G1604">
        <v>105000</v>
      </c>
      <c r="H1604" s="10" t="s">
        <v>16</v>
      </c>
      <c r="I1604" s="10" t="s">
        <v>3409</v>
      </c>
      <c r="J1604" s="10" t="s">
        <v>17</v>
      </c>
      <c r="K1604" s="10" t="s">
        <v>17</v>
      </c>
      <c r="L1604" s="10" t="s">
        <v>3411</v>
      </c>
      <c r="M1604" s="10" t="s">
        <v>18</v>
      </c>
      <c r="N1604">
        <v>0</v>
      </c>
    </row>
    <row r="1605" spans="1:14" x14ac:dyDescent="0.25">
      <c r="A1605" s="10" t="s">
        <v>83</v>
      </c>
      <c r="B1605" s="10" t="s">
        <v>235</v>
      </c>
      <c r="C1605">
        <v>8800</v>
      </c>
      <c r="D1605" s="10" t="s">
        <v>16</v>
      </c>
      <c r="E1605">
        <v>0</v>
      </c>
      <c r="F1605">
        <v>0</v>
      </c>
      <c r="G1605">
        <v>8800</v>
      </c>
      <c r="H1605" s="10" t="s">
        <v>16</v>
      </c>
      <c r="I1605" s="10" t="s">
        <v>3410</v>
      </c>
      <c r="J1605" s="10" t="s">
        <v>17</v>
      </c>
      <c r="K1605" s="10" t="s">
        <v>17</v>
      </c>
      <c r="L1605" s="10" t="s">
        <v>3412</v>
      </c>
      <c r="M1605" s="10" t="s">
        <v>18</v>
      </c>
      <c r="N1605">
        <v>0</v>
      </c>
    </row>
    <row r="1606" spans="1:14" x14ac:dyDescent="0.25">
      <c r="A1606" s="10" t="s">
        <v>83</v>
      </c>
      <c r="B1606" s="10" t="s">
        <v>3207</v>
      </c>
      <c r="C1606">
        <v>1000</v>
      </c>
      <c r="D1606" s="10" t="s">
        <v>16</v>
      </c>
      <c r="E1606">
        <v>0</v>
      </c>
      <c r="F1606">
        <v>0</v>
      </c>
      <c r="G1606">
        <v>1000</v>
      </c>
      <c r="H1606" s="10" t="s">
        <v>16</v>
      </c>
      <c r="I1606" s="10" t="s">
        <v>3413</v>
      </c>
      <c r="J1606" s="10" t="s">
        <v>17</v>
      </c>
      <c r="K1606" s="10" t="s">
        <v>17</v>
      </c>
      <c r="L1606" s="10" t="s">
        <v>3414</v>
      </c>
      <c r="M1606" s="10" t="s">
        <v>18</v>
      </c>
      <c r="N1606">
        <v>0</v>
      </c>
    </row>
    <row r="1607" spans="1:14" x14ac:dyDescent="0.25">
      <c r="A1607" s="10" t="s">
        <v>83</v>
      </c>
      <c r="B1607" s="10" t="s">
        <v>3208</v>
      </c>
      <c r="C1607">
        <v>6000</v>
      </c>
      <c r="D1607" s="10" t="s">
        <v>16</v>
      </c>
      <c r="E1607">
        <v>0</v>
      </c>
      <c r="F1607">
        <v>0</v>
      </c>
      <c r="G1607">
        <v>6000</v>
      </c>
      <c r="H1607" s="10" t="s">
        <v>16</v>
      </c>
      <c r="I1607" s="10" t="s">
        <v>3416</v>
      </c>
      <c r="J1607" s="10" t="s">
        <v>17</v>
      </c>
      <c r="K1607" s="10" t="s">
        <v>17</v>
      </c>
      <c r="L1607" s="10" t="s">
        <v>3415</v>
      </c>
      <c r="M1607" s="10" t="s">
        <v>18</v>
      </c>
      <c r="N1607">
        <v>0</v>
      </c>
    </row>
    <row r="1608" spans="1:14" x14ac:dyDescent="0.25">
      <c r="A1608" s="10" t="s">
        <v>83</v>
      </c>
      <c r="B1608" s="10" t="s">
        <v>3210</v>
      </c>
      <c r="C1608">
        <v>1000</v>
      </c>
      <c r="D1608" s="10" t="s">
        <v>16</v>
      </c>
      <c r="E1608">
        <v>0</v>
      </c>
      <c r="F1608">
        <v>0</v>
      </c>
      <c r="G1608">
        <v>1000</v>
      </c>
      <c r="H1608" s="10" t="s">
        <v>16</v>
      </c>
      <c r="I1608" s="10" t="s">
        <v>3417</v>
      </c>
      <c r="J1608" s="10" t="s">
        <v>17</v>
      </c>
      <c r="K1608" s="10" t="s">
        <v>17</v>
      </c>
      <c r="L1608" s="10" t="s">
        <v>3418</v>
      </c>
      <c r="M1608" s="10" t="s">
        <v>18</v>
      </c>
      <c r="N1608">
        <v>0</v>
      </c>
    </row>
    <row r="1609" spans="1:14" x14ac:dyDescent="0.25">
      <c r="A1609" s="10" t="s">
        <v>83</v>
      </c>
      <c r="B1609" s="10" t="s">
        <v>3213</v>
      </c>
      <c r="C1609">
        <v>1000</v>
      </c>
      <c r="D1609" s="10" t="s">
        <v>16</v>
      </c>
      <c r="E1609">
        <v>0</v>
      </c>
      <c r="F1609">
        <v>0</v>
      </c>
      <c r="G1609">
        <v>1000</v>
      </c>
      <c r="H1609" s="10" t="s">
        <v>16</v>
      </c>
      <c r="I1609" s="10" t="s">
        <v>3419</v>
      </c>
      <c r="J1609" s="10" t="s">
        <v>17</v>
      </c>
      <c r="K1609" s="10" t="s">
        <v>17</v>
      </c>
      <c r="L1609" s="10" t="s">
        <v>3420</v>
      </c>
      <c r="M1609" s="10" t="s">
        <v>18</v>
      </c>
      <c r="N1609">
        <v>0</v>
      </c>
    </row>
    <row r="1610" spans="1:14" x14ac:dyDescent="0.25">
      <c r="A1610" s="10" t="s">
        <v>83</v>
      </c>
      <c r="B1610" s="10" t="s">
        <v>3216</v>
      </c>
      <c r="C1610">
        <v>1000</v>
      </c>
      <c r="D1610" s="10" t="s">
        <v>16</v>
      </c>
      <c r="E1610">
        <v>0</v>
      </c>
      <c r="F1610">
        <v>0</v>
      </c>
      <c r="G1610">
        <v>1000</v>
      </c>
      <c r="H1610" s="10" t="s">
        <v>16</v>
      </c>
      <c r="I1610" s="10" t="s">
        <v>3421</v>
      </c>
      <c r="J1610" s="10" t="s">
        <v>17</v>
      </c>
      <c r="K1610" s="10" t="s">
        <v>17</v>
      </c>
      <c r="L1610" s="10" t="s">
        <v>3422</v>
      </c>
      <c r="M1610" s="10" t="s">
        <v>18</v>
      </c>
      <c r="N1610">
        <v>0</v>
      </c>
    </row>
    <row r="1611" spans="1:14" x14ac:dyDescent="0.25">
      <c r="A1611" s="10" t="s">
        <v>83</v>
      </c>
      <c r="B1611" s="10" t="s">
        <v>3219</v>
      </c>
      <c r="C1611">
        <v>10000</v>
      </c>
      <c r="D1611" s="10" t="s">
        <v>16</v>
      </c>
      <c r="E1611">
        <v>0</v>
      </c>
      <c r="F1611">
        <v>0</v>
      </c>
      <c r="G1611">
        <v>10000</v>
      </c>
      <c r="H1611" s="10" t="s">
        <v>16</v>
      </c>
      <c r="I1611" s="10" t="s">
        <v>3423</v>
      </c>
      <c r="J1611" s="10" t="s">
        <v>17</v>
      </c>
      <c r="K1611" s="10" t="s">
        <v>17</v>
      </c>
      <c r="L1611" s="10" t="s">
        <v>8329</v>
      </c>
      <c r="M1611" s="10" t="s">
        <v>18</v>
      </c>
      <c r="N1611">
        <v>0</v>
      </c>
    </row>
    <row r="1612" spans="1:14" x14ac:dyDescent="0.25">
      <c r="A1612" s="10" t="s">
        <v>83</v>
      </c>
      <c r="B1612" s="10" t="s">
        <v>2172</v>
      </c>
      <c r="C1612">
        <v>386389.17</v>
      </c>
      <c r="D1612" s="10" t="s">
        <v>16</v>
      </c>
      <c r="E1612">
        <v>0</v>
      </c>
      <c r="F1612">
        <v>0</v>
      </c>
      <c r="G1612">
        <v>386389.17</v>
      </c>
      <c r="H1612" s="10" t="s">
        <v>16</v>
      </c>
      <c r="I1612" s="10" t="s">
        <v>8330</v>
      </c>
      <c r="J1612" s="10" t="s">
        <v>17</v>
      </c>
      <c r="K1612" s="10" t="s">
        <v>17</v>
      </c>
      <c r="L1612" s="10" t="s">
        <v>8331</v>
      </c>
      <c r="M1612" s="10" t="s">
        <v>18</v>
      </c>
      <c r="N1612">
        <v>0</v>
      </c>
    </row>
    <row r="1613" spans="1:14" x14ac:dyDescent="0.25">
      <c r="A1613" s="10" t="s">
        <v>83</v>
      </c>
      <c r="B1613" s="10" t="s">
        <v>3224</v>
      </c>
      <c r="C1613">
        <v>237944.53</v>
      </c>
      <c r="D1613" s="10" t="s">
        <v>16</v>
      </c>
      <c r="E1613">
        <v>0</v>
      </c>
      <c r="F1613">
        <v>0</v>
      </c>
      <c r="G1613">
        <v>237944.53</v>
      </c>
      <c r="H1613" s="10" t="s">
        <v>16</v>
      </c>
      <c r="I1613" s="10" t="s">
        <v>8332</v>
      </c>
      <c r="J1613" s="10" t="s">
        <v>17</v>
      </c>
      <c r="K1613" s="10" t="s">
        <v>17</v>
      </c>
      <c r="L1613" s="10" t="s">
        <v>8333</v>
      </c>
      <c r="M1613" s="10" t="s">
        <v>18</v>
      </c>
      <c r="N1613">
        <v>0</v>
      </c>
    </row>
    <row r="1614" spans="1:14" x14ac:dyDescent="0.25">
      <c r="A1614" s="10" t="s">
        <v>83</v>
      </c>
      <c r="B1614" s="10" t="s">
        <v>3227</v>
      </c>
      <c r="C1614">
        <v>19000</v>
      </c>
      <c r="D1614" s="10" t="s">
        <v>16</v>
      </c>
      <c r="E1614">
        <v>0</v>
      </c>
      <c r="F1614">
        <v>0</v>
      </c>
      <c r="G1614">
        <v>19000</v>
      </c>
      <c r="H1614" s="10" t="s">
        <v>16</v>
      </c>
      <c r="I1614" s="10" t="s">
        <v>8334</v>
      </c>
      <c r="J1614" s="10" t="s">
        <v>17</v>
      </c>
      <c r="K1614" s="10" t="s">
        <v>17</v>
      </c>
      <c r="L1614" s="10" t="s">
        <v>8335</v>
      </c>
      <c r="M1614" s="10" t="s">
        <v>18</v>
      </c>
      <c r="N1614">
        <v>0</v>
      </c>
    </row>
    <row r="1615" spans="1:14" x14ac:dyDescent="0.25">
      <c r="A1615" s="10" t="s">
        <v>83</v>
      </c>
      <c r="B1615" s="10" t="s">
        <v>3230</v>
      </c>
      <c r="C1615">
        <v>1000</v>
      </c>
      <c r="D1615" s="10" t="s">
        <v>16</v>
      </c>
      <c r="E1615">
        <v>0</v>
      </c>
      <c r="F1615">
        <v>0</v>
      </c>
      <c r="G1615">
        <v>1000</v>
      </c>
      <c r="H1615" s="10" t="s">
        <v>16</v>
      </c>
      <c r="I1615" s="10" t="s">
        <v>8336</v>
      </c>
      <c r="J1615" s="10" t="s">
        <v>17</v>
      </c>
      <c r="K1615" s="10" t="s">
        <v>17</v>
      </c>
      <c r="L1615" s="10" t="s">
        <v>51</v>
      </c>
      <c r="M1615" s="10" t="s">
        <v>18</v>
      </c>
      <c r="N1615">
        <v>0</v>
      </c>
    </row>
    <row r="1616" spans="1:14" x14ac:dyDescent="0.25">
      <c r="A1616" s="10" t="s">
        <v>83</v>
      </c>
      <c r="B1616" s="10" t="s">
        <v>3233</v>
      </c>
      <c r="C1616">
        <v>10000</v>
      </c>
      <c r="D1616" s="10" t="s">
        <v>16</v>
      </c>
      <c r="E1616">
        <v>0</v>
      </c>
      <c r="F1616">
        <v>0</v>
      </c>
      <c r="G1616">
        <v>10000</v>
      </c>
      <c r="H1616" s="10" t="s">
        <v>16</v>
      </c>
      <c r="I1616" s="10" t="s">
        <v>3424</v>
      </c>
      <c r="J1616" s="10" t="s">
        <v>17</v>
      </c>
      <c r="K1616" s="10" t="s">
        <v>17</v>
      </c>
      <c r="L1616" s="10" t="s">
        <v>3425</v>
      </c>
      <c r="M1616" s="10" t="s">
        <v>18</v>
      </c>
      <c r="N1616">
        <v>0</v>
      </c>
    </row>
    <row r="1617" spans="1:14" x14ac:dyDescent="0.25">
      <c r="A1617" s="10" t="s">
        <v>83</v>
      </c>
      <c r="B1617" s="10" t="s">
        <v>2517</v>
      </c>
      <c r="C1617">
        <v>163689.17000000001</v>
      </c>
      <c r="D1617" s="10" t="s">
        <v>16</v>
      </c>
      <c r="E1617">
        <v>0</v>
      </c>
      <c r="F1617">
        <v>0</v>
      </c>
      <c r="G1617">
        <v>163689.17000000001</v>
      </c>
      <c r="H1617" s="10" t="s">
        <v>16</v>
      </c>
      <c r="I1617" s="10" t="s">
        <v>3426</v>
      </c>
      <c r="J1617" s="10" t="s">
        <v>17</v>
      </c>
      <c r="K1617" s="10" t="s">
        <v>17</v>
      </c>
      <c r="L1617" s="10" t="s">
        <v>3427</v>
      </c>
      <c r="M1617" s="10" t="s">
        <v>18</v>
      </c>
      <c r="N1617">
        <v>0</v>
      </c>
    </row>
    <row r="1618" spans="1:14" x14ac:dyDescent="0.25">
      <c r="A1618" s="10" t="s">
        <v>83</v>
      </c>
      <c r="B1618" s="10" t="s">
        <v>3238</v>
      </c>
      <c r="C1618">
        <v>97920</v>
      </c>
      <c r="D1618" s="10" t="s">
        <v>16</v>
      </c>
      <c r="E1618">
        <v>0</v>
      </c>
      <c r="F1618">
        <v>0</v>
      </c>
      <c r="G1618">
        <v>97920</v>
      </c>
      <c r="H1618" s="10" t="s">
        <v>16</v>
      </c>
      <c r="I1618" s="10" t="s">
        <v>3428</v>
      </c>
      <c r="J1618" s="10" t="s">
        <v>17</v>
      </c>
      <c r="K1618" s="10" t="s">
        <v>17</v>
      </c>
      <c r="L1618" s="10" t="s">
        <v>3429</v>
      </c>
      <c r="M1618" s="10" t="s">
        <v>18</v>
      </c>
      <c r="N1618">
        <v>0</v>
      </c>
    </row>
    <row r="1619" spans="1:14" x14ac:dyDescent="0.25">
      <c r="A1619" s="10" t="s">
        <v>83</v>
      </c>
      <c r="B1619" s="10" t="s">
        <v>3241</v>
      </c>
      <c r="C1619">
        <v>237944.52</v>
      </c>
      <c r="D1619" s="10" t="s">
        <v>16</v>
      </c>
      <c r="E1619">
        <v>0</v>
      </c>
      <c r="F1619">
        <v>0</v>
      </c>
      <c r="G1619">
        <v>237944.52</v>
      </c>
      <c r="H1619" s="10" t="s">
        <v>16</v>
      </c>
      <c r="I1619" s="10" t="s">
        <v>3430</v>
      </c>
      <c r="J1619" s="10" t="s">
        <v>17</v>
      </c>
      <c r="K1619" s="10" t="s">
        <v>17</v>
      </c>
      <c r="L1619" s="10" t="s">
        <v>3431</v>
      </c>
      <c r="M1619" s="10" t="s">
        <v>18</v>
      </c>
      <c r="N1619">
        <v>0</v>
      </c>
    </row>
    <row r="1620" spans="1:14" x14ac:dyDescent="0.25">
      <c r="A1620" s="10" t="s">
        <v>83</v>
      </c>
      <c r="B1620" s="10" t="s">
        <v>3244</v>
      </c>
      <c r="C1620">
        <v>600000</v>
      </c>
      <c r="D1620" s="10" t="s">
        <v>16</v>
      </c>
      <c r="E1620">
        <v>0</v>
      </c>
      <c r="F1620">
        <v>0</v>
      </c>
      <c r="G1620">
        <v>600000</v>
      </c>
      <c r="H1620" s="10" t="s">
        <v>16</v>
      </c>
      <c r="I1620" s="10" t="s">
        <v>3432</v>
      </c>
      <c r="J1620" s="10" t="s">
        <v>17</v>
      </c>
      <c r="K1620" s="10" t="s">
        <v>17</v>
      </c>
      <c r="L1620" s="10" t="s">
        <v>3433</v>
      </c>
      <c r="M1620" s="10" t="s">
        <v>18</v>
      </c>
      <c r="N1620">
        <v>0</v>
      </c>
    </row>
    <row r="1621" spans="1:14" x14ac:dyDescent="0.25">
      <c r="A1621" s="10" t="s">
        <v>83</v>
      </c>
      <c r="B1621" s="10" t="s">
        <v>177</v>
      </c>
      <c r="C1621">
        <v>12500</v>
      </c>
      <c r="D1621" s="10" t="s">
        <v>16</v>
      </c>
      <c r="E1621">
        <v>0</v>
      </c>
      <c r="F1621">
        <v>0</v>
      </c>
      <c r="G1621">
        <v>12500</v>
      </c>
      <c r="H1621" s="10" t="s">
        <v>16</v>
      </c>
      <c r="I1621" s="10" t="s">
        <v>3434</v>
      </c>
      <c r="J1621" s="10" t="s">
        <v>17</v>
      </c>
      <c r="K1621" s="10" t="s">
        <v>17</v>
      </c>
      <c r="L1621" s="10" t="s">
        <v>3435</v>
      </c>
      <c r="M1621" s="10" t="s">
        <v>18</v>
      </c>
      <c r="N1621">
        <v>0</v>
      </c>
    </row>
    <row r="1622" spans="1:14" x14ac:dyDescent="0.25">
      <c r="A1622" s="10" t="s">
        <v>83</v>
      </c>
      <c r="B1622" s="10" t="s">
        <v>38</v>
      </c>
      <c r="C1622">
        <v>15000</v>
      </c>
      <c r="D1622" s="10" t="s">
        <v>16</v>
      </c>
      <c r="E1622">
        <v>0</v>
      </c>
      <c r="F1622">
        <v>0</v>
      </c>
      <c r="G1622">
        <v>15000</v>
      </c>
      <c r="H1622" s="10" t="s">
        <v>16</v>
      </c>
      <c r="I1622" s="10" t="s">
        <v>3436</v>
      </c>
      <c r="J1622" s="10" t="s">
        <v>17</v>
      </c>
      <c r="K1622" s="10" t="s">
        <v>17</v>
      </c>
      <c r="L1622" s="10" t="s">
        <v>3437</v>
      </c>
      <c r="M1622" s="10" t="s">
        <v>18</v>
      </c>
      <c r="N1622">
        <v>0</v>
      </c>
    </row>
    <row r="1623" spans="1:14" x14ac:dyDescent="0.25">
      <c r="A1623" s="10" t="s">
        <v>83</v>
      </c>
      <c r="B1623" s="10" t="s">
        <v>2867</v>
      </c>
      <c r="C1623">
        <v>156093.56</v>
      </c>
      <c r="D1623" s="10" t="s">
        <v>16</v>
      </c>
      <c r="E1623">
        <v>0</v>
      </c>
      <c r="F1623">
        <v>0</v>
      </c>
      <c r="G1623">
        <v>156093.56</v>
      </c>
      <c r="H1623" s="10" t="s">
        <v>16</v>
      </c>
      <c r="I1623" s="10" t="s">
        <v>3438</v>
      </c>
      <c r="J1623" s="10" t="s">
        <v>17</v>
      </c>
      <c r="K1623" s="10" t="s">
        <v>17</v>
      </c>
      <c r="L1623" s="10" t="s">
        <v>3439</v>
      </c>
      <c r="M1623" s="10" t="s">
        <v>18</v>
      </c>
      <c r="N1623">
        <v>0</v>
      </c>
    </row>
    <row r="1624" spans="1:14" x14ac:dyDescent="0.25">
      <c r="A1624" s="10" t="s">
        <v>83</v>
      </c>
      <c r="B1624" s="10" t="s">
        <v>84</v>
      </c>
      <c r="C1624">
        <v>100000</v>
      </c>
      <c r="D1624" s="10" t="s">
        <v>16</v>
      </c>
      <c r="E1624">
        <v>0</v>
      </c>
      <c r="F1624">
        <v>0</v>
      </c>
      <c r="G1624">
        <v>100000</v>
      </c>
      <c r="H1624" s="10" t="s">
        <v>16</v>
      </c>
      <c r="I1624" s="10" t="s">
        <v>3440</v>
      </c>
      <c r="J1624" s="10" t="s">
        <v>17</v>
      </c>
      <c r="K1624" s="10" t="s">
        <v>17</v>
      </c>
      <c r="L1624" s="10" t="s">
        <v>3441</v>
      </c>
      <c r="M1624" s="10" t="s">
        <v>18</v>
      </c>
      <c r="N1624">
        <v>0</v>
      </c>
    </row>
    <row r="1625" spans="1:14" x14ac:dyDescent="0.25">
      <c r="A1625" s="10" t="s">
        <v>83</v>
      </c>
      <c r="B1625" s="10" t="s">
        <v>156</v>
      </c>
      <c r="C1625">
        <v>320000</v>
      </c>
      <c r="D1625" s="10" t="s">
        <v>16</v>
      </c>
      <c r="E1625">
        <v>0</v>
      </c>
      <c r="F1625">
        <v>0</v>
      </c>
      <c r="G1625">
        <v>320000</v>
      </c>
      <c r="H1625" s="10" t="s">
        <v>16</v>
      </c>
      <c r="I1625" s="10" t="s">
        <v>3442</v>
      </c>
      <c r="J1625" s="10" t="s">
        <v>17</v>
      </c>
      <c r="K1625" s="10" t="s">
        <v>17</v>
      </c>
      <c r="L1625" s="10" t="s">
        <v>3443</v>
      </c>
      <c r="M1625" s="10" t="s">
        <v>18</v>
      </c>
      <c r="N1625">
        <v>0</v>
      </c>
    </row>
    <row r="1626" spans="1:14" x14ac:dyDescent="0.25">
      <c r="A1626" s="10" t="s">
        <v>83</v>
      </c>
      <c r="B1626" s="10" t="s">
        <v>3254</v>
      </c>
      <c r="C1626">
        <v>232202.88</v>
      </c>
      <c r="D1626" s="10" t="s">
        <v>16</v>
      </c>
      <c r="E1626">
        <v>0</v>
      </c>
      <c r="F1626">
        <v>0</v>
      </c>
      <c r="G1626">
        <v>232202.88</v>
      </c>
      <c r="H1626" s="10" t="s">
        <v>16</v>
      </c>
      <c r="I1626" s="10" t="s">
        <v>3444</v>
      </c>
      <c r="J1626" s="10" t="s">
        <v>17</v>
      </c>
      <c r="K1626" s="10" t="s">
        <v>17</v>
      </c>
      <c r="L1626" s="10" t="s">
        <v>3445</v>
      </c>
      <c r="M1626" s="10" t="s">
        <v>18</v>
      </c>
      <c r="N1626">
        <v>0</v>
      </c>
    </row>
    <row r="1627" spans="1:14" x14ac:dyDescent="0.25">
      <c r="A1627" s="10" t="s">
        <v>83</v>
      </c>
      <c r="B1627" s="10" t="s">
        <v>127</v>
      </c>
      <c r="C1627">
        <v>17000</v>
      </c>
      <c r="D1627" s="10" t="s">
        <v>16</v>
      </c>
      <c r="E1627">
        <v>0</v>
      </c>
      <c r="F1627">
        <v>0</v>
      </c>
      <c r="G1627">
        <v>17000</v>
      </c>
      <c r="H1627" s="10" t="s">
        <v>16</v>
      </c>
      <c r="I1627" s="10" t="s">
        <v>3446</v>
      </c>
      <c r="J1627" s="10" t="s">
        <v>17</v>
      </c>
      <c r="K1627" s="10" t="s">
        <v>17</v>
      </c>
      <c r="L1627" s="10" t="s">
        <v>3448</v>
      </c>
      <c r="M1627" s="10" t="s">
        <v>18</v>
      </c>
      <c r="N1627">
        <v>0</v>
      </c>
    </row>
    <row r="1628" spans="1:14" x14ac:dyDescent="0.25">
      <c r="A1628" s="10" t="s">
        <v>83</v>
      </c>
      <c r="B1628" s="10" t="s">
        <v>5628</v>
      </c>
      <c r="C1628">
        <v>37500</v>
      </c>
      <c r="D1628" s="10" t="s">
        <v>16</v>
      </c>
      <c r="E1628">
        <v>0</v>
      </c>
      <c r="F1628">
        <v>0</v>
      </c>
      <c r="G1628">
        <v>37500</v>
      </c>
      <c r="H1628" s="10" t="s">
        <v>16</v>
      </c>
      <c r="I1628" s="10" t="s">
        <v>3447</v>
      </c>
      <c r="J1628" s="10" t="s">
        <v>17</v>
      </c>
      <c r="K1628" s="10" t="s">
        <v>17</v>
      </c>
      <c r="L1628" s="10" t="s">
        <v>3449</v>
      </c>
      <c r="M1628" s="10" t="s">
        <v>18</v>
      </c>
      <c r="N1628">
        <v>0</v>
      </c>
    </row>
    <row r="1629" spans="1:14" x14ac:dyDescent="0.25">
      <c r="A1629" s="10" t="s">
        <v>3259</v>
      </c>
      <c r="B1629" s="10" t="s">
        <v>203</v>
      </c>
      <c r="C1629">
        <v>30000</v>
      </c>
      <c r="D1629" s="10" t="s">
        <v>16</v>
      </c>
      <c r="E1629">
        <v>0</v>
      </c>
      <c r="F1629">
        <v>0</v>
      </c>
      <c r="G1629">
        <v>30000</v>
      </c>
      <c r="H1629" s="10" t="s">
        <v>16</v>
      </c>
      <c r="I1629" s="10" t="s">
        <v>3450</v>
      </c>
      <c r="J1629" s="10" t="s">
        <v>17</v>
      </c>
      <c r="K1629" s="10" t="s">
        <v>17</v>
      </c>
      <c r="L1629" s="10" t="s">
        <v>338</v>
      </c>
      <c r="M1629" s="10" t="s">
        <v>18</v>
      </c>
      <c r="N1629">
        <v>0</v>
      </c>
    </row>
    <row r="1630" spans="1:14" x14ac:dyDescent="0.25">
      <c r="A1630" s="10" t="s">
        <v>3259</v>
      </c>
      <c r="B1630" s="10" t="s">
        <v>112</v>
      </c>
      <c r="C1630">
        <v>21000</v>
      </c>
      <c r="D1630" s="10" t="s">
        <v>16</v>
      </c>
      <c r="E1630">
        <v>0</v>
      </c>
      <c r="F1630">
        <v>0</v>
      </c>
      <c r="G1630">
        <v>21000</v>
      </c>
      <c r="H1630" s="10" t="s">
        <v>16</v>
      </c>
      <c r="I1630" s="10" t="s">
        <v>8337</v>
      </c>
      <c r="J1630" s="10" t="s">
        <v>17</v>
      </c>
      <c r="K1630" s="10" t="s">
        <v>17</v>
      </c>
      <c r="L1630" s="10" t="s">
        <v>8338</v>
      </c>
      <c r="M1630" s="10" t="s">
        <v>18</v>
      </c>
      <c r="N1630">
        <v>0</v>
      </c>
    </row>
    <row r="1631" spans="1:14" x14ac:dyDescent="0.25">
      <c r="A1631" s="10" t="s">
        <v>243</v>
      </c>
      <c r="B1631" s="10" t="s">
        <v>1738</v>
      </c>
      <c r="C1631">
        <v>186000</v>
      </c>
      <c r="D1631" s="10" t="s">
        <v>16</v>
      </c>
      <c r="E1631">
        <v>0</v>
      </c>
      <c r="F1631">
        <v>0</v>
      </c>
      <c r="G1631">
        <v>186000</v>
      </c>
      <c r="H1631" s="10" t="s">
        <v>16</v>
      </c>
      <c r="I1631" s="10" t="s">
        <v>8339</v>
      </c>
      <c r="J1631" s="10" t="s">
        <v>17</v>
      </c>
      <c r="K1631" s="10" t="s">
        <v>17</v>
      </c>
      <c r="L1631" s="10" t="s">
        <v>8340</v>
      </c>
      <c r="M1631" s="10" t="s">
        <v>18</v>
      </c>
      <c r="N1631">
        <v>0</v>
      </c>
    </row>
    <row r="1632" spans="1:14" x14ac:dyDescent="0.25">
      <c r="A1632" s="10" t="s">
        <v>243</v>
      </c>
      <c r="B1632" s="10" t="s">
        <v>1739</v>
      </c>
      <c r="C1632">
        <v>46000</v>
      </c>
      <c r="D1632" s="10" t="s">
        <v>16</v>
      </c>
      <c r="E1632">
        <v>0</v>
      </c>
      <c r="F1632">
        <v>0</v>
      </c>
      <c r="G1632">
        <v>46000</v>
      </c>
      <c r="H1632" s="10" t="s">
        <v>16</v>
      </c>
      <c r="I1632" s="10" t="s">
        <v>3451</v>
      </c>
      <c r="J1632" s="10" t="s">
        <v>17</v>
      </c>
      <c r="K1632" s="10" t="s">
        <v>17</v>
      </c>
      <c r="L1632" s="10" t="s">
        <v>8341</v>
      </c>
      <c r="M1632" s="10" t="s">
        <v>18</v>
      </c>
      <c r="N1632">
        <v>0</v>
      </c>
    </row>
    <row r="1633" spans="1:14" x14ac:dyDescent="0.25">
      <c r="A1633" s="10" t="s">
        <v>243</v>
      </c>
      <c r="B1633" s="10" t="s">
        <v>326</v>
      </c>
      <c r="C1633">
        <v>50000</v>
      </c>
      <c r="D1633" s="10" t="s">
        <v>16</v>
      </c>
      <c r="E1633">
        <v>0</v>
      </c>
      <c r="F1633">
        <v>0</v>
      </c>
      <c r="G1633">
        <v>50000</v>
      </c>
      <c r="H1633" s="10" t="s">
        <v>16</v>
      </c>
      <c r="I1633" s="10" t="s">
        <v>3452</v>
      </c>
      <c r="J1633" s="10" t="s">
        <v>17</v>
      </c>
      <c r="K1633" s="10" t="s">
        <v>17</v>
      </c>
      <c r="L1633" s="10" t="s">
        <v>3453</v>
      </c>
      <c r="M1633" s="10" t="s">
        <v>18</v>
      </c>
      <c r="N1633">
        <v>0</v>
      </c>
    </row>
    <row r="1634" spans="1:14" x14ac:dyDescent="0.25">
      <c r="A1634" s="10" t="s">
        <v>243</v>
      </c>
      <c r="B1634" s="10" t="s">
        <v>1827</v>
      </c>
      <c r="C1634">
        <v>22000</v>
      </c>
      <c r="D1634" s="10" t="s">
        <v>16</v>
      </c>
      <c r="E1634">
        <v>0</v>
      </c>
      <c r="F1634">
        <v>0</v>
      </c>
      <c r="G1634">
        <v>22000</v>
      </c>
      <c r="H1634" s="10" t="s">
        <v>16</v>
      </c>
      <c r="I1634" s="10" t="s">
        <v>3454</v>
      </c>
      <c r="J1634" s="10" t="s">
        <v>17</v>
      </c>
      <c r="K1634" s="10" t="s">
        <v>17</v>
      </c>
      <c r="L1634" s="10" t="s">
        <v>3456</v>
      </c>
      <c r="M1634" s="10" t="s">
        <v>18</v>
      </c>
      <c r="N1634">
        <v>0</v>
      </c>
    </row>
    <row r="1635" spans="1:14" x14ac:dyDescent="0.25">
      <c r="A1635" s="10" t="s">
        <v>243</v>
      </c>
      <c r="B1635" s="10" t="s">
        <v>1854</v>
      </c>
      <c r="C1635">
        <v>2000</v>
      </c>
      <c r="D1635" s="10" t="s">
        <v>16</v>
      </c>
      <c r="E1635">
        <v>0</v>
      </c>
      <c r="F1635">
        <v>0</v>
      </c>
      <c r="G1635">
        <v>2000</v>
      </c>
      <c r="H1635" s="10" t="s">
        <v>16</v>
      </c>
      <c r="I1635" s="10" t="s">
        <v>3455</v>
      </c>
      <c r="J1635" s="10" t="s">
        <v>17</v>
      </c>
      <c r="K1635" s="10" t="s">
        <v>17</v>
      </c>
      <c r="L1635" s="10" t="s">
        <v>73</v>
      </c>
      <c r="M1635" s="10" t="s">
        <v>18</v>
      </c>
      <c r="N1635">
        <v>0</v>
      </c>
    </row>
    <row r="1636" spans="1:14" x14ac:dyDescent="0.25">
      <c r="A1636" s="10" t="s">
        <v>243</v>
      </c>
      <c r="B1636" s="10" t="s">
        <v>1876</v>
      </c>
      <c r="C1636">
        <v>2000</v>
      </c>
      <c r="D1636" s="10" t="s">
        <v>16</v>
      </c>
      <c r="E1636">
        <v>0</v>
      </c>
      <c r="F1636">
        <v>0</v>
      </c>
      <c r="G1636">
        <v>2000</v>
      </c>
      <c r="H1636" s="10" t="s">
        <v>16</v>
      </c>
      <c r="I1636" s="10" t="s">
        <v>72</v>
      </c>
      <c r="J1636" s="10" t="s">
        <v>17</v>
      </c>
      <c r="K1636" s="10" t="s">
        <v>17</v>
      </c>
      <c r="L1636" s="10" t="s">
        <v>255</v>
      </c>
      <c r="M1636" s="10" t="s">
        <v>18</v>
      </c>
      <c r="N1636">
        <v>0</v>
      </c>
    </row>
    <row r="1637" spans="1:14" x14ac:dyDescent="0.25">
      <c r="A1637" s="10" t="s">
        <v>243</v>
      </c>
      <c r="B1637" s="10" t="s">
        <v>1942</v>
      </c>
      <c r="C1637">
        <v>16000</v>
      </c>
      <c r="D1637" s="10" t="s">
        <v>16</v>
      </c>
      <c r="E1637">
        <v>0</v>
      </c>
      <c r="F1637">
        <v>0</v>
      </c>
      <c r="G1637">
        <v>16000</v>
      </c>
      <c r="H1637" s="10" t="s">
        <v>16</v>
      </c>
      <c r="I1637" s="10" t="s">
        <v>254</v>
      </c>
      <c r="J1637" s="10" t="s">
        <v>17</v>
      </c>
      <c r="K1637" s="10" t="s">
        <v>17</v>
      </c>
      <c r="L1637" s="10" t="s">
        <v>146</v>
      </c>
      <c r="M1637" s="10" t="s">
        <v>18</v>
      </c>
      <c r="N1637">
        <v>0</v>
      </c>
    </row>
    <row r="1638" spans="1:14" x14ac:dyDescent="0.25">
      <c r="A1638" s="10" t="s">
        <v>243</v>
      </c>
      <c r="B1638" s="10" t="s">
        <v>235</v>
      </c>
      <c r="C1638">
        <v>8800</v>
      </c>
      <c r="D1638" s="10" t="s">
        <v>16</v>
      </c>
      <c r="E1638">
        <v>0</v>
      </c>
      <c r="F1638">
        <v>0</v>
      </c>
      <c r="G1638">
        <v>8800</v>
      </c>
      <c r="H1638" s="10" t="s">
        <v>16</v>
      </c>
      <c r="I1638" s="10" t="s">
        <v>145</v>
      </c>
      <c r="J1638" s="10" t="s">
        <v>17</v>
      </c>
      <c r="K1638" s="10" t="s">
        <v>17</v>
      </c>
      <c r="L1638" s="10" t="s">
        <v>205</v>
      </c>
      <c r="M1638" s="10" t="s">
        <v>18</v>
      </c>
      <c r="N1638">
        <v>0</v>
      </c>
    </row>
    <row r="1639" spans="1:14" x14ac:dyDescent="0.25">
      <c r="A1639" s="10" t="s">
        <v>243</v>
      </c>
      <c r="B1639" s="10" t="s">
        <v>50</v>
      </c>
      <c r="C1639">
        <v>2400</v>
      </c>
      <c r="D1639" s="10" t="s">
        <v>16</v>
      </c>
      <c r="E1639">
        <v>0</v>
      </c>
      <c r="F1639">
        <v>0</v>
      </c>
      <c r="G1639">
        <v>2400</v>
      </c>
      <c r="H1639" s="10" t="s">
        <v>16</v>
      </c>
      <c r="I1639" s="10" t="s">
        <v>204</v>
      </c>
      <c r="J1639" s="10" t="s">
        <v>17</v>
      </c>
      <c r="K1639" s="10" t="s">
        <v>17</v>
      </c>
      <c r="L1639" s="10" t="s">
        <v>93</v>
      </c>
      <c r="M1639" s="10" t="s">
        <v>18</v>
      </c>
      <c r="N1639">
        <v>0</v>
      </c>
    </row>
    <row r="1640" spans="1:14" x14ac:dyDescent="0.25">
      <c r="A1640" s="10" t="s">
        <v>243</v>
      </c>
      <c r="B1640" s="10" t="s">
        <v>1962</v>
      </c>
      <c r="C1640">
        <v>6400</v>
      </c>
      <c r="D1640" s="10" t="s">
        <v>16</v>
      </c>
      <c r="E1640">
        <v>0</v>
      </c>
      <c r="F1640">
        <v>0</v>
      </c>
      <c r="G1640">
        <v>6400</v>
      </c>
      <c r="H1640" s="10" t="s">
        <v>16</v>
      </c>
      <c r="I1640" s="10" t="s">
        <v>92</v>
      </c>
      <c r="J1640" s="10" t="s">
        <v>17</v>
      </c>
      <c r="K1640" s="10" t="s">
        <v>17</v>
      </c>
      <c r="L1640" s="10" t="s">
        <v>3457</v>
      </c>
      <c r="M1640" s="10" t="s">
        <v>18</v>
      </c>
      <c r="N1640">
        <v>0</v>
      </c>
    </row>
    <row r="1641" spans="1:14" x14ac:dyDescent="0.25">
      <c r="A1641" s="10" t="s">
        <v>243</v>
      </c>
      <c r="B1641" s="10" t="s">
        <v>1980</v>
      </c>
      <c r="C1641">
        <v>3000</v>
      </c>
      <c r="D1641" s="10" t="s">
        <v>16</v>
      </c>
      <c r="E1641">
        <v>0</v>
      </c>
      <c r="F1641">
        <v>0</v>
      </c>
      <c r="G1641">
        <v>3000</v>
      </c>
      <c r="H1641" s="10" t="s">
        <v>16</v>
      </c>
      <c r="I1641" s="10" t="s">
        <v>3458</v>
      </c>
      <c r="J1641" s="10" t="s">
        <v>17</v>
      </c>
      <c r="K1641" s="10" t="s">
        <v>17</v>
      </c>
      <c r="L1641" s="10" t="s">
        <v>360</v>
      </c>
      <c r="M1641" s="10" t="s">
        <v>18</v>
      </c>
      <c r="N1641">
        <v>0</v>
      </c>
    </row>
    <row r="1642" spans="1:14" x14ac:dyDescent="0.25">
      <c r="A1642" s="10" t="s">
        <v>243</v>
      </c>
      <c r="B1642" s="10" t="s">
        <v>1992</v>
      </c>
      <c r="C1642">
        <v>100</v>
      </c>
      <c r="D1642" s="10" t="s">
        <v>16</v>
      </c>
      <c r="E1642">
        <v>0</v>
      </c>
      <c r="F1642">
        <v>0</v>
      </c>
      <c r="G1642">
        <v>100</v>
      </c>
      <c r="H1642" s="10" t="s">
        <v>16</v>
      </c>
      <c r="I1642" s="10" t="s">
        <v>359</v>
      </c>
      <c r="J1642" s="10" t="s">
        <v>17</v>
      </c>
      <c r="K1642" s="10" t="s">
        <v>17</v>
      </c>
      <c r="L1642" s="10" t="s">
        <v>68</v>
      </c>
      <c r="M1642" s="10" t="s">
        <v>18</v>
      </c>
      <c r="N1642">
        <v>0</v>
      </c>
    </row>
    <row r="1643" spans="1:14" x14ac:dyDescent="0.25">
      <c r="A1643" s="10" t="s">
        <v>243</v>
      </c>
      <c r="B1643" s="10" t="s">
        <v>2008</v>
      </c>
      <c r="C1643">
        <v>4500</v>
      </c>
      <c r="D1643" s="10" t="s">
        <v>16</v>
      </c>
      <c r="E1643">
        <v>0</v>
      </c>
      <c r="F1643">
        <v>0</v>
      </c>
      <c r="G1643">
        <v>4500</v>
      </c>
      <c r="H1643" s="10" t="s">
        <v>16</v>
      </c>
      <c r="I1643" s="10" t="s">
        <v>67</v>
      </c>
      <c r="J1643" s="10" t="s">
        <v>17</v>
      </c>
      <c r="K1643" s="10" t="s">
        <v>17</v>
      </c>
      <c r="L1643" s="10" t="s">
        <v>3459</v>
      </c>
      <c r="M1643" s="10" t="s">
        <v>18</v>
      </c>
      <c r="N1643">
        <v>0</v>
      </c>
    </row>
    <row r="1644" spans="1:14" x14ac:dyDescent="0.25">
      <c r="A1644" s="10" t="s">
        <v>243</v>
      </c>
      <c r="B1644" s="10" t="s">
        <v>2011</v>
      </c>
      <c r="C1644">
        <v>3000</v>
      </c>
      <c r="D1644" s="10" t="s">
        <v>16</v>
      </c>
      <c r="E1644">
        <v>0</v>
      </c>
      <c r="F1644">
        <v>0</v>
      </c>
      <c r="G1644">
        <v>3000</v>
      </c>
      <c r="H1644" s="10" t="s">
        <v>16</v>
      </c>
      <c r="I1644" s="10" t="s">
        <v>3460</v>
      </c>
      <c r="J1644" s="10" t="s">
        <v>17</v>
      </c>
      <c r="K1644" s="10" t="s">
        <v>17</v>
      </c>
      <c r="L1644" s="10" t="s">
        <v>3461</v>
      </c>
      <c r="M1644" s="10" t="s">
        <v>18</v>
      </c>
      <c r="N1644">
        <v>0</v>
      </c>
    </row>
    <row r="1645" spans="1:14" x14ac:dyDescent="0.25">
      <c r="A1645" s="10" t="s">
        <v>243</v>
      </c>
      <c r="B1645" s="10" t="s">
        <v>2026</v>
      </c>
      <c r="C1645">
        <v>400</v>
      </c>
      <c r="D1645" s="10" t="s">
        <v>16</v>
      </c>
      <c r="E1645">
        <v>0</v>
      </c>
      <c r="F1645">
        <v>0</v>
      </c>
      <c r="G1645">
        <v>400</v>
      </c>
      <c r="H1645" s="10" t="s">
        <v>16</v>
      </c>
      <c r="I1645" s="10" t="s">
        <v>3462</v>
      </c>
      <c r="J1645" s="10" t="s">
        <v>17</v>
      </c>
      <c r="K1645" s="10" t="s">
        <v>17</v>
      </c>
      <c r="L1645" s="10" t="s">
        <v>3463</v>
      </c>
      <c r="M1645" s="10" t="s">
        <v>18</v>
      </c>
      <c r="N1645">
        <v>0</v>
      </c>
    </row>
    <row r="1646" spans="1:14" x14ac:dyDescent="0.25">
      <c r="A1646" s="10" t="s">
        <v>243</v>
      </c>
      <c r="B1646" s="10" t="s">
        <v>2175</v>
      </c>
      <c r="C1646">
        <v>13000</v>
      </c>
      <c r="D1646" s="10" t="s">
        <v>16</v>
      </c>
      <c r="E1646">
        <v>0</v>
      </c>
      <c r="F1646">
        <v>0</v>
      </c>
      <c r="G1646">
        <v>13000</v>
      </c>
      <c r="H1646" s="10" t="s">
        <v>16</v>
      </c>
      <c r="I1646" s="10" t="s">
        <v>3464</v>
      </c>
      <c r="J1646" s="10" t="s">
        <v>17</v>
      </c>
      <c r="K1646" s="10" t="s">
        <v>17</v>
      </c>
      <c r="L1646" s="10" t="s">
        <v>3465</v>
      </c>
      <c r="M1646" s="10" t="s">
        <v>18</v>
      </c>
      <c r="N1646">
        <v>0</v>
      </c>
    </row>
    <row r="1647" spans="1:14" x14ac:dyDescent="0.25">
      <c r="A1647" s="10" t="s">
        <v>243</v>
      </c>
      <c r="B1647" s="10" t="s">
        <v>71</v>
      </c>
      <c r="C1647">
        <v>265000</v>
      </c>
      <c r="D1647" s="10" t="s">
        <v>16</v>
      </c>
      <c r="E1647">
        <v>0</v>
      </c>
      <c r="F1647">
        <v>0</v>
      </c>
      <c r="G1647">
        <v>265000</v>
      </c>
      <c r="H1647" s="10" t="s">
        <v>16</v>
      </c>
      <c r="I1647" s="10" t="s">
        <v>3466</v>
      </c>
      <c r="J1647" s="10" t="s">
        <v>17</v>
      </c>
      <c r="K1647" s="10" t="s">
        <v>17</v>
      </c>
      <c r="L1647" s="10" t="s">
        <v>3467</v>
      </c>
      <c r="M1647" s="10" t="s">
        <v>18</v>
      </c>
      <c r="N1647">
        <v>0</v>
      </c>
    </row>
    <row r="1648" spans="1:14" x14ac:dyDescent="0.25">
      <c r="A1648" s="10" t="s">
        <v>243</v>
      </c>
      <c r="B1648" s="10" t="s">
        <v>3064</v>
      </c>
      <c r="C1648">
        <v>2892.06</v>
      </c>
      <c r="D1648" s="10" t="s">
        <v>16</v>
      </c>
      <c r="E1648">
        <v>0</v>
      </c>
      <c r="F1648">
        <v>0</v>
      </c>
      <c r="G1648">
        <v>2892.06</v>
      </c>
      <c r="H1648" s="10" t="s">
        <v>16</v>
      </c>
      <c r="I1648" s="10" t="s">
        <v>3468</v>
      </c>
      <c r="J1648" s="10" t="s">
        <v>17</v>
      </c>
      <c r="K1648" s="10" t="s">
        <v>17</v>
      </c>
      <c r="L1648" s="10" t="s">
        <v>3469</v>
      </c>
      <c r="M1648" s="10" t="s">
        <v>18</v>
      </c>
      <c r="N1648">
        <v>0</v>
      </c>
    </row>
    <row r="1649" spans="1:14" x14ac:dyDescent="0.25">
      <c r="A1649" s="10" t="s">
        <v>243</v>
      </c>
      <c r="B1649" s="10" t="s">
        <v>54</v>
      </c>
      <c r="C1649">
        <v>15000</v>
      </c>
      <c r="D1649" s="10" t="s">
        <v>16</v>
      </c>
      <c r="E1649">
        <v>0</v>
      </c>
      <c r="F1649">
        <v>0</v>
      </c>
      <c r="G1649">
        <v>15000</v>
      </c>
      <c r="H1649" s="10" t="s">
        <v>16</v>
      </c>
      <c r="I1649" s="10" t="s">
        <v>3471</v>
      </c>
      <c r="J1649" s="10" t="s">
        <v>17</v>
      </c>
      <c r="K1649" s="10" t="s">
        <v>17</v>
      </c>
      <c r="L1649" s="10" t="s">
        <v>3470</v>
      </c>
      <c r="M1649" s="10" t="s">
        <v>18</v>
      </c>
      <c r="N1649">
        <v>0</v>
      </c>
    </row>
    <row r="1650" spans="1:14" x14ac:dyDescent="0.25">
      <c r="A1650" s="10" t="s">
        <v>243</v>
      </c>
      <c r="B1650" s="10" t="s">
        <v>2231</v>
      </c>
      <c r="C1650">
        <v>14000</v>
      </c>
      <c r="D1650" s="10" t="s">
        <v>16</v>
      </c>
      <c r="E1650">
        <v>0</v>
      </c>
      <c r="F1650">
        <v>0</v>
      </c>
      <c r="G1650">
        <v>14000</v>
      </c>
      <c r="H1650" s="10" t="s">
        <v>16</v>
      </c>
      <c r="I1650" s="10" t="s">
        <v>3472</v>
      </c>
      <c r="J1650" s="10" t="s">
        <v>17</v>
      </c>
      <c r="K1650" s="10" t="s">
        <v>17</v>
      </c>
      <c r="L1650" s="10" t="s">
        <v>3473</v>
      </c>
      <c r="M1650" s="10" t="s">
        <v>18</v>
      </c>
      <c r="N1650">
        <v>0</v>
      </c>
    </row>
    <row r="1651" spans="1:14" x14ac:dyDescent="0.25">
      <c r="A1651" s="10" t="s">
        <v>243</v>
      </c>
      <c r="B1651" s="10" t="s">
        <v>2232</v>
      </c>
      <c r="C1651">
        <v>5695.85</v>
      </c>
      <c r="D1651" s="10" t="s">
        <v>16</v>
      </c>
      <c r="E1651">
        <v>0</v>
      </c>
      <c r="F1651">
        <v>0</v>
      </c>
      <c r="G1651">
        <v>5695.85</v>
      </c>
      <c r="H1651" s="10" t="s">
        <v>16</v>
      </c>
      <c r="I1651" s="10" t="s">
        <v>401</v>
      </c>
      <c r="J1651" s="10" t="s">
        <v>17</v>
      </c>
      <c r="K1651" s="10" t="s">
        <v>17</v>
      </c>
      <c r="L1651" s="10" t="s">
        <v>400</v>
      </c>
      <c r="M1651" s="10" t="s">
        <v>18</v>
      </c>
      <c r="N1651">
        <v>0</v>
      </c>
    </row>
    <row r="1652" spans="1:14" x14ac:dyDescent="0.25">
      <c r="A1652" s="10" t="s">
        <v>243</v>
      </c>
      <c r="B1652" s="10" t="s">
        <v>3084</v>
      </c>
      <c r="C1652">
        <v>30000</v>
      </c>
      <c r="D1652" s="10" t="s">
        <v>16</v>
      </c>
      <c r="E1652">
        <v>0</v>
      </c>
      <c r="F1652">
        <v>0</v>
      </c>
      <c r="G1652">
        <v>30000</v>
      </c>
      <c r="H1652" s="10" t="s">
        <v>16</v>
      </c>
      <c r="I1652" s="10" t="s">
        <v>3474</v>
      </c>
      <c r="J1652" s="10" t="s">
        <v>17</v>
      </c>
      <c r="K1652" s="10" t="s">
        <v>17</v>
      </c>
      <c r="L1652" s="10" t="s">
        <v>3475</v>
      </c>
      <c r="M1652" s="10" t="s">
        <v>18</v>
      </c>
      <c r="N1652">
        <v>0</v>
      </c>
    </row>
    <row r="1653" spans="1:14" x14ac:dyDescent="0.25">
      <c r="A1653" s="10" t="s">
        <v>243</v>
      </c>
      <c r="B1653" s="10" t="s">
        <v>2373</v>
      </c>
      <c r="C1653">
        <v>2500</v>
      </c>
      <c r="D1653" s="10" t="s">
        <v>16</v>
      </c>
      <c r="E1653">
        <v>0</v>
      </c>
      <c r="F1653">
        <v>0</v>
      </c>
      <c r="G1653">
        <v>2500</v>
      </c>
      <c r="H1653" s="10" t="s">
        <v>16</v>
      </c>
      <c r="I1653" s="10" t="s">
        <v>3476</v>
      </c>
      <c r="J1653" s="10" t="s">
        <v>17</v>
      </c>
      <c r="K1653" s="10" t="s">
        <v>17</v>
      </c>
      <c r="L1653" s="10" t="s">
        <v>3477</v>
      </c>
      <c r="M1653" s="10" t="s">
        <v>18</v>
      </c>
      <c r="N1653">
        <v>0</v>
      </c>
    </row>
    <row r="1654" spans="1:14" x14ac:dyDescent="0.25">
      <c r="A1654" s="10" t="s">
        <v>243</v>
      </c>
      <c r="B1654" s="10" t="s">
        <v>2459</v>
      </c>
      <c r="C1654">
        <v>41000</v>
      </c>
      <c r="D1654" s="10" t="s">
        <v>16</v>
      </c>
      <c r="E1654">
        <v>0</v>
      </c>
      <c r="F1654">
        <v>0</v>
      </c>
      <c r="G1654">
        <v>41000</v>
      </c>
      <c r="H1654" s="10" t="s">
        <v>16</v>
      </c>
      <c r="I1654" s="10" t="s">
        <v>3478</v>
      </c>
      <c r="J1654" s="10" t="s">
        <v>17</v>
      </c>
      <c r="K1654" s="10" t="s">
        <v>17</v>
      </c>
      <c r="L1654" s="10" t="s">
        <v>3479</v>
      </c>
      <c r="M1654" s="10" t="s">
        <v>18</v>
      </c>
      <c r="N1654">
        <v>0</v>
      </c>
    </row>
    <row r="1655" spans="1:14" x14ac:dyDescent="0.25">
      <c r="A1655" s="10" t="s">
        <v>243</v>
      </c>
      <c r="B1655" s="10" t="s">
        <v>2465</v>
      </c>
      <c r="C1655">
        <v>43000</v>
      </c>
      <c r="D1655" s="10" t="s">
        <v>16</v>
      </c>
      <c r="E1655">
        <v>0</v>
      </c>
      <c r="F1655">
        <v>0</v>
      </c>
      <c r="G1655">
        <v>43000</v>
      </c>
      <c r="H1655" s="10" t="s">
        <v>16</v>
      </c>
      <c r="I1655" s="10" t="s">
        <v>3480</v>
      </c>
      <c r="J1655" s="10" t="s">
        <v>17</v>
      </c>
      <c r="K1655" s="10" t="s">
        <v>17</v>
      </c>
      <c r="L1655" s="10" t="s">
        <v>3481</v>
      </c>
      <c r="M1655" s="10" t="s">
        <v>18</v>
      </c>
      <c r="N1655">
        <v>0</v>
      </c>
    </row>
    <row r="1656" spans="1:14" x14ac:dyDescent="0.25">
      <c r="A1656" s="10" t="s">
        <v>243</v>
      </c>
      <c r="B1656" s="10" t="s">
        <v>2482</v>
      </c>
      <c r="C1656">
        <v>38000</v>
      </c>
      <c r="D1656" s="10" t="s">
        <v>16</v>
      </c>
      <c r="E1656">
        <v>0</v>
      </c>
      <c r="F1656">
        <v>0</v>
      </c>
      <c r="G1656">
        <v>38000</v>
      </c>
      <c r="H1656" s="10" t="s">
        <v>16</v>
      </c>
      <c r="I1656" s="10" t="s">
        <v>3482</v>
      </c>
      <c r="J1656" s="10" t="s">
        <v>17</v>
      </c>
      <c r="K1656" s="10" t="s">
        <v>17</v>
      </c>
      <c r="L1656" s="10" t="s">
        <v>3483</v>
      </c>
      <c r="M1656" s="10" t="s">
        <v>18</v>
      </c>
      <c r="N1656">
        <v>0</v>
      </c>
    </row>
    <row r="1657" spans="1:14" x14ac:dyDescent="0.25">
      <c r="A1657" s="10" t="s">
        <v>243</v>
      </c>
      <c r="B1657" s="10" t="s">
        <v>2520</v>
      </c>
      <c r="C1657">
        <v>12000</v>
      </c>
      <c r="D1657" s="10" t="s">
        <v>16</v>
      </c>
      <c r="E1657">
        <v>0</v>
      </c>
      <c r="F1657">
        <v>0</v>
      </c>
      <c r="G1657">
        <v>12000</v>
      </c>
      <c r="H1657" s="10" t="s">
        <v>16</v>
      </c>
      <c r="I1657" s="10" t="s">
        <v>3484</v>
      </c>
      <c r="J1657" s="10" t="s">
        <v>17</v>
      </c>
      <c r="K1657" s="10" t="s">
        <v>17</v>
      </c>
      <c r="L1657" s="10" t="s">
        <v>3485</v>
      </c>
      <c r="M1657" s="10" t="s">
        <v>18</v>
      </c>
      <c r="N1657">
        <v>0</v>
      </c>
    </row>
    <row r="1658" spans="1:14" x14ac:dyDescent="0.25">
      <c r="A1658" s="10" t="s">
        <v>243</v>
      </c>
      <c r="B1658" s="10" t="s">
        <v>402</v>
      </c>
      <c r="C1658">
        <v>195000</v>
      </c>
      <c r="D1658" s="10" t="s">
        <v>16</v>
      </c>
      <c r="E1658">
        <v>0</v>
      </c>
      <c r="F1658">
        <v>0</v>
      </c>
      <c r="G1658">
        <v>195000</v>
      </c>
      <c r="H1658" s="10" t="s">
        <v>16</v>
      </c>
      <c r="I1658" s="10" t="s">
        <v>3486</v>
      </c>
      <c r="J1658" s="10" t="s">
        <v>17</v>
      </c>
      <c r="K1658" s="10" t="s">
        <v>17</v>
      </c>
      <c r="L1658" s="10" t="s">
        <v>3487</v>
      </c>
      <c r="M1658" s="10" t="s">
        <v>18</v>
      </c>
      <c r="N1658">
        <v>0</v>
      </c>
    </row>
    <row r="1659" spans="1:14" x14ac:dyDescent="0.25">
      <c r="A1659" s="10" t="s">
        <v>243</v>
      </c>
      <c r="B1659" s="10" t="s">
        <v>2543</v>
      </c>
      <c r="C1659">
        <v>36480</v>
      </c>
      <c r="D1659" s="10" t="s">
        <v>16</v>
      </c>
      <c r="E1659">
        <v>0</v>
      </c>
      <c r="F1659">
        <v>0</v>
      </c>
      <c r="G1659">
        <v>36480</v>
      </c>
      <c r="H1659" s="10" t="s">
        <v>16</v>
      </c>
      <c r="I1659" s="10" t="s">
        <v>3488</v>
      </c>
      <c r="J1659" s="10" t="s">
        <v>17</v>
      </c>
      <c r="K1659" s="10" t="s">
        <v>17</v>
      </c>
      <c r="L1659" s="10" t="s">
        <v>3489</v>
      </c>
      <c r="M1659" s="10" t="s">
        <v>18</v>
      </c>
      <c r="N1659">
        <v>0</v>
      </c>
    </row>
    <row r="1660" spans="1:14" x14ac:dyDescent="0.25">
      <c r="A1660" s="10" t="s">
        <v>243</v>
      </c>
      <c r="B1660" s="10" t="s">
        <v>134</v>
      </c>
      <c r="C1660">
        <v>15000</v>
      </c>
      <c r="D1660" s="10" t="s">
        <v>16</v>
      </c>
      <c r="E1660">
        <v>0</v>
      </c>
      <c r="F1660">
        <v>0</v>
      </c>
      <c r="G1660">
        <v>15000</v>
      </c>
      <c r="H1660" s="10" t="s">
        <v>16</v>
      </c>
      <c r="I1660" s="10" t="s">
        <v>3492</v>
      </c>
      <c r="J1660" s="10" t="s">
        <v>17</v>
      </c>
      <c r="K1660" s="10" t="s">
        <v>17</v>
      </c>
      <c r="L1660" s="10" t="s">
        <v>3493</v>
      </c>
      <c r="M1660" s="10" t="s">
        <v>18</v>
      </c>
      <c r="N1660">
        <v>0</v>
      </c>
    </row>
    <row r="1661" spans="1:14" x14ac:dyDescent="0.25">
      <c r="A1661" s="10" t="s">
        <v>243</v>
      </c>
      <c r="B1661" s="10" t="s">
        <v>2582</v>
      </c>
      <c r="C1661">
        <v>70000</v>
      </c>
      <c r="D1661" s="10" t="s">
        <v>16</v>
      </c>
      <c r="E1661">
        <v>0</v>
      </c>
      <c r="F1661">
        <v>0</v>
      </c>
      <c r="G1661">
        <v>70000</v>
      </c>
      <c r="H1661" s="10" t="s">
        <v>16</v>
      </c>
      <c r="I1661" s="10" t="s">
        <v>3494</v>
      </c>
      <c r="J1661" s="10" t="s">
        <v>17</v>
      </c>
      <c r="K1661" s="10" t="s">
        <v>17</v>
      </c>
      <c r="L1661" s="10" t="s">
        <v>3495</v>
      </c>
      <c r="M1661" s="10" t="s">
        <v>18</v>
      </c>
      <c r="N1661">
        <v>0</v>
      </c>
    </row>
    <row r="1662" spans="1:14" x14ac:dyDescent="0.25">
      <c r="A1662" s="10" t="s">
        <v>243</v>
      </c>
      <c r="B1662" s="10" t="s">
        <v>321</v>
      </c>
      <c r="C1662">
        <v>1000</v>
      </c>
      <c r="D1662" s="10" t="s">
        <v>16</v>
      </c>
      <c r="E1662">
        <v>0</v>
      </c>
      <c r="F1662">
        <v>0</v>
      </c>
      <c r="G1662">
        <v>1000</v>
      </c>
      <c r="H1662" s="10" t="s">
        <v>16</v>
      </c>
      <c r="I1662" s="10" t="s">
        <v>3496</v>
      </c>
      <c r="J1662" s="10" t="s">
        <v>17</v>
      </c>
      <c r="K1662" s="10" t="s">
        <v>17</v>
      </c>
      <c r="L1662" s="10" t="s">
        <v>3498</v>
      </c>
      <c r="M1662" s="10" t="s">
        <v>18</v>
      </c>
      <c r="N1662">
        <v>0</v>
      </c>
    </row>
    <row r="1663" spans="1:14" x14ac:dyDescent="0.25">
      <c r="A1663" s="10" t="s">
        <v>243</v>
      </c>
      <c r="B1663" s="10" t="s">
        <v>2623</v>
      </c>
      <c r="C1663">
        <v>1500</v>
      </c>
      <c r="D1663" s="10" t="s">
        <v>16</v>
      </c>
      <c r="E1663">
        <v>0</v>
      </c>
      <c r="F1663">
        <v>0</v>
      </c>
      <c r="G1663">
        <v>1500</v>
      </c>
      <c r="H1663" s="10" t="s">
        <v>16</v>
      </c>
      <c r="I1663" s="10" t="s">
        <v>3497</v>
      </c>
      <c r="J1663" s="10" t="s">
        <v>17</v>
      </c>
      <c r="K1663" s="10" t="s">
        <v>17</v>
      </c>
      <c r="L1663" s="10" t="s">
        <v>3499</v>
      </c>
      <c r="M1663" s="10" t="s">
        <v>18</v>
      </c>
      <c r="N1663">
        <v>0</v>
      </c>
    </row>
    <row r="1664" spans="1:14" x14ac:dyDescent="0.25">
      <c r="A1664" s="10" t="s">
        <v>243</v>
      </c>
      <c r="B1664" s="10" t="s">
        <v>2626</v>
      </c>
      <c r="C1664">
        <v>1000</v>
      </c>
      <c r="D1664" s="10" t="s">
        <v>16</v>
      </c>
      <c r="E1664">
        <v>0</v>
      </c>
      <c r="F1664">
        <v>0</v>
      </c>
      <c r="G1664">
        <v>1000</v>
      </c>
      <c r="H1664" s="10" t="s">
        <v>16</v>
      </c>
      <c r="I1664" s="10" t="s">
        <v>3501</v>
      </c>
      <c r="J1664" s="10" t="s">
        <v>17</v>
      </c>
      <c r="K1664" s="10" t="s">
        <v>17</v>
      </c>
      <c r="L1664" s="10" t="s">
        <v>3500</v>
      </c>
      <c r="M1664" s="10" t="s">
        <v>18</v>
      </c>
      <c r="N1664">
        <v>0</v>
      </c>
    </row>
    <row r="1665" spans="1:14" x14ac:dyDescent="0.25">
      <c r="A1665" s="10" t="s">
        <v>243</v>
      </c>
      <c r="B1665" s="10" t="s">
        <v>2692</v>
      </c>
      <c r="C1665">
        <v>72000</v>
      </c>
      <c r="D1665" s="10" t="s">
        <v>16</v>
      </c>
      <c r="E1665">
        <v>0</v>
      </c>
      <c r="F1665">
        <v>0</v>
      </c>
      <c r="G1665">
        <v>72000</v>
      </c>
      <c r="H1665" s="10" t="s">
        <v>16</v>
      </c>
      <c r="I1665" s="10" t="s">
        <v>114</v>
      </c>
      <c r="J1665" s="10" t="s">
        <v>17</v>
      </c>
      <c r="K1665" s="10" t="s">
        <v>17</v>
      </c>
      <c r="L1665" s="10" t="s">
        <v>113</v>
      </c>
      <c r="M1665" s="10" t="s">
        <v>18</v>
      </c>
      <c r="N1665">
        <v>0</v>
      </c>
    </row>
    <row r="1666" spans="1:14" x14ac:dyDescent="0.25">
      <c r="A1666" s="10" t="s">
        <v>243</v>
      </c>
      <c r="B1666" s="10" t="s">
        <v>3163</v>
      </c>
      <c r="C1666">
        <v>180.88</v>
      </c>
      <c r="D1666" s="10" t="s">
        <v>16</v>
      </c>
      <c r="E1666">
        <v>0</v>
      </c>
      <c r="F1666">
        <v>0</v>
      </c>
      <c r="G1666">
        <v>180.88</v>
      </c>
      <c r="H1666" s="10" t="s">
        <v>16</v>
      </c>
      <c r="I1666" s="10" t="s">
        <v>3502</v>
      </c>
      <c r="J1666" s="10" t="s">
        <v>17</v>
      </c>
      <c r="K1666" s="10" t="s">
        <v>17</v>
      </c>
      <c r="L1666" s="10" t="s">
        <v>3503</v>
      </c>
      <c r="M1666" s="10" t="s">
        <v>18</v>
      </c>
      <c r="N1666">
        <v>0</v>
      </c>
    </row>
    <row r="1667" spans="1:14" x14ac:dyDescent="0.25">
      <c r="A1667" s="10" t="s">
        <v>243</v>
      </c>
      <c r="B1667" s="10" t="s">
        <v>5620</v>
      </c>
      <c r="C1667">
        <v>6500</v>
      </c>
      <c r="D1667" s="10" t="s">
        <v>16</v>
      </c>
      <c r="E1667">
        <v>0</v>
      </c>
      <c r="F1667">
        <v>0</v>
      </c>
      <c r="G1667">
        <v>6500</v>
      </c>
      <c r="H1667" s="10" t="s">
        <v>16</v>
      </c>
      <c r="I1667" s="10" t="s">
        <v>3504</v>
      </c>
      <c r="J1667" s="10" t="s">
        <v>17</v>
      </c>
      <c r="K1667" s="10" t="s">
        <v>17</v>
      </c>
      <c r="L1667" s="10" t="s">
        <v>3506</v>
      </c>
      <c r="M1667" s="10" t="s">
        <v>18</v>
      </c>
      <c r="N1667">
        <v>0</v>
      </c>
    </row>
    <row r="1668" spans="1:14" x14ac:dyDescent="0.25">
      <c r="A1668" s="10" t="s">
        <v>243</v>
      </c>
      <c r="B1668" s="10" t="s">
        <v>177</v>
      </c>
      <c r="C1668">
        <v>12500</v>
      </c>
      <c r="D1668" s="10" t="s">
        <v>16</v>
      </c>
      <c r="E1668">
        <v>0</v>
      </c>
      <c r="F1668">
        <v>0</v>
      </c>
      <c r="G1668">
        <v>12500</v>
      </c>
      <c r="H1668" s="10" t="s">
        <v>16</v>
      </c>
      <c r="I1668" s="10" t="s">
        <v>3505</v>
      </c>
      <c r="J1668" s="10" t="s">
        <v>17</v>
      </c>
      <c r="K1668" s="10" t="s">
        <v>17</v>
      </c>
      <c r="L1668" s="10" t="s">
        <v>3507</v>
      </c>
      <c r="M1668" s="10" t="s">
        <v>18</v>
      </c>
      <c r="N1668">
        <v>0</v>
      </c>
    </row>
    <row r="1669" spans="1:14" x14ac:dyDescent="0.25">
      <c r="A1669" s="10" t="s">
        <v>243</v>
      </c>
      <c r="B1669" s="10" t="s">
        <v>38</v>
      </c>
      <c r="C1669">
        <v>389000</v>
      </c>
      <c r="D1669" s="10" t="s">
        <v>16</v>
      </c>
      <c r="E1669">
        <v>0</v>
      </c>
      <c r="F1669">
        <v>0</v>
      </c>
      <c r="G1669">
        <v>389000</v>
      </c>
      <c r="H1669" s="10" t="s">
        <v>16</v>
      </c>
      <c r="I1669" s="10" t="s">
        <v>3508</v>
      </c>
      <c r="J1669" s="10" t="s">
        <v>17</v>
      </c>
      <c r="K1669" s="10" t="s">
        <v>17</v>
      </c>
      <c r="L1669" s="10" t="s">
        <v>357</v>
      </c>
      <c r="M1669" s="10" t="s">
        <v>18</v>
      </c>
      <c r="N1669">
        <v>0</v>
      </c>
    </row>
    <row r="1670" spans="1:14" x14ac:dyDescent="0.25">
      <c r="A1670" s="10" t="s">
        <v>243</v>
      </c>
      <c r="B1670" s="10" t="s">
        <v>127</v>
      </c>
      <c r="C1670">
        <v>17000</v>
      </c>
      <c r="D1670" s="10" t="s">
        <v>16</v>
      </c>
      <c r="E1670">
        <v>0</v>
      </c>
      <c r="F1670">
        <v>0</v>
      </c>
      <c r="G1670">
        <v>17000</v>
      </c>
      <c r="H1670" s="10" t="s">
        <v>16</v>
      </c>
      <c r="I1670" s="10" t="s">
        <v>356</v>
      </c>
      <c r="J1670" s="10" t="s">
        <v>17</v>
      </c>
      <c r="K1670" s="10" t="s">
        <v>17</v>
      </c>
      <c r="L1670" s="10" t="s">
        <v>3509</v>
      </c>
      <c r="M1670" s="10" t="s">
        <v>18</v>
      </c>
      <c r="N1670">
        <v>0</v>
      </c>
    </row>
    <row r="1671" spans="1:14" x14ac:dyDescent="0.25">
      <c r="A1671" s="10" t="s">
        <v>243</v>
      </c>
      <c r="B1671" s="10" t="s">
        <v>2931</v>
      </c>
      <c r="C1671">
        <v>93000</v>
      </c>
      <c r="D1671" s="10" t="s">
        <v>16</v>
      </c>
      <c r="E1671">
        <v>0</v>
      </c>
      <c r="F1671">
        <v>0</v>
      </c>
      <c r="G1671">
        <v>93000</v>
      </c>
      <c r="H1671" s="10" t="s">
        <v>16</v>
      </c>
      <c r="I1671" s="10" t="s">
        <v>3511</v>
      </c>
      <c r="J1671" s="10" t="s">
        <v>17</v>
      </c>
      <c r="K1671" s="10" t="s">
        <v>17</v>
      </c>
      <c r="L1671" s="10" t="s">
        <v>3510</v>
      </c>
      <c r="M1671" s="10" t="s">
        <v>18</v>
      </c>
      <c r="N1671">
        <v>0</v>
      </c>
    </row>
    <row r="1672" spans="1:14" x14ac:dyDescent="0.25">
      <c r="A1672" s="10" t="s">
        <v>243</v>
      </c>
      <c r="B1672" s="10" t="s">
        <v>63</v>
      </c>
      <c r="C1672">
        <v>15000</v>
      </c>
      <c r="D1672" s="10" t="s">
        <v>16</v>
      </c>
      <c r="E1672">
        <v>0</v>
      </c>
      <c r="F1672">
        <v>0</v>
      </c>
      <c r="G1672">
        <v>15000</v>
      </c>
      <c r="H1672" s="10" t="s">
        <v>16</v>
      </c>
      <c r="I1672" s="10" t="s">
        <v>3512</v>
      </c>
      <c r="J1672" s="10" t="s">
        <v>17</v>
      </c>
      <c r="K1672" s="10" t="s">
        <v>17</v>
      </c>
      <c r="L1672" s="10" t="s">
        <v>3513</v>
      </c>
      <c r="M1672" s="10" t="s">
        <v>18</v>
      </c>
      <c r="N1672">
        <v>0</v>
      </c>
    </row>
    <row r="1673" spans="1:14" x14ac:dyDescent="0.25">
      <c r="A1673" s="10" t="s">
        <v>172</v>
      </c>
      <c r="B1673" s="10" t="s">
        <v>3064</v>
      </c>
      <c r="C1673">
        <v>57.11</v>
      </c>
      <c r="D1673" s="10" t="s">
        <v>16</v>
      </c>
      <c r="E1673">
        <v>0</v>
      </c>
      <c r="F1673">
        <v>0</v>
      </c>
      <c r="G1673">
        <v>57.11</v>
      </c>
      <c r="H1673" s="10" t="s">
        <v>16</v>
      </c>
      <c r="I1673" s="10" t="s">
        <v>3519</v>
      </c>
      <c r="J1673" s="10" t="s">
        <v>17</v>
      </c>
      <c r="K1673" s="10" t="s">
        <v>17</v>
      </c>
      <c r="L1673" s="10" t="s">
        <v>3521</v>
      </c>
      <c r="M1673" s="10" t="s">
        <v>18</v>
      </c>
      <c r="N1673">
        <v>0</v>
      </c>
    </row>
    <row r="1674" spans="1:14" x14ac:dyDescent="0.25">
      <c r="A1674" s="10" t="s">
        <v>172</v>
      </c>
      <c r="B1674" s="10" t="s">
        <v>159</v>
      </c>
      <c r="C1674">
        <v>50000</v>
      </c>
      <c r="D1674" s="10" t="s">
        <v>16</v>
      </c>
      <c r="E1674">
        <v>0</v>
      </c>
      <c r="F1674">
        <v>0</v>
      </c>
      <c r="G1674">
        <v>50000</v>
      </c>
      <c r="H1674" s="10" t="s">
        <v>16</v>
      </c>
      <c r="I1674" s="10" t="s">
        <v>3523</v>
      </c>
      <c r="J1674" s="10" t="s">
        <v>17</v>
      </c>
      <c r="K1674" s="10" t="s">
        <v>17</v>
      </c>
      <c r="L1674" s="10" t="s">
        <v>3522</v>
      </c>
      <c r="M1674" s="10" t="s">
        <v>18</v>
      </c>
      <c r="N1674">
        <v>0</v>
      </c>
    </row>
    <row r="1675" spans="1:14" x14ac:dyDescent="0.25">
      <c r="A1675" s="10" t="s">
        <v>172</v>
      </c>
      <c r="B1675" s="10" t="s">
        <v>66</v>
      </c>
      <c r="C1675">
        <v>927.32</v>
      </c>
      <c r="D1675" s="10" t="s">
        <v>16</v>
      </c>
      <c r="E1675">
        <v>2173.12</v>
      </c>
      <c r="F1675">
        <v>0</v>
      </c>
      <c r="G1675">
        <v>3100.44</v>
      </c>
      <c r="H1675" s="10" t="s">
        <v>16</v>
      </c>
      <c r="I1675" s="10" t="s">
        <v>3524</v>
      </c>
      <c r="J1675" s="10" t="s">
        <v>3525</v>
      </c>
      <c r="K1675" s="10" t="s">
        <v>17</v>
      </c>
      <c r="L1675" s="10" t="s">
        <v>3526</v>
      </c>
      <c r="M1675" s="10" t="s">
        <v>18</v>
      </c>
      <c r="N1675">
        <v>0</v>
      </c>
    </row>
    <row r="1676" spans="1:14" x14ac:dyDescent="0.25">
      <c r="A1676" s="10" t="s">
        <v>172</v>
      </c>
      <c r="B1676" s="10" t="s">
        <v>3224</v>
      </c>
      <c r="C1676">
        <v>237944.53</v>
      </c>
      <c r="D1676" s="10" t="s">
        <v>16</v>
      </c>
      <c r="E1676">
        <v>0</v>
      </c>
      <c r="F1676">
        <v>0</v>
      </c>
      <c r="G1676">
        <v>237944.53</v>
      </c>
      <c r="H1676" s="10" t="s">
        <v>16</v>
      </c>
      <c r="I1676" s="10" t="s">
        <v>3532</v>
      </c>
      <c r="J1676" s="10" t="s">
        <v>17</v>
      </c>
      <c r="K1676" s="10" t="s">
        <v>17</v>
      </c>
      <c r="L1676" s="10" t="s">
        <v>3531</v>
      </c>
      <c r="M1676" s="10" t="s">
        <v>18</v>
      </c>
      <c r="N1676">
        <v>0</v>
      </c>
    </row>
    <row r="1677" spans="1:14" x14ac:dyDescent="0.25">
      <c r="A1677" s="10" t="s">
        <v>172</v>
      </c>
      <c r="B1677" s="10" t="s">
        <v>2231</v>
      </c>
      <c r="C1677">
        <v>25000</v>
      </c>
      <c r="D1677" s="10" t="s">
        <v>16</v>
      </c>
      <c r="E1677">
        <v>0</v>
      </c>
      <c r="F1677">
        <v>0</v>
      </c>
      <c r="G1677">
        <v>25000</v>
      </c>
      <c r="H1677" s="10" t="s">
        <v>16</v>
      </c>
      <c r="I1677" s="10" t="s">
        <v>8342</v>
      </c>
      <c r="J1677" s="10" t="s">
        <v>17</v>
      </c>
      <c r="K1677" s="10" t="s">
        <v>17</v>
      </c>
      <c r="L1677" s="10" t="s">
        <v>8343</v>
      </c>
      <c r="M1677" s="10" t="s">
        <v>18</v>
      </c>
      <c r="N1677">
        <v>0</v>
      </c>
    </row>
    <row r="1678" spans="1:14" x14ac:dyDescent="0.25">
      <c r="A1678" s="10" t="s">
        <v>172</v>
      </c>
      <c r="B1678" s="10" t="s">
        <v>3081</v>
      </c>
      <c r="C1678">
        <v>47860.62</v>
      </c>
      <c r="D1678" s="10" t="s">
        <v>16</v>
      </c>
      <c r="E1678">
        <v>0</v>
      </c>
      <c r="F1678">
        <v>0</v>
      </c>
      <c r="G1678">
        <v>47860.62</v>
      </c>
      <c r="H1678" s="10" t="s">
        <v>16</v>
      </c>
      <c r="I1678" s="10" t="s">
        <v>3534</v>
      </c>
      <c r="J1678" s="10" t="s">
        <v>17</v>
      </c>
      <c r="K1678" s="10" t="s">
        <v>17</v>
      </c>
      <c r="L1678" s="10" t="s">
        <v>3536</v>
      </c>
      <c r="M1678" s="10" t="s">
        <v>18</v>
      </c>
      <c r="N1678">
        <v>0</v>
      </c>
    </row>
    <row r="1679" spans="1:14" x14ac:dyDescent="0.25">
      <c r="A1679" s="10" t="s">
        <v>172</v>
      </c>
      <c r="B1679" s="10" t="s">
        <v>355</v>
      </c>
      <c r="C1679">
        <v>50000</v>
      </c>
      <c r="D1679" s="10" t="s">
        <v>16</v>
      </c>
      <c r="E1679">
        <v>0</v>
      </c>
      <c r="F1679">
        <v>0</v>
      </c>
      <c r="G1679">
        <v>50000</v>
      </c>
      <c r="H1679" s="10" t="s">
        <v>16</v>
      </c>
      <c r="I1679" s="10" t="s">
        <v>3537</v>
      </c>
      <c r="J1679" s="10" t="s">
        <v>17</v>
      </c>
      <c r="K1679" s="10" t="s">
        <v>17</v>
      </c>
      <c r="L1679" s="10" t="s">
        <v>3538</v>
      </c>
      <c r="M1679" s="10" t="s">
        <v>18</v>
      </c>
      <c r="N1679">
        <v>0</v>
      </c>
    </row>
    <row r="1680" spans="1:14" x14ac:dyDescent="0.25">
      <c r="A1680" s="10" t="s">
        <v>172</v>
      </c>
      <c r="B1680" s="10" t="s">
        <v>115</v>
      </c>
      <c r="C1680">
        <v>15192.1</v>
      </c>
      <c r="D1680" s="10" t="s">
        <v>16</v>
      </c>
      <c r="E1680">
        <v>0</v>
      </c>
      <c r="F1680">
        <v>0</v>
      </c>
      <c r="G1680">
        <v>15192.1</v>
      </c>
      <c r="H1680" s="10" t="s">
        <v>16</v>
      </c>
      <c r="I1680" s="10" t="s">
        <v>3539</v>
      </c>
      <c r="J1680" s="10" t="s">
        <v>17</v>
      </c>
      <c r="K1680" s="10" t="s">
        <v>17</v>
      </c>
      <c r="L1680" s="10" t="s">
        <v>3540</v>
      </c>
      <c r="M1680" s="10" t="s">
        <v>18</v>
      </c>
      <c r="N1680">
        <v>0</v>
      </c>
    </row>
    <row r="1681" spans="1:14" x14ac:dyDescent="0.25">
      <c r="A1681" s="10" t="s">
        <v>172</v>
      </c>
      <c r="B1681" s="10" t="s">
        <v>3238</v>
      </c>
      <c r="C1681">
        <v>97920</v>
      </c>
      <c r="D1681" s="10" t="s">
        <v>16</v>
      </c>
      <c r="E1681">
        <v>0</v>
      </c>
      <c r="F1681">
        <v>0</v>
      </c>
      <c r="G1681">
        <v>97920</v>
      </c>
      <c r="H1681" s="10" t="s">
        <v>16</v>
      </c>
      <c r="I1681" s="10" t="s">
        <v>3541</v>
      </c>
      <c r="J1681" s="10" t="s">
        <v>17</v>
      </c>
      <c r="K1681" s="10" t="s">
        <v>17</v>
      </c>
      <c r="L1681" s="10" t="s">
        <v>334</v>
      </c>
      <c r="M1681" s="10" t="s">
        <v>18</v>
      </c>
      <c r="N1681">
        <v>0</v>
      </c>
    </row>
    <row r="1682" spans="1:14" x14ac:dyDescent="0.25">
      <c r="A1682" s="10" t="s">
        <v>172</v>
      </c>
      <c r="B1682" s="10" t="s">
        <v>3241</v>
      </c>
      <c r="C1682">
        <v>237944.52</v>
      </c>
      <c r="D1682" s="10" t="s">
        <v>16</v>
      </c>
      <c r="E1682">
        <v>0</v>
      </c>
      <c r="F1682">
        <v>0</v>
      </c>
      <c r="G1682">
        <v>237944.52</v>
      </c>
      <c r="H1682" s="10" t="s">
        <v>16</v>
      </c>
      <c r="I1682" s="10" t="s">
        <v>333</v>
      </c>
      <c r="J1682" s="10" t="s">
        <v>17</v>
      </c>
      <c r="K1682" s="10" t="s">
        <v>17</v>
      </c>
      <c r="L1682" s="10" t="s">
        <v>3542</v>
      </c>
      <c r="M1682" s="10" t="s">
        <v>18</v>
      </c>
      <c r="N1682">
        <v>0</v>
      </c>
    </row>
    <row r="1683" spans="1:14" x14ac:dyDescent="0.25">
      <c r="A1683" s="10" t="s">
        <v>172</v>
      </c>
      <c r="B1683" s="10" t="s">
        <v>3125</v>
      </c>
      <c r="C1683">
        <v>15000</v>
      </c>
      <c r="D1683" s="10" t="s">
        <v>16</v>
      </c>
      <c r="E1683">
        <v>0</v>
      </c>
      <c r="F1683">
        <v>0</v>
      </c>
      <c r="G1683">
        <v>15000</v>
      </c>
      <c r="H1683" s="10" t="s">
        <v>16</v>
      </c>
      <c r="I1683" s="10" t="s">
        <v>3544</v>
      </c>
      <c r="J1683" s="10" t="s">
        <v>17</v>
      </c>
      <c r="K1683" s="10" t="s">
        <v>17</v>
      </c>
      <c r="L1683" s="10" t="s">
        <v>3543</v>
      </c>
      <c r="M1683" s="10" t="s">
        <v>18</v>
      </c>
      <c r="N1683">
        <v>0</v>
      </c>
    </row>
    <row r="1684" spans="1:14" x14ac:dyDescent="0.25">
      <c r="A1684" s="10" t="s">
        <v>172</v>
      </c>
      <c r="B1684" s="10" t="s">
        <v>15</v>
      </c>
      <c r="C1684">
        <v>2108.27</v>
      </c>
      <c r="D1684" s="10" t="s">
        <v>16</v>
      </c>
      <c r="E1684">
        <v>0</v>
      </c>
      <c r="F1684">
        <v>0</v>
      </c>
      <c r="G1684">
        <v>2108.27</v>
      </c>
      <c r="H1684" s="10" t="s">
        <v>16</v>
      </c>
      <c r="I1684" s="10" t="s">
        <v>3545</v>
      </c>
      <c r="J1684" s="10" t="s">
        <v>17</v>
      </c>
      <c r="K1684" s="10" t="s">
        <v>17</v>
      </c>
      <c r="L1684" s="10" t="s">
        <v>3547</v>
      </c>
      <c r="M1684" s="10" t="s">
        <v>18</v>
      </c>
      <c r="N1684">
        <v>0</v>
      </c>
    </row>
    <row r="1685" spans="1:14" x14ac:dyDescent="0.25">
      <c r="A1685" s="10" t="s">
        <v>172</v>
      </c>
      <c r="B1685" s="10" t="s">
        <v>84</v>
      </c>
      <c r="C1685">
        <v>100000</v>
      </c>
      <c r="D1685" s="10" t="s">
        <v>16</v>
      </c>
      <c r="E1685">
        <v>0</v>
      </c>
      <c r="F1685">
        <v>0</v>
      </c>
      <c r="G1685">
        <v>100000</v>
      </c>
      <c r="H1685" s="10" t="s">
        <v>16</v>
      </c>
      <c r="I1685" s="10" t="s">
        <v>3546</v>
      </c>
      <c r="J1685" s="10" t="s">
        <v>17</v>
      </c>
      <c r="K1685" s="10" t="s">
        <v>17</v>
      </c>
      <c r="L1685" s="10" t="s">
        <v>3548</v>
      </c>
      <c r="M1685" s="10" t="s">
        <v>18</v>
      </c>
      <c r="N1685">
        <v>0</v>
      </c>
    </row>
    <row r="1686" spans="1:14" x14ac:dyDescent="0.25">
      <c r="A1686" s="10" t="s">
        <v>172</v>
      </c>
      <c r="B1686" s="10" t="s">
        <v>156</v>
      </c>
      <c r="C1686">
        <v>320000</v>
      </c>
      <c r="D1686" s="10" t="s">
        <v>16</v>
      </c>
      <c r="E1686">
        <v>0</v>
      </c>
      <c r="F1686">
        <v>0</v>
      </c>
      <c r="G1686">
        <v>320000</v>
      </c>
      <c r="H1686" s="10" t="s">
        <v>16</v>
      </c>
      <c r="I1686" s="10" t="s">
        <v>3549</v>
      </c>
      <c r="J1686" s="10" t="s">
        <v>17</v>
      </c>
      <c r="K1686" s="10" t="s">
        <v>17</v>
      </c>
      <c r="L1686" s="10" t="s">
        <v>408</v>
      </c>
      <c r="M1686" s="10" t="s">
        <v>18</v>
      </c>
      <c r="N1686">
        <v>0</v>
      </c>
    </row>
    <row r="1687" spans="1:14" x14ac:dyDescent="0.25">
      <c r="A1687" s="10" t="s">
        <v>172</v>
      </c>
      <c r="B1687" s="10" t="s">
        <v>3254</v>
      </c>
      <c r="C1687">
        <v>232202.88</v>
      </c>
      <c r="D1687" s="10" t="s">
        <v>16</v>
      </c>
      <c r="E1687">
        <v>0</v>
      </c>
      <c r="F1687">
        <v>0</v>
      </c>
      <c r="G1687">
        <v>232202.88</v>
      </c>
      <c r="H1687" s="10" t="s">
        <v>16</v>
      </c>
      <c r="I1687" s="10" t="s">
        <v>3551</v>
      </c>
      <c r="J1687" s="10" t="s">
        <v>17</v>
      </c>
      <c r="K1687" s="10" t="s">
        <v>17</v>
      </c>
      <c r="L1687" s="10" t="s">
        <v>3552</v>
      </c>
      <c r="M1687" s="10" t="s">
        <v>18</v>
      </c>
      <c r="N1687">
        <v>0</v>
      </c>
    </row>
    <row r="1688" spans="1:14" x14ac:dyDescent="0.25">
      <c r="A1688" s="10" t="s">
        <v>172</v>
      </c>
      <c r="B1688" s="10" t="s">
        <v>8320</v>
      </c>
      <c r="C1688">
        <v>400000</v>
      </c>
      <c r="D1688" s="10" t="s">
        <v>16</v>
      </c>
      <c r="E1688">
        <v>0</v>
      </c>
      <c r="F1688">
        <v>0</v>
      </c>
      <c r="G1688">
        <v>400000</v>
      </c>
      <c r="H1688" s="10" t="s">
        <v>16</v>
      </c>
      <c r="I1688" s="10" t="s">
        <v>3553</v>
      </c>
      <c r="J1688" s="10" t="s">
        <v>17</v>
      </c>
      <c r="K1688" s="10" t="s">
        <v>17</v>
      </c>
      <c r="L1688" s="10" t="s">
        <v>3554</v>
      </c>
      <c r="M1688" s="10" t="s">
        <v>18</v>
      </c>
      <c r="N1688">
        <v>0</v>
      </c>
    </row>
    <row r="1689" spans="1:14" x14ac:dyDescent="0.25">
      <c r="A1689" s="10" t="s">
        <v>172</v>
      </c>
      <c r="B1689" s="10" t="s">
        <v>40</v>
      </c>
      <c r="C1689">
        <v>208718.91</v>
      </c>
      <c r="D1689" s="10" t="s">
        <v>16</v>
      </c>
      <c r="E1689">
        <v>4002.79</v>
      </c>
      <c r="F1689">
        <v>0</v>
      </c>
      <c r="G1689">
        <v>212721.7</v>
      </c>
      <c r="H1689" s="10" t="s">
        <v>16</v>
      </c>
      <c r="I1689" s="10" t="s">
        <v>3556</v>
      </c>
      <c r="J1689" s="10" t="s">
        <v>3557</v>
      </c>
      <c r="K1689" s="10" t="s">
        <v>17</v>
      </c>
      <c r="L1689" s="10" t="s">
        <v>3555</v>
      </c>
      <c r="M1689" s="10" t="s">
        <v>18</v>
      </c>
      <c r="N1689">
        <v>0</v>
      </c>
    </row>
    <row r="1690" spans="1:14" x14ac:dyDescent="0.25">
      <c r="A1690" s="10" t="s">
        <v>172</v>
      </c>
      <c r="B1690" s="10" t="s">
        <v>3186</v>
      </c>
      <c r="C1690">
        <v>189900</v>
      </c>
      <c r="D1690" s="10" t="s">
        <v>16</v>
      </c>
      <c r="E1690">
        <v>0</v>
      </c>
      <c r="F1690">
        <v>0</v>
      </c>
      <c r="G1690">
        <v>189900</v>
      </c>
      <c r="H1690" s="10" t="s">
        <v>16</v>
      </c>
      <c r="I1690" s="10" t="s">
        <v>261</v>
      </c>
      <c r="J1690" s="10" t="s">
        <v>17</v>
      </c>
      <c r="K1690" s="10" t="s">
        <v>17</v>
      </c>
      <c r="L1690" s="10" t="s">
        <v>260</v>
      </c>
      <c r="M1690" s="10" t="s">
        <v>18</v>
      </c>
      <c r="N1690">
        <v>0</v>
      </c>
    </row>
    <row r="1691" spans="1:14" x14ac:dyDescent="0.25">
      <c r="A1691" s="10" t="s">
        <v>172</v>
      </c>
      <c r="B1691" s="10" t="s">
        <v>3189</v>
      </c>
      <c r="C1691">
        <v>394154.28</v>
      </c>
      <c r="D1691" s="10" t="s">
        <v>16</v>
      </c>
      <c r="E1691">
        <v>0</v>
      </c>
      <c r="F1691">
        <v>0</v>
      </c>
      <c r="G1691">
        <v>394154.28</v>
      </c>
      <c r="H1691" s="10" t="s">
        <v>16</v>
      </c>
      <c r="I1691" s="10" t="s">
        <v>8344</v>
      </c>
      <c r="J1691" s="10" t="s">
        <v>17</v>
      </c>
      <c r="K1691" s="10" t="s">
        <v>17</v>
      </c>
      <c r="L1691" s="10" t="s">
        <v>8345</v>
      </c>
      <c r="M1691" s="10" t="s">
        <v>18</v>
      </c>
      <c r="N1691">
        <v>0</v>
      </c>
    </row>
    <row r="1692" spans="1:14" x14ac:dyDescent="0.25">
      <c r="A1692" s="10" t="s">
        <v>172</v>
      </c>
      <c r="B1692" s="10" t="s">
        <v>63</v>
      </c>
      <c r="C1692">
        <v>58000</v>
      </c>
      <c r="D1692" s="10" t="s">
        <v>16</v>
      </c>
      <c r="E1692">
        <v>0</v>
      </c>
      <c r="F1692">
        <v>0</v>
      </c>
      <c r="G1692">
        <v>58000</v>
      </c>
      <c r="H1692" s="10" t="s">
        <v>16</v>
      </c>
      <c r="I1692" s="10" t="s">
        <v>8346</v>
      </c>
      <c r="J1692" s="10" t="s">
        <v>17</v>
      </c>
      <c r="K1692" s="10" t="s">
        <v>17</v>
      </c>
      <c r="L1692" s="10" t="s">
        <v>8347</v>
      </c>
      <c r="M1692" s="10" t="s">
        <v>18</v>
      </c>
      <c r="N1692">
        <v>0</v>
      </c>
    </row>
    <row r="1693" spans="1:14" x14ac:dyDescent="0.25">
      <c r="A1693" s="10" t="s">
        <v>49</v>
      </c>
      <c r="B1693" s="10" t="s">
        <v>1619</v>
      </c>
      <c r="C1693">
        <v>33000</v>
      </c>
      <c r="D1693" s="10" t="s">
        <v>16</v>
      </c>
      <c r="E1693">
        <v>0</v>
      </c>
      <c r="F1693">
        <v>0</v>
      </c>
      <c r="G1693">
        <v>33000</v>
      </c>
      <c r="H1693" s="10" t="s">
        <v>16</v>
      </c>
      <c r="I1693" s="10" t="s">
        <v>3567</v>
      </c>
      <c r="J1693" s="10" t="s">
        <v>17</v>
      </c>
      <c r="K1693" s="10" t="s">
        <v>17</v>
      </c>
      <c r="L1693" s="10" t="s">
        <v>3568</v>
      </c>
      <c r="M1693" s="10" t="s">
        <v>18</v>
      </c>
      <c r="N1693">
        <v>0</v>
      </c>
    </row>
    <row r="1694" spans="1:14" x14ac:dyDescent="0.25">
      <c r="A1694" s="10" t="s">
        <v>49</v>
      </c>
      <c r="B1694" s="10" t="s">
        <v>3190</v>
      </c>
      <c r="C1694">
        <v>51000</v>
      </c>
      <c r="D1694" s="10" t="s">
        <v>16</v>
      </c>
      <c r="E1694">
        <v>0</v>
      </c>
      <c r="F1694">
        <v>0</v>
      </c>
      <c r="G1694">
        <v>51000</v>
      </c>
      <c r="H1694" s="10" t="s">
        <v>16</v>
      </c>
      <c r="I1694" s="10" t="s">
        <v>3570</v>
      </c>
      <c r="J1694" s="10" t="s">
        <v>17</v>
      </c>
      <c r="K1694" s="10" t="s">
        <v>17</v>
      </c>
      <c r="L1694" s="10" t="s">
        <v>3569</v>
      </c>
      <c r="M1694" s="10" t="s">
        <v>18</v>
      </c>
      <c r="N1694">
        <v>0</v>
      </c>
    </row>
    <row r="1695" spans="1:14" x14ac:dyDescent="0.25">
      <c r="A1695" s="10" t="s">
        <v>49</v>
      </c>
      <c r="B1695" s="10" t="s">
        <v>3192</v>
      </c>
      <c r="C1695">
        <v>55000</v>
      </c>
      <c r="D1695" s="10" t="s">
        <v>16</v>
      </c>
      <c r="E1695">
        <v>0</v>
      </c>
      <c r="F1695">
        <v>0</v>
      </c>
      <c r="G1695">
        <v>55000</v>
      </c>
      <c r="H1695" s="10" t="s">
        <v>16</v>
      </c>
      <c r="I1695" s="10" t="s">
        <v>3571</v>
      </c>
      <c r="J1695" s="10" t="s">
        <v>17</v>
      </c>
      <c r="K1695" s="10" t="s">
        <v>17</v>
      </c>
      <c r="L1695" s="10" t="s">
        <v>3573</v>
      </c>
      <c r="M1695" s="10" t="s">
        <v>18</v>
      </c>
      <c r="N1695">
        <v>0</v>
      </c>
    </row>
    <row r="1696" spans="1:14" x14ac:dyDescent="0.25">
      <c r="A1696" s="10" t="s">
        <v>49</v>
      </c>
      <c r="B1696" s="10" t="s">
        <v>3195</v>
      </c>
      <c r="C1696">
        <v>328000</v>
      </c>
      <c r="D1696" s="10" t="s">
        <v>16</v>
      </c>
      <c r="E1696">
        <v>0</v>
      </c>
      <c r="F1696">
        <v>0</v>
      </c>
      <c r="G1696">
        <v>328000</v>
      </c>
      <c r="H1696" s="10" t="s">
        <v>16</v>
      </c>
      <c r="I1696" s="10" t="s">
        <v>3572</v>
      </c>
      <c r="J1696" s="10" t="s">
        <v>17</v>
      </c>
      <c r="K1696" s="10" t="s">
        <v>17</v>
      </c>
      <c r="L1696" s="10" t="s">
        <v>3574</v>
      </c>
      <c r="M1696" s="10" t="s">
        <v>18</v>
      </c>
      <c r="N1696">
        <v>0</v>
      </c>
    </row>
    <row r="1697" spans="1:14" x14ac:dyDescent="0.25">
      <c r="A1697" s="10" t="s">
        <v>49</v>
      </c>
      <c r="B1697" s="10" t="s">
        <v>8325</v>
      </c>
      <c r="C1697">
        <v>221000</v>
      </c>
      <c r="D1697" s="10" t="s">
        <v>16</v>
      </c>
      <c r="E1697">
        <v>0</v>
      </c>
      <c r="F1697">
        <v>0</v>
      </c>
      <c r="G1697">
        <v>221000</v>
      </c>
      <c r="H1697" s="10" t="s">
        <v>16</v>
      </c>
      <c r="I1697" s="10" t="s">
        <v>3575</v>
      </c>
      <c r="J1697" s="10" t="s">
        <v>17</v>
      </c>
      <c r="K1697" s="10" t="s">
        <v>17</v>
      </c>
      <c r="L1697" s="10" t="s">
        <v>3576</v>
      </c>
      <c r="M1697" s="10" t="s">
        <v>18</v>
      </c>
      <c r="N1697">
        <v>0</v>
      </c>
    </row>
    <row r="1698" spans="1:14" x14ac:dyDescent="0.25">
      <c r="A1698" s="10" t="s">
        <v>49</v>
      </c>
      <c r="B1698" s="10" t="s">
        <v>8285</v>
      </c>
      <c r="C1698">
        <v>21800</v>
      </c>
      <c r="D1698" s="10" t="s">
        <v>16</v>
      </c>
      <c r="E1698">
        <v>25000</v>
      </c>
      <c r="F1698">
        <v>0</v>
      </c>
      <c r="G1698">
        <v>46800</v>
      </c>
      <c r="H1698" s="10" t="s">
        <v>16</v>
      </c>
      <c r="I1698" s="10" t="s">
        <v>3577</v>
      </c>
      <c r="J1698" s="10" t="s">
        <v>3579</v>
      </c>
      <c r="K1698" s="10" t="s">
        <v>17</v>
      </c>
      <c r="L1698" s="10" t="s">
        <v>3578</v>
      </c>
      <c r="M1698" s="10" t="s">
        <v>18</v>
      </c>
      <c r="N1698">
        <v>0</v>
      </c>
    </row>
    <row r="1699" spans="1:14" x14ac:dyDescent="0.25">
      <c r="A1699" s="10" t="s">
        <v>49</v>
      </c>
      <c r="B1699" s="10" t="s">
        <v>3201</v>
      </c>
      <c r="C1699">
        <v>53500</v>
      </c>
      <c r="D1699" s="10" t="s">
        <v>16</v>
      </c>
      <c r="E1699">
        <v>0</v>
      </c>
      <c r="F1699">
        <v>0</v>
      </c>
      <c r="G1699">
        <v>53500</v>
      </c>
      <c r="H1699" s="10" t="s">
        <v>16</v>
      </c>
      <c r="I1699" s="10" t="s">
        <v>3580</v>
      </c>
      <c r="J1699" s="10" t="s">
        <v>17</v>
      </c>
      <c r="K1699" s="10" t="s">
        <v>17</v>
      </c>
      <c r="L1699" s="10" t="s">
        <v>3581</v>
      </c>
      <c r="M1699" s="10" t="s">
        <v>18</v>
      </c>
      <c r="N1699">
        <v>0</v>
      </c>
    </row>
    <row r="1700" spans="1:14" x14ac:dyDescent="0.25">
      <c r="A1700" s="10" t="s">
        <v>49</v>
      </c>
      <c r="B1700" s="10" t="s">
        <v>5637</v>
      </c>
      <c r="C1700">
        <v>22000</v>
      </c>
      <c r="D1700" s="10" t="s">
        <v>16</v>
      </c>
      <c r="E1700">
        <v>0</v>
      </c>
      <c r="F1700">
        <v>0</v>
      </c>
      <c r="G1700">
        <v>22000</v>
      </c>
      <c r="H1700" s="10" t="s">
        <v>16</v>
      </c>
      <c r="I1700" s="10" t="s">
        <v>5860</v>
      </c>
      <c r="J1700" s="10" t="s">
        <v>17</v>
      </c>
      <c r="K1700" s="10" t="s">
        <v>17</v>
      </c>
      <c r="L1700" s="10" t="s">
        <v>5861</v>
      </c>
      <c r="M1700" s="10" t="s">
        <v>18</v>
      </c>
      <c r="N1700">
        <v>0</v>
      </c>
    </row>
    <row r="1701" spans="1:14" x14ac:dyDescent="0.25">
      <c r="A1701" s="10" t="s">
        <v>49</v>
      </c>
      <c r="B1701" s="10" t="s">
        <v>1703</v>
      </c>
      <c r="C1701">
        <v>6500</v>
      </c>
      <c r="D1701" s="10" t="s">
        <v>16</v>
      </c>
      <c r="E1701">
        <v>30000</v>
      </c>
      <c r="F1701">
        <v>0</v>
      </c>
      <c r="G1701">
        <v>36500</v>
      </c>
      <c r="H1701" s="10" t="s">
        <v>16</v>
      </c>
      <c r="I1701" s="10" t="s">
        <v>3583</v>
      </c>
      <c r="J1701" s="10" t="s">
        <v>5715</v>
      </c>
      <c r="K1701" s="10" t="s">
        <v>17</v>
      </c>
      <c r="L1701" s="10" t="s">
        <v>3584</v>
      </c>
      <c r="M1701" s="10" t="s">
        <v>18</v>
      </c>
      <c r="N1701">
        <v>0</v>
      </c>
    </row>
    <row r="1702" spans="1:14" x14ac:dyDescent="0.25">
      <c r="A1702" s="10" t="s">
        <v>49</v>
      </c>
      <c r="B1702" s="10" t="s">
        <v>8235</v>
      </c>
      <c r="C1702">
        <v>100000</v>
      </c>
      <c r="D1702" s="10" t="s">
        <v>16</v>
      </c>
      <c r="E1702">
        <v>0</v>
      </c>
      <c r="F1702">
        <v>0</v>
      </c>
      <c r="G1702">
        <v>100000</v>
      </c>
      <c r="H1702" s="10" t="s">
        <v>16</v>
      </c>
      <c r="I1702" s="10" t="s">
        <v>3585</v>
      </c>
      <c r="J1702" s="10" t="s">
        <v>17</v>
      </c>
      <c r="K1702" s="10" t="s">
        <v>17</v>
      </c>
      <c r="L1702" s="10" t="s">
        <v>3586</v>
      </c>
      <c r="M1702" s="10" t="s">
        <v>18</v>
      </c>
      <c r="N1702">
        <v>0</v>
      </c>
    </row>
    <row r="1703" spans="1:14" x14ac:dyDescent="0.25">
      <c r="A1703" s="10" t="s">
        <v>49</v>
      </c>
      <c r="B1703" s="10" t="s">
        <v>8236</v>
      </c>
      <c r="C1703">
        <v>100000</v>
      </c>
      <c r="D1703" s="10" t="s">
        <v>16</v>
      </c>
      <c r="E1703">
        <v>0</v>
      </c>
      <c r="F1703">
        <v>0</v>
      </c>
      <c r="G1703">
        <v>100000</v>
      </c>
      <c r="H1703" s="10" t="s">
        <v>16</v>
      </c>
      <c r="I1703" s="10" t="s">
        <v>3587</v>
      </c>
      <c r="J1703" s="10" t="s">
        <v>17</v>
      </c>
      <c r="K1703" s="10" t="s">
        <v>17</v>
      </c>
      <c r="L1703" s="10" t="s">
        <v>3589</v>
      </c>
      <c r="M1703" s="10" t="s">
        <v>18</v>
      </c>
      <c r="N1703">
        <v>0</v>
      </c>
    </row>
    <row r="1704" spans="1:14" x14ac:dyDescent="0.25">
      <c r="A1704" s="10" t="s">
        <v>49</v>
      </c>
      <c r="B1704" s="10" t="s">
        <v>8286</v>
      </c>
      <c r="C1704">
        <v>100000</v>
      </c>
      <c r="D1704" s="10" t="s">
        <v>16</v>
      </c>
      <c r="E1704">
        <v>0</v>
      </c>
      <c r="F1704">
        <v>0</v>
      </c>
      <c r="G1704">
        <v>100000</v>
      </c>
      <c r="H1704" s="10" t="s">
        <v>16</v>
      </c>
      <c r="I1704" s="10" t="s">
        <v>3588</v>
      </c>
      <c r="J1704" s="10" t="s">
        <v>17</v>
      </c>
      <c r="K1704" s="10" t="s">
        <v>17</v>
      </c>
      <c r="L1704" s="10" t="s">
        <v>3590</v>
      </c>
      <c r="M1704" s="10" t="s">
        <v>18</v>
      </c>
      <c r="N1704">
        <v>0</v>
      </c>
    </row>
    <row r="1705" spans="1:14" x14ac:dyDescent="0.25">
      <c r="A1705" s="10" t="s">
        <v>49</v>
      </c>
      <c r="B1705" s="10" t="s">
        <v>1732</v>
      </c>
      <c r="C1705">
        <v>10000</v>
      </c>
      <c r="D1705" s="10" t="s">
        <v>16</v>
      </c>
      <c r="E1705">
        <v>0</v>
      </c>
      <c r="F1705">
        <v>0</v>
      </c>
      <c r="G1705">
        <v>10000</v>
      </c>
      <c r="H1705" s="10" t="s">
        <v>16</v>
      </c>
      <c r="I1705" s="10" t="s">
        <v>3591</v>
      </c>
      <c r="J1705" s="10" t="s">
        <v>17</v>
      </c>
      <c r="K1705" s="10" t="s">
        <v>17</v>
      </c>
      <c r="L1705" s="10" t="s">
        <v>3592</v>
      </c>
      <c r="M1705" s="10" t="s">
        <v>18</v>
      </c>
      <c r="N1705">
        <v>0</v>
      </c>
    </row>
    <row r="1706" spans="1:14" x14ac:dyDescent="0.25">
      <c r="A1706" s="10" t="s">
        <v>49</v>
      </c>
      <c r="B1706" s="10" t="s">
        <v>1735</v>
      </c>
      <c r="C1706">
        <v>500</v>
      </c>
      <c r="D1706" s="10" t="s">
        <v>16</v>
      </c>
      <c r="E1706">
        <v>2000</v>
      </c>
      <c r="F1706">
        <v>0</v>
      </c>
      <c r="G1706">
        <v>2500</v>
      </c>
      <c r="H1706" s="10" t="s">
        <v>16</v>
      </c>
      <c r="I1706" s="10" t="s">
        <v>3593</v>
      </c>
      <c r="J1706" s="10" t="s">
        <v>3595</v>
      </c>
      <c r="K1706" s="10" t="s">
        <v>17</v>
      </c>
      <c r="L1706" s="10" t="s">
        <v>3594</v>
      </c>
      <c r="M1706" s="10" t="s">
        <v>18</v>
      </c>
      <c r="N1706">
        <v>0</v>
      </c>
    </row>
    <row r="1707" spans="1:14" x14ac:dyDescent="0.25">
      <c r="A1707" s="10" t="s">
        <v>49</v>
      </c>
      <c r="B1707" s="10" t="s">
        <v>1738</v>
      </c>
      <c r="C1707">
        <v>80000</v>
      </c>
      <c r="D1707" s="10" t="s">
        <v>16</v>
      </c>
      <c r="E1707">
        <v>25000</v>
      </c>
      <c r="F1707">
        <v>0</v>
      </c>
      <c r="G1707">
        <v>105000</v>
      </c>
      <c r="H1707" s="10" t="s">
        <v>16</v>
      </c>
      <c r="I1707" s="10" t="s">
        <v>8348</v>
      </c>
      <c r="J1707" s="10" t="s">
        <v>8349</v>
      </c>
      <c r="K1707" s="10" t="s">
        <v>17</v>
      </c>
      <c r="L1707" s="10" t="s">
        <v>8350</v>
      </c>
      <c r="M1707" s="10" t="s">
        <v>18</v>
      </c>
      <c r="N1707">
        <v>0</v>
      </c>
    </row>
    <row r="1708" spans="1:14" x14ac:dyDescent="0.25">
      <c r="A1708" s="10" t="s">
        <v>49</v>
      </c>
      <c r="B1708" s="10" t="s">
        <v>1739</v>
      </c>
      <c r="C1708">
        <v>50000</v>
      </c>
      <c r="D1708" s="10" t="s">
        <v>16</v>
      </c>
      <c r="E1708">
        <v>0</v>
      </c>
      <c r="F1708">
        <v>0</v>
      </c>
      <c r="G1708">
        <v>50000</v>
      </c>
      <c r="H1708" s="10" t="s">
        <v>16</v>
      </c>
      <c r="I1708" s="10" t="s">
        <v>3596</v>
      </c>
      <c r="J1708" s="10" t="s">
        <v>17</v>
      </c>
      <c r="K1708" s="10" t="s">
        <v>17</v>
      </c>
      <c r="L1708" s="10" t="s">
        <v>3597</v>
      </c>
      <c r="M1708" s="10" t="s">
        <v>18</v>
      </c>
      <c r="N1708">
        <v>0</v>
      </c>
    </row>
    <row r="1709" spans="1:14" x14ac:dyDescent="0.25">
      <c r="A1709" s="10" t="s">
        <v>49</v>
      </c>
      <c r="B1709" s="10" t="s">
        <v>1742</v>
      </c>
      <c r="C1709">
        <v>3000</v>
      </c>
      <c r="D1709" s="10" t="s">
        <v>16</v>
      </c>
      <c r="E1709">
        <v>35000</v>
      </c>
      <c r="F1709">
        <v>0</v>
      </c>
      <c r="G1709">
        <v>38000</v>
      </c>
      <c r="H1709" s="10" t="s">
        <v>16</v>
      </c>
      <c r="I1709" s="10" t="s">
        <v>263</v>
      </c>
      <c r="J1709" s="10" t="s">
        <v>428</v>
      </c>
      <c r="K1709" s="10" t="s">
        <v>17</v>
      </c>
      <c r="L1709" s="10" t="s">
        <v>429</v>
      </c>
      <c r="M1709" s="10" t="s">
        <v>18</v>
      </c>
      <c r="N1709">
        <v>0</v>
      </c>
    </row>
    <row r="1710" spans="1:14" x14ac:dyDescent="0.25">
      <c r="A1710" s="10" t="s">
        <v>49</v>
      </c>
      <c r="B1710" s="10" t="s">
        <v>326</v>
      </c>
      <c r="C1710">
        <v>36000</v>
      </c>
      <c r="D1710" s="10" t="s">
        <v>16</v>
      </c>
      <c r="E1710">
        <v>0</v>
      </c>
      <c r="F1710">
        <v>0</v>
      </c>
      <c r="G1710">
        <v>36000</v>
      </c>
      <c r="H1710" s="10" t="s">
        <v>16</v>
      </c>
      <c r="I1710" s="10" t="s">
        <v>3598</v>
      </c>
      <c r="J1710" s="10" t="s">
        <v>17</v>
      </c>
      <c r="K1710" s="10" t="s">
        <v>17</v>
      </c>
      <c r="L1710" s="10" t="s">
        <v>3600</v>
      </c>
      <c r="M1710" s="10" t="s">
        <v>18</v>
      </c>
      <c r="N1710">
        <v>0</v>
      </c>
    </row>
    <row r="1711" spans="1:14" x14ac:dyDescent="0.25">
      <c r="A1711" s="10" t="s">
        <v>49</v>
      </c>
      <c r="B1711" s="10" t="s">
        <v>1746</v>
      </c>
      <c r="C1711">
        <v>7000</v>
      </c>
      <c r="D1711" s="10" t="s">
        <v>16</v>
      </c>
      <c r="E1711">
        <v>5000</v>
      </c>
      <c r="F1711">
        <v>0</v>
      </c>
      <c r="G1711">
        <v>12000</v>
      </c>
      <c r="H1711" s="10" t="s">
        <v>16</v>
      </c>
      <c r="I1711" s="10" t="s">
        <v>3599</v>
      </c>
      <c r="J1711" s="10" t="s">
        <v>3602</v>
      </c>
      <c r="K1711" s="10" t="s">
        <v>17</v>
      </c>
      <c r="L1711" s="10" t="s">
        <v>3601</v>
      </c>
      <c r="M1711" s="10" t="s">
        <v>18</v>
      </c>
      <c r="N1711">
        <v>0</v>
      </c>
    </row>
    <row r="1712" spans="1:14" x14ac:dyDescent="0.25">
      <c r="A1712" s="10" t="s">
        <v>49</v>
      </c>
      <c r="B1712" s="10" t="s">
        <v>2977</v>
      </c>
      <c r="C1712">
        <v>1100</v>
      </c>
      <c r="D1712" s="10" t="s">
        <v>16</v>
      </c>
      <c r="E1712">
        <v>0</v>
      </c>
      <c r="F1712">
        <v>0</v>
      </c>
      <c r="G1712">
        <v>1100</v>
      </c>
      <c r="H1712" s="10" t="s">
        <v>16</v>
      </c>
      <c r="I1712" s="10" t="s">
        <v>3603</v>
      </c>
      <c r="J1712" s="10" t="s">
        <v>17</v>
      </c>
      <c r="K1712" s="10" t="s">
        <v>17</v>
      </c>
      <c r="L1712" s="10" t="s">
        <v>3604</v>
      </c>
      <c r="M1712" s="10" t="s">
        <v>18</v>
      </c>
      <c r="N1712">
        <v>0</v>
      </c>
    </row>
    <row r="1713" spans="1:14" x14ac:dyDescent="0.25">
      <c r="A1713" s="10" t="s">
        <v>49</v>
      </c>
      <c r="B1713" s="10" t="s">
        <v>1760</v>
      </c>
      <c r="C1713">
        <v>5000</v>
      </c>
      <c r="D1713" s="10" t="s">
        <v>16</v>
      </c>
      <c r="E1713">
        <v>0</v>
      </c>
      <c r="F1713">
        <v>0</v>
      </c>
      <c r="G1713">
        <v>5000</v>
      </c>
      <c r="H1713" s="10" t="s">
        <v>16</v>
      </c>
      <c r="I1713" s="10" t="s">
        <v>346</v>
      </c>
      <c r="J1713" s="10" t="s">
        <v>17</v>
      </c>
      <c r="K1713" s="10" t="s">
        <v>17</v>
      </c>
      <c r="L1713" s="10" t="s">
        <v>345</v>
      </c>
      <c r="M1713" s="10" t="s">
        <v>18</v>
      </c>
      <c r="N1713">
        <v>0</v>
      </c>
    </row>
    <row r="1714" spans="1:14" x14ac:dyDescent="0.25">
      <c r="A1714" s="10" t="s">
        <v>49</v>
      </c>
      <c r="B1714" s="10" t="s">
        <v>8290</v>
      </c>
      <c r="C1714">
        <v>22000</v>
      </c>
      <c r="D1714" s="10" t="s">
        <v>16</v>
      </c>
      <c r="E1714">
        <v>11000</v>
      </c>
      <c r="F1714">
        <v>0</v>
      </c>
      <c r="G1714">
        <v>33000</v>
      </c>
      <c r="H1714" s="10" t="s">
        <v>16</v>
      </c>
      <c r="I1714" s="10" t="s">
        <v>332</v>
      </c>
      <c r="J1714" s="10" t="s">
        <v>3605</v>
      </c>
      <c r="K1714" s="10" t="s">
        <v>17</v>
      </c>
      <c r="L1714" s="10" t="s">
        <v>331</v>
      </c>
      <c r="M1714" s="10" t="s">
        <v>18</v>
      </c>
      <c r="N1714">
        <v>0</v>
      </c>
    </row>
    <row r="1715" spans="1:14" x14ac:dyDescent="0.25">
      <c r="A1715" s="10" t="s">
        <v>49</v>
      </c>
      <c r="B1715" s="10" t="s">
        <v>8291</v>
      </c>
      <c r="C1715">
        <v>14000</v>
      </c>
      <c r="D1715" s="10" t="s">
        <v>16</v>
      </c>
      <c r="E1715">
        <v>1000</v>
      </c>
      <c r="F1715">
        <v>0</v>
      </c>
      <c r="G1715">
        <v>15000</v>
      </c>
      <c r="H1715" s="10" t="s">
        <v>16</v>
      </c>
      <c r="I1715" s="10" t="s">
        <v>3606</v>
      </c>
      <c r="J1715" s="10" t="s">
        <v>3608</v>
      </c>
      <c r="K1715" s="10" t="s">
        <v>17</v>
      </c>
      <c r="L1715" s="10" t="s">
        <v>3607</v>
      </c>
      <c r="M1715" s="10" t="s">
        <v>18</v>
      </c>
      <c r="N1715">
        <v>0</v>
      </c>
    </row>
    <row r="1716" spans="1:14" x14ac:dyDescent="0.25">
      <c r="A1716" s="10" t="s">
        <v>49</v>
      </c>
      <c r="B1716" s="10" t="s">
        <v>1766</v>
      </c>
      <c r="C1716">
        <v>6000</v>
      </c>
      <c r="D1716" s="10" t="s">
        <v>16</v>
      </c>
      <c r="E1716">
        <v>1000</v>
      </c>
      <c r="F1716">
        <v>0</v>
      </c>
      <c r="G1716">
        <v>7000</v>
      </c>
      <c r="H1716" s="10" t="s">
        <v>16</v>
      </c>
      <c r="I1716" s="10" t="s">
        <v>3609</v>
      </c>
      <c r="J1716" s="10" t="s">
        <v>3611</v>
      </c>
      <c r="K1716" s="10" t="s">
        <v>17</v>
      </c>
      <c r="L1716" s="10" t="s">
        <v>3610</v>
      </c>
      <c r="M1716" s="10" t="s">
        <v>18</v>
      </c>
      <c r="N1716">
        <v>0</v>
      </c>
    </row>
    <row r="1717" spans="1:14" x14ac:dyDescent="0.25">
      <c r="A1717" s="10" t="s">
        <v>49</v>
      </c>
      <c r="B1717" s="10" t="s">
        <v>2985</v>
      </c>
      <c r="C1717">
        <v>9000</v>
      </c>
      <c r="D1717" s="10" t="s">
        <v>16</v>
      </c>
      <c r="E1717">
        <v>0</v>
      </c>
      <c r="F1717">
        <v>0</v>
      </c>
      <c r="G1717">
        <v>9000</v>
      </c>
      <c r="H1717" s="10" t="s">
        <v>16</v>
      </c>
      <c r="I1717" s="10" t="s">
        <v>3612</v>
      </c>
      <c r="J1717" s="10" t="s">
        <v>17</v>
      </c>
      <c r="K1717" s="10" t="s">
        <v>17</v>
      </c>
      <c r="L1717" s="10" t="s">
        <v>3613</v>
      </c>
      <c r="M1717" s="10" t="s">
        <v>18</v>
      </c>
      <c r="N1717">
        <v>0</v>
      </c>
    </row>
    <row r="1718" spans="1:14" x14ac:dyDescent="0.25">
      <c r="A1718" s="10" t="s">
        <v>49</v>
      </c>
      <c r="B1718" s="10" t="s">
        <v>187</v>
      </c>
      <c r="C1718">
        <v>1100</v>
      </c>
      <c r="D1718" s="10" t="s">
        <v>16</v>
      </c>
      <c r="E1718">
        <v>2000</v>
      </c>
      <c r="F1718">
        <v>0</v>
      </c>
      <c r="G1718">
        <v>3100</v>
      </c>
      <c r="H1718" s="10" t="s">
        <v>16</v>
      </c>
      <c r="I1718" s="10" t="s">
        <v>3616</v>
      </c>
      <c r="J1718" s="10" t="s">
        <v>3618</v>
      </c>
      <c r="K1718" s="10" t="s">
        <v>17</v>
      </c>
      <c r="L1718" s="10" t="s">
        <v>3617</v>
      </c>
      <c r="M1718" s="10" t="s">
        <v>18</v>
      </c>
      <c r="N1718">
        <v>0</v>
      </c>
    </row>
    <row r="1719" spans="1:14" x14ac:dyDescent="0.25">
      <c r="A1719" s="10" t="s">
        <v>49</v>
      </c>
      <c r="B1719" s="10" t="s">
        <v>8239</v>
      </c>
      <c r="C1719">
        <v>10000</v>
      </c>
      <c r="D1719" s="10" t="s">
        <v>16</v>
      </c>
      <c r="E1719">
        <v>8000</v>
      </c>
      <c r="F1719">
        <v>0</v>
      </c>
      <c r="G1719">
        <v>18000</v>
      </c>
      <c r="H1719" s="10" t="s">
        <v>16</v>
      </c>
      <c r="I1719" s="10" t="s">
        <v>3619</v>
      </c>
      <c r="J1719" s="10" t="s">
        <v>3621</v>
      </c>
      <c r="K1719" s="10" t="s">
        <v>17</v>
      </c>
      <c r="L1719" s="10" t="s">
        <v>3620</v>
      </c>
      <c r="M1719" s="10" t="s">
        <v>18</v>
      </c>
      <c r="N1719">
        <v>0</v>
      </c>
    </row>
    <row r="1720" spans="1:14" x14ac:dyDescent="0.25">
      <c r="A1720" s="10" t="s">
        <v>49</v>
      </c>
      <c r="B1720" s="10" t="s">
        <v>8240</v>
      </c>
      <c r="C1720">
        <v>12550</v>
      </c>
      <c r="D1720" s="10" t="s">
        <v>16</v>
      </c>
      <c r="E1720">
        <v>10000</v>
      </c>
      <c r="F1720">
        <v>0</v>
      </c>
      <c r="G1720">
        <v>22550</v>
      </c>
      <c r="H1720" s="10" t="s">
        <v>16</v>
      </c>
      <c r="I1720" s="10" t="s">
        <v>3622</v>
      </c>
      <c r="J1720" s="10" t="s">
        <v>3624</v>
      </c>
      <c r="K1720" s="10" t="s">
        <v>17</v>
      </c>
      <c r="L1720" s="10" t="s">
        <v>3623</v>
      </c>
      <c r="M1720" s="10" t="s">
        <v>18</v>
      </c>
      <c r="N1720">
        <v>0</v>
      </c>
    </row>
    <row r="1721" spans="1:14" x14ac:dyDescent="0.25">
      <c r="A1721" s="10" t="s">
        <v>49</v>
      </c>
      <c r="B1721" s="10" t="s">
        <v>8292</v>
      </c>
      <c r="C1721">
        <v>5000</v>
      </c>
      <c r="D1721" s="10" t="s">
        <v>16</v>
      </c>
      <c r="E1721">
        <v>0</v>
      </c>
      <c r="F1721">
        <v>0</v>
      </c>
      <c r="G1721">
        <v>5000</v>
      </c>
      <c r="H1721" s="10" t="s">
        <v>16</v>
      </c>
      <c r="I1721" s="10" t="s">
        <v>3625</v>
      </c>
      <c r="J1721" s="10" t="s">
        <v>17</v>
      </c>
      <c r="K1721" s="10" t="s">
        <v>17</v>
      </c>
      <c r="L1721" s="10" t="s">
        <v>3627</v>
      </c>
      <c r="M1721" s="10" t="s">
        <v>18</v>
      </c>
      <c r="N1721">
        <v>0</v>
      </c>
    </row>
    <row r="1722" spans="1:14" x14ac:dyDescent="0.25">
      <c r="A1722" s="10" t="s">
        <v>49</v>
      </c>
      <c r="B1722" s="10" t="s">
        <v>1813</v>
      </c>
      <c r="C1722">
        <v>1000</v>
      </c>
      <c r="D1722" s="10" t="s">
        <v>16</v>
      </c>
      <c r="E1722">
        <v>0</v>
      </c>
      <c r="F1722">
        <v>0</v>
      </c>
      <c r="G1722">
        <v>1000</v>
      </c>
      <c r="H1722" s="10" t="s">
        <v>16</v>
      </c>
      <c r="I1722" s="10" t="s">
        <v>3626</v>
      </c>
      <c r="J1722" s="10" t="s">
        <v>17</v>
      </c>
      <c r="K1722" s="10" t="s">
        <v>17</v>
      </c>
      <c r="L1722" s="10" t="s">
        <v>3628</v>
      </c>
      <c r="M1722" s="10" t="s">
        <v>18</v>
      </c>
      <c r="N1722">
        <v>0</v>
      </c>
    </row>
    <row r="1723" spans="1:14" x14ac:dyDescent="0.25">
      <c r="A1723" s="10" t="s">
        <v>49</v>
      </c>
      <c r="B1723" s="10" t="s">
        <v>76</v>
      </c>
      <c r="C1723">
        <v>210000</v>
      </c>
      <c r="D1723" s="10" t="s">
        <v>16</v>
      </c>
      <c r="E1723">
        <v>0</v>
      </c>
      <c r="F1723">
        <v>0</v>
      </c>
      <c r="G1723">
        <v>210000</v>
      </c>
      <c r="H1723" s="10" t="s">
        <v>16</v>
      </c>
      <c r="I1723" s="10" t="s">
        <v>3629</v>
      </c>
      <c r="J1723" s="10" t="s">
        <v>17</v>
      </c>
      <c r="K1723" s="10" t="s">
        <v>17</v>
      </c>
      <c r="L1723" s="10" t="s">
        <v>3630</v>
      </c>
      <c r="M1723" s="10" t="s">
        <v>18</v>
      </c>
      <c r="N1723">
        <v>0</v>
      </c>
    </row>
    <row r="1724" spans="1:14" x14ac:dyDescent="0.25">
      <c r="A1724" s="10" t="s">
        <v>49</v>
      </c>
      <c r="B1724" s="10" t="s">
        <v>8328</v>
      </c>
      <c r="C1724">
        <v>1053</v>
      </c>
      <c r="D1724" s="10" t="s">
        <v>16</v>
      </c>
      <c r="E1724">
        <v>0</v>
      </c>
      <c r="F1724">
        <v>0</v>
      </c>
      <c r="G1724">
        <v>1053</v>
      </c>
      <c r="H1724" s="10" t="s">
        <v>16</v>
      </c>
      <c r="I1724" s="10" t="s">
        <v>3632</v>
      </c>
      <c r="J1724" s="10" t="s">
        <v>17</v>
      </c>
      <c r="K1724" s="10" t="s">
        <v>17</v>
      </c>
      <c r="L1724" s="10" t="s">
        <v>3631</v>
      </c>
      <c r="M1724" s="10" t="s">
        <v>18</v>
      </c>
      <c r="N1724">
        <v>0</v>
      </c>
    </row>
    <row r="1725" spans="1:14" x14ac:dyDescent="0.25">
      <c r="A1725" s="10" t="s">
        <v>49</v>
      </c>
      <c r="B1725" s="10" t="s">
        <v>1827</v>
      </c>
      <c r="C1725">
        <v>2000</v>
      </c>
      <c r="D1725" s="10" t="s">
        <v>16</v>
      </c>
      <c r="E1725">
        <v>3000</v>
      </c>
      <c r="F1725">
        <v>0</v>
      </c>
      <c r="G1725">
        <v>5000</v>
      </c>
      <c r="H1725" s="10" t="s">
        <v>16</v>
      </c>
      <c r="I1725" s="10" t="s">
        <v>3633</v>
      </c>
      <c r="J1725" s="10" t="s">
        <v>3635</v>
      </c>
      <c r="K1725" s="10" t="s">
        <v>17</v>
      </c>
      <c r="L1725" s="10" t="s">
        <v>3634</v>
      </c>
      <c r="M1725" s="10" t="s">
        <v>18</v>
      </c>
      <c r="N1725">
        <v>0</v>
      </c>
    </row>
    <row r="1726" spans="1:14" x14ac:dyDescent="0.25">
      <c r="A1726" s="10" t="s">
        <v>49</v>
      </c>
      <c r="B1726" s="10" t="s">
        <v>1839</v>
      </c>
      <c r="C1726">
        <v>7000</v>
      </c>
      <c r="D1726" s="10" t="s">
        <v>16</v>
      </c>
      <c r="E1726">
        <v>0</v>
      </c>
      <c r="F1726">
        <v>0</v>
      </c>
      <c r="G1726">
        <v>7000</v>
      </c>
      <c r="H1726" s="10" t="s">
        <v>16</v>
      </c>
      <c r="I1726" s="10" t="s">
        <v>3636</v>
      </c>
      <c r="J1726" s="10" t="s">
        <v>17</v>
      </c>
      <c r="K1726" s="10" t="s">
        <v>17</v>
      </c>
      <c r="L1726" s="10" t="s">
        <v>3637</v>
      </c>
      <c r="M1726" s="10" t="s">
        <v>18</v>
      </c>
      <c r="N1726">
        <v>0</v>
      </c>
    </row>
    <row r="1727" spans="1:14" x14ac:dyDescent="0.25">
      <c r="A1727" s="10" t="s">
        <v>49</v>
      </c>
      <c r="B1727" s="10" t="s">
        <v>1843</v>
      </c>
      <c r="C1727">
        <v>10000</v>
      </c>
      <c r="D1727" s="10" t="s">
        <v>16</v>
      </c>
      <c r="E1727">
        <v>0</v>
      </c>
      <c r="F1727">
        <v>0</v>
      </c>
      <c r="G1727">
        <v>10000</v>
      </c>
      <c r="H1727" s="10" t="s">
        <v>16</v>
      </c>
      <c r="I1727" s="10" t="s">
        <v>3638</v>
      </c>
      <c r="J1727" s="10" t="s">
        <v>17</v>
      </c>
      <c r="K1727" s="10" t="s">
        <v>17</v>
      </c>
      <c r="L1727" s="10" t="s">
        <v>3639</v>
      </c>
      <c r="M1727" s="10" t="s">
        <v>18</v>
      </c>
      <c r="N1727">
        <v>0</v>
      </c>
    </row>
    <row r="1728" spans="1:14" x14ac:dyDescent="0.25">
      <c r="A1728" s="10" t="s">
        <v>49</v>
      </c>
      <c r="B1728" s="10" t="s">
        <v>1854</v>
      </c>
      <c r="C1728">
        <v>2000</v>
      </c>
      <c r="D1728" s="10" t="s">
        <v>16</v>
      </c>
      <c r="E1728">
        <v>0</v>
      </c>
      <c r="F1728">
        <v>0</v>
      </c>
      <c r="G1728">
        <v>2000</v>
      </c>
      <c r="H1728" s="10" t="s">
        <v>16</v>
      </c>
      <c r="I1728" s="10" t="s">
        <v>3640</v>
      </c>
      <c r="J1728" s="10" t="s">
        <v>17</v>
      </c>
      <c r="K1728" s="10" t="s">
        <v>17</v>
      </c>
      <c r="L1728" s="10" t="s">
        <v>317</v>
      </c>
      <c r="M1728" s="10" t="s">
        <v>18</v>
      </c>
      <c r="N1728">
        <v>0</v>
      </c>
    </row>
    <row r="1729" spans="1:14" x14ac:dyDescent="0.25">
      <c r="A1729" s="10" t="s">
        <v>49</v>
      </c>
      <c r="B1729" s="10" t="s">
        <v>8241</v>
      </c>
      <c r="C1729">
        <v>13000</v>
      </c>
      <c r="D1729" s="10" t="s">
        <v>16</v>
      </c>
      <c r="E1729">
        <v>0</v>
      </c>
      <c r="F1729">
        <v>0</v>
      </c>
      <c r="G1729">
        <v>13000</v>
      </c>
      <c r="H1729" s="10" t="s">
        <v>16</v>
      </c>
      <c r="I1729" s="10" t="s">
        <v>316</v>
      </c>
      <c r="J1729" s="10" t="s">
        <v>17</v>
      </c>
      <c r="K1729" s="10" t="s">
        <v>17</v>
      </c>
      <c r="L1729" s="10" t="s">
        <v>3641</v>
      </c>
      <c r="M1729" s="10" t="s">
        <v>18</v>
      </c>
      <c r="N1729">
        <v>0</v>
      </c>
    </row>
    <row r="1730" spans="1:14" x14ac:dyDescent="0.25">
      <c r="A1730" s="10" t="s">
        <v>49</v>
      </c>
      <c r="B1730" s="10" t="s">
        <v>1864</v>
      </c>
      <c r="C1730">
        <v>100</v>
      </c>
      <c r="D1730" s="10" t="s">
        <v>16</v>
      </c>
      <c r="E1730">
        <v>0</v>
      </c>
      <c r="F1730">
        <v>0</v>
      </c>
      <c r="G1730">
        <v>100</v>
      </c>
      <c r="H1730" s="10" t="s">
        <v>16</v>
      </c>
      <c r="I1730" s="10" t="s">
        <v>3644</v>
      </c>
      <c r="J1730" s="10" t="s">
        <v>17</v>
      </c>
      <c r="K1730" s="10" t="s">
        <v>17</v>
      </c>
      <c r="L1730" s="10" t="s">
        <v>3645</v>
      </c>
      <c r="M1730" s="10" t="s">
        <v>18</v>
      </c>
      <c r="N1730">
        <v>0</v>
      </c>
    </row>
    <row r="1731" spans="1:14" x14ac:dyDescent="0.25">
      <c r="A1731" s="10" t="s">
        <v>49</v>
      </c>
      <c r="B1731" s="10" t="s">
        <v>1867</v>
      </c>
      <c r="C1731">
        <v>7500</v>
      </c>
      <c r="D1731" s="10" t="s">
        <v>16</v>
      </c>
      <c r="E1731">
        <v>8000</v>
      </c>
      <c r="F1731">
        <v>0</v>
      </c>
      <c r="G1731">
        <v>15500</v>
      </c>
      <c r="H1731" s="10" t="s">
        <v>16</v>
      </c>
      <c r="I1731" s="10" t="s">
        <v>3646</v>
      </c>
      <c r="J1731" s="10" t="s">
        <v>3649</v>
      </c>
      <c r="K1731" s="10" t="s">
        <v>17</v>
      </c>
      <c r="L1731" s="10" t="s">
        <v>3647</v>
      </c>
      <c r="M1731" s="10" t="s">
        <v>18</v>
      </c>
      <c r="N1731">
        <v>0</v>
      </c>
    </row>
    <row r="1732" spans="1:14" x14ac:dyDescent="0.25">
      <c r="A1732" s="10" t="s">
        <v>49</v>
      </c>
      <c r="B1732" s="10" t="s">
        <v>1870</v>
      </c>
      <c r="C1732">
        <v>9000</v>
      </c>
      <c r="D1732" s="10" t="s">
        <v>16</v>
      </c>
      <c r="E1732">
        <v>0</v>
      </c>
      <c r="F1732">
        <v>0</v>
      </c>
      <c r="G1732">
        <v>9000</v>
      </c>
      <c r="H1732" s="10" t="s">
        <v>16</v>
      </c>
      <c r="I1732" s="10" t="s">
        <v>3648</v>
      </c>
      <c r="J1732" s="10" t="s">
        <v>17</v>
      </c>
      <c r="K1732" s="10" t="s">
        <v>17</v>
      </c>
      <c r="L1732" s="10" t="s">
        <v>3650</v>
      </c>
      <c r="M1732" s="10" t="s">
        <v>18</v>
      </c>
      <c r="N1732">
        <v>0</v>
      </c>
    </row>
    <row r="1733" spans="1:14" x14ac:dyDescent="0.25">
      <c r="A1733" s="10" t="s">
        <v>49</v>
      </c>
      <c r="B1733" s="10" t="s">
        <v>1897</v>
      </c>
      <c r="C1733">
        <v>14000</v>
      </c>
      <c r="D1733" s="10" t="s">
        <v>16</v>
      </c>
      <c r="E1733">
        <v>52000</v>
      </c>
      <c r="F1733">
        <v>0</v>
      </c>
      <c r="G1733">
        <v>66000</v>
      </c>
      <c r="H1733" s="10" t="s">
        <v>16</v>
      </c>
      <c r="I1733" s="10" t="s">
        <v>3651</v>
      </c>
      <c r="J1733" s="10" t="s">
        <v>3653</v>
      </c>
      <c r="K1733" s="10" t="s">
        <v>17</v>
      </c>
      <c r="L1733" s="10" t="s">
        <v>3652</v>
      </c>
      <c r="M1733" s="10" t="s">
        <v>18</v>
      </c>
      <c r="N1733">
        <v>0</v>
      </c>
    </row>
    <row r="1734" spans="1:14" x14ac:dyDescent="0.25">
      <c r="A1734" s="10" t="s">
        <v>49</v>
      </c>
      <c r="B1734" s="10" t="s">
        <v>1909</v>
      </c>
      <c r="C1734">
        <v>26000</v>
      </c>
      <c r="D1734" s="10" t="s">
        <v>16</v>
      </c>
      <c r="E1734">
        <v>0</v>
      </c>
      <c r="F1734">
        <v>0</v>
      </c>
      <c r="G1734">
        <v>26000</v>
      </c>
      <c r="H1734" s="10" t="s">
        <v>16</v>
      </c>
      <c r="I1734" s="10" t="s">
        <v>3654</v>
      </c>
      <c r="J1734" s="10" t="s">
        <v>17</v>
      </c>
      <c r="K1734" s="10" t="s">
        <v>17</v>
      </c>
      <c r="L1734" s="10" t="s">
        <v>3655</v>
      </c>
      <c r="M1734" s="10" t="s">
        <v>18</v>
      </c>
      <c r="N1734">
        <v>0</v>
      </c>
    </row>
    <row r="1735" spans="1:14" x14ac:dyDescent="0.25">
      <c r="A1735" s="10" t="s">
        <v>49</v>
      </c>
      <c r="B1735" s="10" t="s">
        <v>303</v>
      </c>
      <c r="C1735">
        <v>17000</v>
      </c>
      <c r="D1735" s="10" t="s">
        <v>16</v>
      </c>
      <c r="E1735">
        <v>0</v>
      </c>
      <c r="F1735">
        <v>0</v>
      </c>
      <c r="G1735">
        <v>17000</v>
      </c>
      <c r="H1735" s="10" t="s">
        <v>16</v>
      </c>
      <c r="I1735" s="10" t="s">
        <v>3656</v>
      </c>
      <c r="J1735" s="10" t="s">
        <v>17</v>
      </c>
      <c r="K1735" s="10" t="s">
        <v>17</v>
      </c>
      <c r="L1735" s="10" t="s">
        <v>3657</v>
      </c>
      <c r="M1735" s="10" t="s">
        <v>18</v>
      </c>
      <c r="N1735">
        <v>0</v>
      </c>
    </row>
    <row r="1736" spans="1:14" x14ac:dyDescent="0.25">
      <c r="A1736" s="10" t="s">
        <v>49</v>
      </c>
      <c r="B1736" s="10" t="s">
        <v>8242</v>
      </c>
      <c r="C1736">
        <v>148000</v>
      </c>
      <c r="D1736" s="10" t="s">
        <v>16</v>
      </c>
      <c r="E1736">
        <v>65000</v>
      </c>
      <c r="F1736">
        <v>0</v>
      </c>
      <c r="G1736">
        <v>213000</v>
      </c>
      <c r="H1736" s="10" t="s">
        <v>16</v>
      </c>
      <c r="I1736" s="10" t="s">
        <v>3658</v>
      </c>
      <c r="J1736" s="10" t="s">
        <v>3660</v>
      </c>
      <c r="K1736" s="10" t="s">
        <v>17</v>
      </c>
      <c r="L1736" s="10" t="s">
        <v>3659</v>
      </c>
      <c r="M1736" s="10" t="s">
        <v>18</v>
      </c>
      <c r="N1736">
        <v>0</v>
      </c>
    </row>
    <row r="1737" spans="1:14" x14ac:dyDescent="0.25">
      <c r="A1737" s="10" t="s">
        <v>49</v>
      </c>
      <c r="B1737" s="10" t="s">
        <v>8243</v>
      </c>
      <c r="C1737">
        <v>31000</v>
      </c>
      <c r="D1737" s="10" t="s">
        <v>16</v>
      </c>
      <c r="E1737">
        <v>0</v>
      </c>
      <c r="F1737">
        <v>0</v>
      </c>
      <c r="G1737">
        <v>31000</v>
      </c>
      <c r="H1737" s="10" t="s">
        <v>16</v>
      </c>
      <c r="I1737" s="10" t="s">
        <v>3661</v>
      </c>
      <c r="J1737" s="10" t="s">
        <v>17</v>
      </c>
      <c r="K1737" s="10" t="s">
        <v>17</v>
      </c>
      <c r="L1737" s="10" t="s">
        <v>3662</v>
      </c>
      <c r="M1737" s="10" t="s">
        <v>18</v>
      </c>
      <c r="N1737">
        <v>0</v>
      </c>
    </row>
    <row r="1738" spans="1:14" x14ac:dyDescent="0.25">
      <c r="A1738" s="10" t="s">
        <v>49</v>
      </c>
      <c r="B1738" s="10" t="s">
        <v>8244</v>
      </c>
      <c r="C1738">
        <v>13000</v>
      </c>
      <c r="D1738" s="10" t="s">
        <v>16</v>
      </c>
      <c r="E1738">
        <v>3000</v>
      </c>
      <c r="F1738">
        <v>0</v>
      </c>
      <c r="G1738">
        <v>16000</v>
      </c>
      <c r="H1738" s="10" t="s">
        <v>16</v>
      </c>
      <c r="I1738" s="10" t="s">
        <v>3663</v>
      </c>
      <c r="J1738" s="10" t="s">
        <v>3665</v>
      </c>
      <c r="K1738" s="10" t="s">
        <v>17</v>
      </c>
      <c r="L1738" s="10" t="s">
        <v>3664</v>
      </c>
      <c r="M1738" s="10" t="s">
        <v>18</v>
      </c>
      <c r="N1738">
        <v>0</v>
      </c>
    </row>
    <row r="1739" spans="1:14" x14ac:dyDescent="0.25">
      <c r="A1739" s="10" t="s">
        <v>49</v>
      </c>
      <c r="B1739" s="10" t="s">
        <v>8293</v>
      </c>
      <c r="C1739">
        <v>16000</v>
      </c>
      <c r="D1739" s="10" t="s">
        <v>16</v>
      </c>
      <c r="E1739">
        <v>5000</v>
      </c>
      <c r="F1739">
        <v>0</v>
      </c>
      <c r="G1739">
        <v>21000</v>
      </c>
      <c r="H1739" s="10" t="s">
        <v>16</v>
      </c>
      <c r="I1739" s="10" t="s">
        <v>3666</v>
      </c>
      <c r="J1739" s="10" t="s">
        <v>3668</v>
      </c>
      <c r="K1739" s="10" t="s">
        <v>17</v>
      </c>
      <c r="L1739" s="10" t="s">
        <v>3667</v>
      </c>
      <c r="M1739" s="10" t="s">
        <v>18</v>
      </c>
      <c r="N1739">
        <v>0</v>
      </c>
    </row>
    <row r="1740" spans="1:14" x14ac:dyDescent="0.25">
      <c r="A1740" s="10" t="s">
        <v>49</v>
      </c>
      <c r="B1740" s="10" t="s">
        <v>3204</v>
      </c>
      <c r="C1740">
        <v>365000</v>
      </c>
      <c r="D1740" s="10" t="s">
        <v>16</v>
      </c>
      <c r="E1740">
        <v>0</v>
      </c>
      <c r="F1740">
        <v>0</v>
      </c>
      <c r="G1740">
        <v>365000</v>
      </c>
      <c r="H1740" s="10" t="s">
        <v>16</v>
      </c>
      <c r="I1740" s="10" t="s">
        <v>3669</v>
      </c>
      <c r="J1740" s="10" t="s">
        <v>17</v>
      </c>
      <c r="K1740" s="10" t="s">
        <v>17</v>
      </c>
      <c r="L1740" s="10" t="s">
        <v>3670</v>
      </c>
      <c r="M1740" s="10" t="s">
        <v>18</v>
      </c>
      <c r="N1740">
        <v>0</v>
      </c>
    </row>
    <row r="1741" spans="1:14" x14ac:dyDescent="0.25">
      <c r="A1741" s="10" t="s">
        <v>49</v>
      </c>
      <c r="B1741" s="10" t="s">
        <v>361</v>
      </c>
      <c r="C1741">
        <v>22000</v>
      </c>
      <c r="D1741" s="10" t="s">
        <v>16</v>
      </c>
      <c r="E1741">
        <v>0</v>
      </c>
      <c r="F1741">
        <v>0</v>
      </c>
      <c r="G1741">
        <v>22000</v>
      </c>
      <c r="H1741" s="10" t="s">
        <v>16</v>
      </c>
      <c r="I1741" s="10" t="s">
        <v>3671</v>
      </c>
      <c r="J1741" s="10" t="s">
        <v>17</v>
      </c>
      <c r="K1741" s="10" t="s">
        <v>17</v>
      </c>
      <c r="L1741" s="10" t="s">
        <v>3672</v>
      </c>
      <c r="M1741" s="10" t="s">
        <v>18</v>
      </c>
      <c r="N1741">
        <v>0</v>
      </c>
    </row>
    <row r="1742" spans="1:14" x14ac:dyDescent="0.25">
      <c r="A1742" s="10" t="s">
        <v>49</v>
      </c>
      <c r="B1742" s="10" t="s">
        <v>1942</v>
      </c>
      <c r="C1742">
        <v>3000</v>
      </c>
      <c r="D1742" s="10" t="s">
        <v>16</v>
      </c>
      <c r="E1742">
        <v>0</v>
      </c>
      <c r="F1742">
        <v>0</v>
      </c>
      <c r="G1742">
        <v>3000</v>
      </c>
      <c r="H1742" s="10" t="s">
        <v>16</v>
      </c>
      <c r="I1742" s="10" t="s">
        <v>3675</v>
      </c>
      <c r="J1742" s="10" t="s">
        <v>17</v>
      </c>
      <c r="K1742" s="10" t="s">
        <v>17</v>
      </c>
      <c r="L1742" s="10" t="s">
        <v>3676</v>
      </c>
      <c r="M1742" s="10" t="s">
        <v>18</v>
      </c>
      <c r="N1742">
        <v>0</v>
      </c>
    </row>
    <row r="1743" spans="1:14" x14ac:dyDescent="0.25">
      <c r="A1743" s="10" t="s">
        <v>49</v>
      </c>
      <c r="B1743" s="10" t="s">
        <v>5608</v>
      </c>
      <c r="C1743">
        <v>9000</v>
      </c>
      <c r="D1743" s="10" t="s">
        <v>16</v>
      </c>
      <c r="E1743">
        <v>0</v>
      </c>
      <c r="F1743">
        <v>0</v>
      </c>
      <c r="G1743">
        <v>9000</v>
      </c>
      <c r="H1743" s="10" t="s">
        <v>16</v>
      </c>
      <c r="I1743" s="10" t="s">
        <v>3677</v>
      </c>
      <c r="J1743" s="10" t="s">
        <v>17</v>
      </c>
      <c r="K1743" s="10" t="s">
        <v>17</v>
      </c>
      <c r="L1743" s="10" t="s">
        <v>3678</v>
      </c>
      <c r="M1743" s="10" t="s">
        <v>18</v>
      </c>
      <c r="N1743">
        <v>0</v>
      </c>
    </row>
    <row r="1744" spans="1:14" x14ac:dyDescent="0.25">
      <c r="A1744" s="10" t="s">
        <v>49</v>
      </c>
      <c r="B1744" s="10" t="s">
        <v>5607</v>
      </c>
      <c r="C1744">
        <v>24000</v>
      </c>
      <c r="D1744" s="10" t="s">
        <v>16</v>
      </c>
      <c r="E1744">
        <v>0</v>
      </c>
      <c r="F1744">
        <v>0</v>
      </c>
      <c r="G1744">
        <v>24000</v>
      </c>
      <c r="H1744" s="10" t="s">
        <v>16</v>
      </c>
      <c r="I1744" s="10" t="s">
        <v>3680</v>
      </c>
      <c r="J1744" s="10" t="s">
        <v>17</v>
      </c>
      <c r="K1744" s="10" t="s">
        <v>17</v>
      </c>
      <c r="L1744" s="10" t="s">
        <v>3679</v>
      </c>
      <c r="M1744" s="10" t="s">
        <v>18</v>
      </c>
      <c r="N1744">
        <v>0</v>
      </c>
    </row>
    <row r="1745" spans="1:14" x14ac:dyDescent="0.25">
      <c r="A1745" s="10" t="s">
        <v>49</v>
      </c>
      <c r="B1745" s="10" t="s">
        <v>246</v>
      </c>
      <c r="C1745">
        <v>7000</v>
      </c>
      <c r="D1745" s="10" t="s">
        <v>16</v>
      </c>
      <c r="E1745">
        <v>0</v>
      </c>
      <c r="F1745">
        <v>0</v>
      </c>
      <c r="G1745">
        <v>7000</v>
      </c>
      <c r="H1745" s="10" t="s">
        <v>16</v>
      </c>
      <c r="I1745" s="10" t="s">
        <v>3681</v>
      </c>
      <c r="J1745" s="10" t="s">
        <v>17</v>
      </c>
      <c r="K1745" s="10" t="s">
        <v>17</v>
      </c>
      <c r="L1745" s="10" t="s">
        <v>3682</v>
      </c>
      <c r="M1745" s="10" t="s">
        <v>18</v>
      </c>
      <c r="N1745">
        <v>0</v>
      </c>
    </row>
    <row r="1746" spans="1:14" x14ac:dyDescent="0.25">
      <c r="A1746" s="10" t="s">
        <v>49</v>
      </c>
      <c r="B1746" s="10" t="s">
        <v>25</v>
      </c>
      <c r="C1746">
        <v>105000</v>
      </c>
      <c r="D1746" s="10" t="s">
        <v>16</v>
      </c>
      <c r="E1746">
        <v>0</v>
      </c>
      <c r="F1746">
        <v>0</v>
      </c>
      <c r="G1746">
        <v>105000</v>
      </c>
      <c r="H1746" s="10" t="s">
        <v>16</v>
      </c>
      <c r="I1746" s="10" t="s">
        <v>111</v>
      </c>
      <c r="J1746" s="10" t="s">
        <v>17</v>
      </c>
      <c r="K1746" s="10" t="s">
        <v>17</v>
      </c>
      <c r="L1746" s="10" t="s">
        <v>110</v>
      </c>
      <c r="M1746" s="10" t="s">
        <v>18</v>
      </c>
      <c r="N1746">
        <v>0</v>
      </c>
    </row>
    <row r="1747" spans="1:14" x14ac:dyDescent="0.25">
      <c r="A1747" s="10" t="s">
        <v>49</v>
      </c>
      <c r="B1747" s="10" t="s">
        <v>1949</v>
      </c>
      <c r="C1747">
        <v>19000</v>
      </c>
      <c r="D1747" s="10" t="s">
        <v>16</v>
      </c>
      <c r="E1747">
        <v>0</v>
      </c>
      <c r="F1747">
        <v>0</v>
      </c>
      <c r="G1747">
        <v>19000</v>
      </c>
      <c r="H1747" s="10" t="s">
        <v>16</v>
      </c>
      <c r="I1747" s="10" t="s">
        <v>3683</v>
      </c>
      <c r="J1747" s="10" t="s">
        <v>17</v>
      </c>
      <c r="K1747" s="10" t="s">
        <v>17</v>
      </c>
      <c r="L1747" s="10" t="s">
        <v>3685</v>
      </c>
      <c r="M1747" s="10" t="s">
        <v>18</v>
      </c>
      <c r="N1747">
        <v>0</v>
      </c>
    </row>
    <row r="1748" spans="1:14" x14ac:dyDescent="0.25">
      <c r="A1748" s="10" t="s">
        <v>49</v>
      </c>
      <c r="B1748" s="10" t="s">
        <v>50</v>
      </c>
      <c r="C1748">
        <v>5000</v>
      </c>
      <c r="D1748" s="10" t="s">
        <v>16</v>
      </c>
      <c r="E1748">
        <v>0</v>
      </c>
      <c r="F1748">
        <v>0</v>
      </c>
      <c r="G1748">
        <v>5000</v>
      </c>
      <c r="H1748" s="10" t="s">
        <v>16</v>
      </c>
      <c r="I1748" s="10" t="s">
        <v>3684</v>
      </c>
      <c r="J1748" s="10" t="s">
        <v>17</v>
      </c>
      <c r="K1748" s="10" t="s">
        <v>17</v>
      </c>
      <c r="L1748" s="10" t="s">
        <v>3686</v>
      </c>
      <c r="M1748" s="10" t="s">
        <v>18</v>
      </c>
      <c r="N1748">
        <v>0</v>
      </c>
    </row>
    <row r="1749" spans="1:14" x14ac:dyDescent="0.25">
      <c r="A1749" s="10" t="s">
        <v>49</v>
      </c>
      <c r="B1749" s="10" t="s">
        <v>1959</v>
      </c>
      <c r="C1749">
        <v>50000</v>
      </c>
      <c r="D1749" s="10" t="s">
        <v>16</v>
      </c>
      <c r="E1749">
        <v>0</v>
      </c>
      <c r="F1749">
        <v>0</v>
      </c>
      <c r="G1749">
        <v>50000</v>
      </c>
      <c r="H1749" s="10" t="s">
        <v>16</v>
      </c>
      <c r="I1749" s="10" t="s">
        <v>3687</v>
      </c>
      <c r="J1749" s="10" t="s">
        <v>17</v>
      </c>
      <c r="K1749" s="10" t="s">
        <v>17</v>
      </c>
      <c r="L1749" s="10" t="s">
        <v>3688</v>
      </c>
      <c r="M1749" s="10" t="s">
        <v>18</v>
      </c>
      <c r="N1749">
        <v>0</v>
      </c>
    </row>
    <row r="1750" spans="1:14" x14ac:dyDescent="0.25">
      <c r="A1750" s="10" t="s">
        <v>49</v>
      </c>
      <c r="B1750" s="10" t="s">
        <v>1962</v>
      </c>
      <c r="C1750">
        <v>9000</v>
      </c>
      <c r="D1750" s="10" t="s">
        <v>16</v>
      </c>
      <c r="E1750">
        <v>4000</v>
      </c>
      <c r="F1750">
        <v>0</v>
      </c>
      <c r="G1750">
        <v>13000</v>
      </c>
      <c r="H1750" s="10" t="s">
        <v>16</v>
      </c>
      <c r="I1750" s="10" t="s">
        <v>3689</v>
      </c>
      <c r="J1750" s="10" t="s">
        <v>3691</v>
      </c>
      <c r="K1750" s="10" t="s">
        <v>17</v>
      </c>
      <c r="L1750" s="10" t="s">
        <v>3690</v>
      </c>
      <c r="M1750" s="10" t="s">
        <v>18</v>
      </c>
      <c r="N1750">
        <v>0</v>
      </c>
    </row>
    <row r="1751" spans="1:14" x14ac:dyDescent="0.25">
      <c r="A1751" s="10" t="s">
        <v>49</v>
      </c>
      <c r="B1751" s="10" t="s">
        <v>3207</v>
      </c>
      <c r="C1751">
        <v>1000</v>
      </c>
      <c r="D1751" s="10" t="s">
        <v>16</v>
      </c>
      <c r="E1751">
        <v>0</v>
      </c>
      <c r="F1751">
        <v>0</v>
      </c>
      <c r="G1751">
        <v>1000</v>
      </c>
      <c r="H1751" s="10" t="s">
        <v>16</v>
      </c>
      <c r="I1751" s="10" t="s">
        <v>3692</v>
      </c>
      <c r="J1751" s="10" t="s">
        <v>17</v>
      </c>
      <c r="K1751" s="10" t="s">
        <v>17</v>
      </c>
      <c r="L1751" s="10" t="s">
        <v>3694</v>
      </c>
      <c r="M1751" s="10" t="s">
        <v>18</v>
      </c>
      <c r="N1751">
        <v>0</v>
      </c>
    </row>
    <row r="1752" spans="1:14" x14ac:dyDescent="0.25">
      <c r="A1752" s="10" t="s">
        <v>49</v>
      </c>
      <c r="B1752" s="10" t="s">
        <v>3208</v>
      </c>
      <c r="C1752">
        <v>6000</v>
      </c>
      <c r="D1752" s="10" t="s">
        <v>16</v>
      </c>
      <c r="E1752">
        <v>0</v>
      </c>
      <c r="F1752">
        <v>0</v>
      </c>
      <c r="G1752">
        <v>6000</v>
      </c>
      <c r="H1752" s="10" t="s">
        <v>16</v>
      </c>
      <c r="I1752" s="10" t="s">
        <v>3693</v>
      </c>
      <c r="J1752" s="10" t="s">
        <v>17</v>
      </c>
      <c r="K1752" s="10" t="s">
        <v>17</v>
      </c>
      <c r="L1752" s="10" t="s">
        <v>3695</v>
      </c>
      <c r="M1752" s="10" t="s">
        <v>18</v>
      </c>
      <c r="N1752">
        <v>0</v>
      </c>
    </row>
    <row r="1753" spans="1:14" x14ac:dyDescent="0.25">
      <c r="A1753" s="10" t="s">
        <v>49</v>
      </c>
      <c r="B1753" s="10" t="s">
        <v>3210</v>
      </c>
      <c r="C1753">
        <v>1000</v>
      </c>
      <c r="D1753" s="10" t="s">
        <v>16</v>
      </c>
      <c r="E1753">
        <v>0</v>
      </c>
      <c r="F1753">
        <v>0</v>
      </c>
      <c r="G1753">
        <v>1000</v>
      </c>
      <c r="H1753" s="10" t="s">
        <v>16</v>
      </c>
      <c r="I1753" s="10" t="s">
        <v>3696</v>
      </c>
      <c r="J1753" s="10" t="s">
        <v>17</v>
      </c>
      <c r="K1753" s="10" t="s">
        <v>17</v>
      </c>
      <c r="L1753" s="10" t="s">
        <v>3697</v>
      </c>
      <c r="M1753" s="10" t="s">
        <v>18</v>
      </c>
      <c r="N1753">
        <v>0</v>
      </c>
    </row>
    <row r="1754" spans="1:14" x14ac:dyDescent="0.25">
      <c r="A1754" s="10" t="s">
        <v>49</v>
      </c>
      <c r="B1754" s="10" t="s">
        <v>3213</v>
      </c>
      <c r="C1754">
        <v>1000</v>
      </c>
      <c r="D1754" s="10" t="s">
        <v>16</v>
      </c>
      <c r="E1754">
        <v>0</v>
      </c>
      <c r="F1754">
        <v>0</v>
      </c>
      <c r="G1754">
        <v>1000</v>
      </c>
      <c r="H1754" s="10" t="s">
        <v>16</v>
      </c>
      <c r="I1754" s="10" t="s">
        <v>3699</v>
      </c>
      <c r="J1754" s="10" t="s">
        <v>17</v>
      </c>
      <c r="K1754" s="10" t="s">
        <v>17</v>
      </c>
      <c r="L1754" s="10" t="s">
        <v>3698</v>
      </c>
      <c r="M1754" s="10" t="s">
        <v>18</v>
      </c>
      <c r="N1754">
        <v>0</v>
      </c>
    </row>
    <row r="1755" spans="1:14" x14ac:dyDescent="0.25">
      <c r="A1755" s="10" t="s">
        <v>49</v>
      </c>
      <c r="B1755" s="10" t="s">
        <v>3216</v>
      </c>
      <c r="C1755">
        <v>1000</v>
      </c>
      <c r="D1755" s="10" t="s">
        <v>16</v>
      </c>
      <c r="E1755">
        <v>0</v>
      </c>
      <c r="F1755">
        <v>0</v>
      </c>
      <c r="G1755">
        <v>1000</v>
      </c>
      <c r="H1755" s="10" t="s">
        <v>16</v>
      </c>
      <c r="I1755" s="10" t="s">
        <v>418</v>
      </c>
      <c r="J1755" s="10" t="s">
        <v>17</v>
      </c>
      <c r="K1755" s="10" t="s">
        <v>17</v>
      </c>
      <c r="L1755" s="10" t="s">
        <v>417</v>
      </c>
      <c r="M1755" s="10" t="s">
        <v>18</v>
      </c>
      <c r="N1755">
        <v>0</v>
      </c>
    </row>
    <row r="1756" spans="1:14" x14ac:dyDescent="0.25">
      <c r="A1756" s="10" t="s">
        <v>49</v>
      </c>
      <c r="B1756" s="10" t="s">
        <v>3033</v>
      </c>
      <c r="C1756">
        <v>3000</v>
      </c>
      <c r="D1756" s="10" t="s">
        <v>16</v>
      </c>
      <c r="E1756">
        <v>0</v>
      </c>
      <c r="F1756">
        <v>0</v>
      </c>
      <c r="G1756">
        <v>3000</v>
      </c>
      <c r="H1756" s="10" t="s">
        <v>16</v>
      </c>
      <c r="I1756" s="10" t="s">
        <v>163</v>
      </c>
      <c r="J1756" s="10" t="s">
        <v>17</v>
      </c>
      <c r="K1756" s="10" t="s">
        <v>17</v>
      </c>
      <c r="L1756" s="10" t="s">
        <v>162</v>
      </c>
      <c r="M1756" s="10" t="s">
        <v>18</v>
      </c>
      <c r="N1756">
        <v>0</v>
      </c>
    </row>
    <row r="1757" spans="1:14" x14ac:dyDescent="0.25">
      <c r="A1757" s="10" t="s">
        <v>49</v>
      </c>
      <c r="B1757" s="10" t="s">
        <v>3036</v>
      </c>
      <c r="C1757">
        <v>3000</v>
      </c>
      <c r="D1757" s="10" t="s">
        <v>16</v>
      </c>
      <c r="E1757">
        <v>0</v>
      </c>
      <c r="F1757">
        <v>0</v>
      </c>
      <c r="G1757">
        <v>3000</v>
      </c>
      <c r="H1757" s="10" t="s">
        <v>16</v>
      </c>
      <c r="I1757" s="10" t="s">
        <v>3700</v>
      </c>
      <c r="J1757" s="10" t="s">
        <v>17</v>
      </c>
      <c r="K1757" s="10" t="s">
        <v>17</v>
      </c>
      <c r="L1757" s="10" t="s">
        <v>3702</v>
      </c>
      <c r="M1757" s="10" t="s">
        <v>18</v>
      </c>
      <c r="N1757">
        <v>0</v>
      </c>
    </row>
    <row r="1758" spans="1:14" x14ac:dyDescent="0.25">
      <c r="A1758" s="10" t="s">
        <v>49</v>
      </c>
      <c r="B1758" s="10" t="s">
        <v>3039</v>
      </c>
      <c r="C1758">
        <v>1000</v>
      </c>
      <c r="D1758" s="10" t="s">
        <v>16</v>
      </c>
      <c r="E1758">
        <v>0</v>
      </c>
      <c r="F1758">
        <v>0</v>
      </c>
      <c r="G1758">
        <v>1000</v>
      </c>
      <c r="H1758" s="10" t="s">
        <v>16</v>
      </c>
      <c r="I1758" s="10" t="s">
        <v>3701</v>
      </c>
      <c r="J1758" s="10" t="s">
        <v>17</v>
      </c>
      <c r="K1758" s="10" t="s">
        <v>17</v>
      </c>
      <c r="L1758" s="10" t="s">
        <v>195</v>
      </c>
      <c r="M1758" s="10" t="s">
        <v>18</v>
      </c>
      <c r="N1758">
        <v>0</v>
      </c>
    </row>
    <row r="1759" spans="1:14" x14ac:dyDescent="0.25">
      <c r="A1759" s="10" t="s">
        <v>49</v>
      </c>
      <c r="B1759" s="10" t="s">
        <v>1989</v>
      </c>
      <c r="C1759">
        <v>42000</v>
      </c>
      <c r="D1759" s="10" t="s">
        <v>16</v>
      </c>
      <c r="E1759">
        <v>0</v>
      </c>
      <c r="F1759">
        <v>0</v>
      </c>
      <c r="G1759">
        <v>42000</v>
      </c>
      <c r="H1759" s="10" t="s">
        <v>16</v>
      </c>
      <c r="I1759" s="10" t="s">
        <v>194</v>
      </c>
      <c r="J1759" s="10" t="s">
        <v>17</v>
      </c>
      <c r="K1759" s="10" t="s">
        <v>17</v>
      </c>
      <c r="L1759" s="10" t="s">
        <v>3703</v>
      </c>
      <c r="M1759" s="10" t="s">
        <v>18</v>
      </c>
      <c r="N1759">
        <v>0</v>
      </c>
    </row>
    <row r="1760" spans="1:14" x14ac:dyDescent="0.25">
      <c r="A1760" s="10" t="s">
        <v>49</v>
      </c>
      <c r="B1760" s="10" t="s">
        <v>2008</v>
      </c>
      <c r="C1760">
        <v>1000</v>
      </c>
      <c r="D1760" s="10" t="s">
        <v>16</v>
      </c>
      <c r="E1760">
        <v>0</v>
      </c>
      <c r="F1760">
        <v>0</v>
      </c>
      <c r="G1760">
        <v>1000</v>
      </c>
      <c r="H1760" s="10" t="s">
        <v>16</v>
      </c>
      <c r="I1760" s="10" t="s">
        <v>3710</v>
      </c>
      <c r="J1760" s="10" t="s">
        <v>17</v>
      </c>
      <c r="K1760" s="10" t="s">
        <v>17</v>
      </c>
      <c r="L1760" s="10" t="s">
        <v>3712</v>
      </c>
      <c r="M1760" s="10" t="s">
        <v>18</v>
      </c>
      <c r="N1760">
        <v>0</v>
      </c>
    </row>
    <row r="1761" spans="1:14" x14ac:dyDescent="0.25">
      <c r="A1761" s="10" t="s">
        <v>49</v>
      </c>
      <c r="B1761" s="10" t="s">
        <v>2011</v>
      </c>
      <c r="C1761">
        <v>1500</v>
      </c>
      <c r="D1761" s="10" t="s">
        <v>16</v>
      </c>
      <c r="E1761">
        <v>2000</v>
      </c>
      <c r="F1761">
        <v>0</v>
      </c>
      <c r="G1761">
        <v>3500</v>
      </c>
      <c r="H1761" s="10" t="s">
        <v>16</v>
      </c>
      <c r="I1761" s="10" t="s">
        <v>3711</v>
      </c>
      <c r="J1761" s="10" t="s">
        <v>3714</v>
      </c>
      <c r="K1761" s="10" t="s">
        <v>17</v>
      </c>
      <c r="L1761" s="10" t="s">
        <v>3713</v>
      </c>
      <c r="M1761" s="10" t="s">
        <v>18</v>
      </c>
      <c r="N1761">
        <v>0</v>
      </c>
    </row>
    <row r="1762" spans="1:14" x14ac:dyDescent="0.25">
      <c r="A1762" s="10" t="s">
        <v>49</v>
      </c>
      <c r="B1762" s="10" t="s">
        <v>2020</v>
      </c>
      <c r="C1762">
        <v>13000</v>
      </c>
      <c r="D1762" s="10" t="s">
        <v>16</v>
      </c>
      <c r="E1762">
        <v>8000</v>
      </c>
      <c r="F1762">
        <v>0</v>
      </c>
      <c r="G1762">
        <v>21000</v>
      </c>
      <c r="H1762" s="10" t="s">
        <v>16</v>
      </c>
      <c r="I1762" s="10" t="s">
        <v>3715</v>
      </c>
      <c r="J1762" s="10" t="s">
        <v>5863</v>
      </c>
      <c r="K1762" s="10" t="s">
        <v>17</v>
      </c>
      <c r="L1762" s="10" t="s">
        <v>3716</v>
      </c>
      <c r="M1762" s="10" t="s">
        <v>18</v>
      </c>
      <c r="N1762">
        <v>0</v>
      </c>
    </row>
    <row r="1763" spans="1:14" x14ac:dyDescent="0.25">
      <c r="A1763" s="10" t="s">
        <v>49</v>
      </c>
      <c r="B1763" s="10" t="s">
        <v>2026</v>
      </c>
      <c r="C1763">
        <v>6000</v>
      </c>
      <c r="D1763" s="10" t="s">
        <v>16</v>
      </c>
      <c r="E1763">
        <v>0</v>
      </c>
      <c r="F1763">
        <v>0</v>
      </c>
      <c r="G1763">
        <v>6000</v>
      </c>
      <c r="H1763" s="10" t="s">
        <v>16</v>
      </c>
      <c r="I1763" s="10" t="s">
        <v>55</v>
      </c>
      <c r="J1763" s="10" t="s">
        <v>17</v>
      </c>
      <c r="K1763" s="10" t="s">
        <v>17</v>
      </c>
      <c r="L1763" s="10" t="s">
        <v>5864</v>
      </c>
      <c r="M1763" s="10" t="s">
        <v>18</v>
      </c>
      <c r="N1763">
        <v>0</v>
      </c>
    </row>
    <row r="1764" spans="1:14" x14ac:dyDescent="0.25">
      <c r="A1764" s="10" t="s">
        <v>49</v>
      </c>
      <c r="B1764" s="10" t="s">
        <v>109</v>
      </c>
      <c r="C1764">
        <v>3000</v>
      </c>
      <c r="D1764" s="10" t="s">
        <v>16</v>
      </c>
      <c r="E1764">
        <v>0</v>
      </c>
      <c r="F1764">
        <v>0</v>
      </c>
      <c r="G1764">
        <v>3000</v>
      </c>
      <c r="H1764" s="10" t="s">
        <v>16</v>
      </c>
      <c r="I1764" s="10" t="s">
        <v>5865</v>
      </c>
      <c r="J1764" s="10" t="s">
        <v>17</v>
      </c>
      <c r="K1764" s="10" t="s">
        <v>17</v>
      </c>
      <c r="L1764" s="10" t="s">
        <v>3717</v>
      </c>
      <c r="M1764" s="10" t="s">
        <v>18</v>
      </c>
      <c r="N1764">
        <v>0</v>
      </c>
    </row>
    <row r="1765" spans="1:14" x14ac:dyDescent="0.25">
      <c r="A1765" s="10" t="s">
        <v>49</v>
      </c>
      <c r="B1765" s="10" t="s">
        <v>2063</v>
      </c>
      <c r="C1765">
        <v>3000</v>
      </c>
      <c r="D1765" s="10" t="s">
        <v>16</v>
      </c>
      <c r="E1765">
        <v>0</v>
      </c>
      <c r="F1765">
        <v>0</v>
      </c>
      <c r="G1765">
        <v>3000</v>
      </c>
      <c r="H1765" s="10" t="s">
        <v>16</v>
      </c>
      <c r="I1765" s="10" t="s">
        <v>3718</v>
      </c>
      <c r="J1765" s="10" t="s">
        <v>17</v>
      </c>
      <c r="K1765" s="10" t="s">
        <v>17</v>
      </c>
      <c r="L1765" s="10" t="s">
        <v>3719</v>
      </c>
      <c r="M1765" s="10" t="s">
        <v>18</v>
      </c>
      <c r="N1765">
        <v>0</v>
      </c>
    </row>
    <row r="1766" spans="1:14" x14ac:dyDescent="0.25">
      <c r="A1766" s="10" t="s">
        <v>49</v>
      </c>
      <c r="B1766" s="10" t="s">
        <v>2066</v>
      </c>
      <c r="C1766">
        <v>5000</v>
      </c>
      <c r="D1766" s="10" t="s">
        <v>16</v>
      </c>
      <c r="E1766">
        <v>10000</v>
      </c>
      <c r="F1766">
        <v>0</v>
      </c>
      <c r="G1766">
        <v>15000</v>
      </c>
      <c r="H1766" s="10" t="s">
        <v>16</v>
      </c>
      <c r="I1766" s="10" t="s">
        <v>3720</v>
      </c>
      <c r="J1766" s="10" t="s">
        <v>3722</v>
      </c>
      <c r="K1766" s="10" t="s">
        <v>17</v>
      </c>
      <c r="L1766" s="10" t="s">
        <v>3721</v>
      </c>
      <c r="M1766" s="10" t="s">
        <v>18</v>
      </c>
      <c r="N1766">
        <v>0</v>
      </c>
    </row>
    <row r="1767" spans="1:14" x14ac:dyDescent="0.25">
      <c r="A1767" s="10" t="s">
        <v>49</v>
      </c>
      <c r="B1767" s="10" t="s">
        <v>2087</v>
      </c>
      <c r="C1767">
        <v>14250</v>
      </c>
      <c r="D1767" s="10" t="s">
        <v>16</v>
      </c>
      <c r="E1767">
        <v>6000</v>
      </c>
      <c r="F1767">
        <v>0</v>
      </c>
      <c r="G1767">
        <v>20250</v>
      </c>
      <c r="H1767" s="10" t="s">
        <v>16</v>
      </c>
      <c r="I1767" s="10" t="s">
        <v>3723</v>
      </c>
      <c r="J1767" s="10" t="s">
        <v>3725</v>
      </c>
      <c r="K1767" s="10" t="s">
        <v>17</v>
      </c>
      <c r="L1767" s="10" t="s">
        <v>3724</v>
      </c>
      <c r="M1767" s="10" t="s">
        <v>18</v>
      </c>
      <c r="N1767">
        <v>0</v>
      </c>
    </row>
    <row r="1768" spans="1:14" x14ac:dyDescent="0.25">
      <c r="A1768" s="10" t="s">
        <v>49</v>
      </c>
      <c r="B1768" s="10" t="s">
        <v>2113</v>
      </c>
      <c r="C1768">
        <v>8000</v>
      </c>
      <c r="D1768" s="10" t="s">
        <v>16</v>
      </c>
      <c r="E1768">
        <v>10000</v>
      </c>
      <c r="F1768">
        <v>0</v>
      </c>
      <c r="G1768">
        <v>18000</v>
      </c>
      <c r="H1768" s="10" t="s">
        <v>16</v>
      </c>
      <c r="I1768" s="10" t="s">
        <v>3728</v>
      </c>
      <c r="J1768" s="10" t="s">
        <v>3730</v>
      </c>
      <c r="K1768" s="10" t="s">
        <v>17</v>
      </c>
      <c r="L1768" s="10" t="s">
        <v>3729</v>
      </c>
      <c r="M1768" s="10" t="s">
        <v>18</v>
      </c>
      <c r="N1768">
        <v>0</v>
      </c>
    </row>
    <row r="1769" spans="1:14" x14ac:dyDescent="0.25">
      <c r="A1769" s="10" t="s">
        <v>49</v>
      </c>
      <c r="B1769" s="10" t="s">
        <v>3219</v>
      </c>
      <c r="C1769">
        <v>10000</v>
      </c>
      <c r="D1769" s="10" t="s">
        <v>16</v>
      </c>
      <c r="E1769">
        <v>0</v>
      </c>
      <c r="F1769">
        <v>0</v>
      </c>
      <c r="G1769">
        <v>10000</v>
      </c>
      <c r="H1769" s="10" t="s">
        <v>16</v>
      </c>
      <c r="I1769" s="10" t="s">
        <v>3735</v>
      </c>
      <c r="J1769" s="10" t="s">
        <v>17</v>
      </c>
      <c r="K1769" s="10" t="s">
        <v>17</v>
      </c>
      <c r="L1769" s="10" t="s">
        <v>201</v>
      </c>
      <c r="M1769" s="10" t="s">
        <v>18</v>
      </c>
      <c r="N1769">
        <v>0</v>
      </c>
    </row>
    <row r="1770" spans="1:14" x14ac:dyDescent="0.25">
      <c r="A1770" s="10" t="s">
        <v>49</v>
      </c>
      <c r="B1770" s="10" t="s">
        <v>2134</v>
      </c>
      <c r="C1770">
        <v>5250</v>
      </c>
      <c r="D1770" s="10" t="s">
        <v>16</v>
      </c>
      <c r="E1770">
        <v>10000</v>
      </c>
      <c r="F1770">
        <v>0</v>
      </c>
      <c r="G1770">
        <v>15250</v>
      </c>
      <c r="H1770" s="10" t="s">
        <v>16</v>
      </c>
      <c r="I1770" s="10" t="s">
        <v>200</v>
      </c>
      <c r="J1770" s="10" t="s">
        <v>3737</v>
      </c>
      <c r="K1770" s="10" t="s">
        <v>17</v>
      </c>
      <c r="L1770" s="10" t="s">
        <v>3736</v>
      </c>
      <c r="M1770" s="10" t="s">
        <v>18</v>
      </c>
      <c r="N1770">
        <v>0</v>
      </c>
    </row>
    <row r="1771" spans="1:14" x14ac:dyDescent="0.25">
      <c r="A1771" s="10" t="s">
        <v>49</v>
      </c>
      <c r="B1771" s="10" t="s">
        <v>2148</v>
      </c>
      <c r="C1771">
        <v>12000</v>
      </c>
      <c r="D1771" s="10" t="s">
        <v>16</v>
      </c>
      <c r="E1771">
        <v>0</v>
      </c>
      <c r="F1771">
        <v>0</v>
      </c>
      <c r="G1771">
        <v>12000</v>
      </c>
      <c r="H1771" s="10" t="s">
        <v>16</v>
      </c>
      <c r="I1771" s="10" t="s">
        <v>8351</v>
      </c>
      <c r="J1771" s="10" t="s">
        <v>17</v>
      </c>
      <c r="K1771" s="10" t="s">
        <v>17</v>
      </c>
      <c r="L1771" s="10" t="s">
        <v>8352</v>
      </c>
      <c r="M1771" s="10" t="s">
        <v>18</v>
      </c>
      <c r="N1771">
        <v>0</v>
      </c>
    </row>
    <row r="1772" spans="1:14" x14ac:dyDescent="0.25">
      <c r="A1772" s="10" t="s">
        <v>49</v>
      </c>
      <c r="B1772" s="10" t="s">
        <v>2160</v>
      </c>
      <c r="C1772">
        <v>80000</v>
      </c>
      <c r="D1772" s="10" t="s">
        <v>16</v>
      </c>
      <c r="E1772">
        <v>0</v>
      </c>
      <c r="F1772">
        <v>0</v>
      </c>
      <c r="G1772">
        <v>80000</v>
      </c>
      <c r="H1772" s="10" t="s">
        <v>16</v>
      </c>
      <c r="I1772" s="10" t="s">
        <v>3739</v>
      </c>
      <c r="J1772" s="10" t="s">
        <v>17</v>
      </c>
      <c r="K1772" s="10" t="s">
        <v>17</v>
      </c>
      <c r="L1772" s="10" t="s">
        <v>3740</v>
      </c>
      <c r="M1772" s="10" t="s">
        <v>18</v>
      </c>
      <c r="N1772">
        <v>0</v>
      </c>
    </row>
    <row r="1773" spans="1:14" x14ac:dyDescent="0.25">
      <c r="A1773" s="10" t="s">
        <v>49</v>
      </c>
      <c r="B1773" s="10" t="s">
        <v>2172</v>
      </c>
      <c r="C1773">
        <v>807739.17</v>
      </c>
      <c r="D1773" s="10" t="s">
        <v>16</v>
      </c>
      <c r="E1773">
        <v>100000</v>
      </c>
      <c r="F1773">
        <v>0</v>
      </c>
      <c r="G1773">
        <v>907739.17</v>
      </c>
      <c r="H1773" s="10" t="s">
        <v>16</v>
      </c>
      <c r="I1773" s="10" t="s">
        <v>8353</v>
      </c>
      <c r="J1773" s="10" t="s">
        <v>8354</v>
      </c>
      <c r="K1773" s="10" t="s">
        <v>17</v>
      </c>
      <c r="L1773" s="10" t="s">
        <v>8355</v>
      </c>
      <c r="M1773" s="10" t="s">
        <v>18</v>
      </c>
      <c r="N1773">
        <v>0</v>
      </c>
    </row>
    <row r="1774" spans="1:14" x14ac:dyDescent="0.25">
      <c r="A1774" s="10" t="s">
        <v>49</v>
      </c>
      <c r="B1774" s="10" t="s">
        <v>2187</v>
      </c>
      <c r="C1774">
        <v>1000</v>
      </c>
      <c r="D1774" s="10" t="s">
        <v>16</v>
      </c>
      <c r="E1774">
        <v>0</v>
      </c>
      <c r="F1774">
        <v>0</v>
      </c>
      <c r="G1774">
        <v>1000</v>
      </c>
      <c r="H1774" s="10" t="s">
        <v>16</v>
      </c>
      <c r="I1774" s="10" t="s">
        <v>3743</v>
      </c>
      <c r="J1774" s="10" t="s">
        <v>17</v>
      </c>
      <c r="K1774" s="10" t="s">
        <v>17</v>
      </c>
      <c r="L1774" s="10" t="s">
        <v>3744</v>
      </c>
      <c r="M1774" s="10" t="s">
        <v>18</v>
      </c>
      <c r="N1774">
        <v>0</v>
      </c>
    </row>
    <row r="1775" spans="1:14" x14ac:dyDescent="0.25">
      <c r="A1775" s="10" t="s">
        <v>49</v>
      </c>
      <c r="B1775" s="10" t="s">
        <v>71</v>
      </c>
      <c r="C1775">
        <v>13500</v>
      </c>
      <c r="D1775" s="10" t="s">
        <v>16</v>
      </c>
      <c r="E1775">
        <v>0</v>
      </c>
      <c r="F1775">
        <v>0</v>
      </c>
      <c r="G1775">
        <v>13500</v>
      </c>
      <c r="H1775" s="10" t="s">
        <v>16</v>
      </c>
      <c r="I1775" s="10" t="s">
        <v>3745</v>
      </c>
      <c r="J1775" s="10" t="s">
        <v>17</v>
      </c>
      <c r="K1775" s="10" t="s">
        <v>17</v>
      </c>
      <c r="L1775" s="10" t="s">
        <v>3746</v>
      </c>
      <c r="M1775" s="10" t="s">
        <v>18</v>
      </c>
      <c r="N1775">
        <v>0</v>
      </c>
    </row>
    <row r="1776" spans="1:14" x14ac:dyDescent="0.25">
      <c r="A1776" s="10" t="s">
        <v>49</v>
      </c>
      <c r="B1776" s="10" t="s">
        <v>131</v>
      </c>
      <c r="C1776">
        <v>150000</v>
      </c>
      <c r="D1776" s="10" t="s">
        <v>16</v>
      </c>
      <c r="E1776">
        <v>3500</v>
      </c>
      <c r="F1776">
        <v>0</v>
      </c>
      <c r="G1776">
        <v>153500</v>
      </c>
      <c r="H1776" s="10" t="s">
        <v>16</v>
      </c>
      <c r="I1776" s="10" t="s">
        <v>3747</v>
      </c>
      <c r="J1776" s="10" t="s">
        <v>3749</v>
      </c>
      <c r="K1776" s="10" t="s">
        <v>17</v>
      </c>
      <c r="L1776" s="10" t="s">
        <v>3748</v>
      </c>
      <c r="M1776" s="10" t="s">
        <v>18</v>
      </c>
      <c r="N1776">
        <v>0</v>
      </c>
    </row>
    <row r="1777" spans="1:14" x14ac:dyDescent="0.25">
      <c r="A1777" s="10" t="s">
        <v>49</v>
      </c>
      <c r="B1777" s="10" t="s">
        <v>144</v>
      </c>
      <c r="C1777">
        <v>170000</v>
      </c>
      <c r="D1777" s="10" t="s">
        <v>16</v>
      </c>
      <c r="E1777">
        <v>21000</v>
      </c>
      <c r="F1777">
        <v>0</v>
      </c>
      <c r="G1777">
        <v>191000</v>
      </c>
      <c r="H1777" s="10" t="s">
        <v>16</v>
      </c>
      <c r="I1777" s="10" t="s">
        <v>3750</v>
      </c>
      <c r="J1777" s="10" t="s">
        <v>3752</v>
      </c>
      <c r="K1777" s="10" t="s">
        <v>17</v>
      </c>
      <c r="L1777" s="10" t="s">
        <v>3751</v>
      </c>
      <c r="M1777" s="10" t="s">
        <v>18</v>
      </c>
      <c r="N1777">
        <v>0</v>
      </c>
    </row>
    <row r="1778" spans="1:14" x14ac:dyDescent="0.25">
      <c r="A1778" s="10" t="s">
        <v>49</v>
      </c>
      <c r="B1778" s="10" t="s">
        <v>203</v>
      </c>
      <c r="C1778">
        <v>7200</v>
      </c>
      <c r="D1778" s="10" t="s">
        <v>16</v>
      </c>
      <c r="E1778">
        <v>0</v>
      </c>
      <c r="F1778">
        <v>0</v>
      </c>
      <c r="G1778">
        <v>7200</v>
      </c>
      <c r="H1778" s="10" t="s">
        <v>16</v>
      </c>
      <c r="I1778" s="10" t="s">
        <v>3753</v>
      </c>
      <c r="J1778" s="10" t="s">
        <v>17</v>
      </c>
      <c r="K1778" s="10" t="s">
        <v>17</v>
      </c>
      <c r="L1778" s="10" t="s">
        <v>3754</v>
      </c>
      <c r="M1778" s="10" t="s">
        <v>18</v>
      </c>
      <c r="N1778">
        <v>0</v>
      </c>
    </row>
    <row r="1779" spans="1:14" x14ac:dyDescent="0.25">
      <c r="A1779" s="10" t="s">
        <v>49</v>
      </c>
      <c r="B1779" s="10" t="s">
        <v>91</v>
      </c>
      <c r="C1779">
        <v>80000</v>
      </c>
      <c r="D1779" s="10" t="s">
        <v>16</v>
      </c>
      <c r="E1779">
        <v>20000</v>
      </c>
      <c r="F1779">
        <v>0</v>
      </c>
      <c r="G1779">
        <v>100000</v>
      </c>
      <c r="H1779" s="10" t="s">
        <v>16</v>
      </c>
      <c r="I1779" s="10" t="s">
        <v>3756</v>
      </c>
      <c r="J1779" s="10" t="s">
        <v>3757</v>
      </c>
      <c r="K1779" s="10" t="s">
        <v>17</v>
      </c>
      <c r="L1779" s="10" t="s">
        <v>3755</v>
      </c>
      <c r="M1779" s="10" t="s">
        <v>18</v>
      </c>
      <c r="N1779">
        <v>0</v>
      </c>
    </row>
    <row r="1780" spans="1:14" x14ac:dyDescent="0.25">
      <c r="A1780" s="10" t="s">
        <v>49</v>
      </c>
      <c r="B1780" s="10" t="s">
        <v>2219</v>
      </c>
      <c r="C1780">
        <v>22000</v>
      </c>
      <c r="D1780" s="10" t="s">
        <v>16</v>
      </c>
      <c r="E1780">
        <v>0</v>
      </c>
      <c r="F1780">
        <v>0</v>
      </c>
      <c r="G1780">
        <v>22000</v>
      </c>
      <c r="H1780" s="10" t="s">
        <v>16</v>
      </c>
      <c r="I1780" s="10" t="s">
        <v>3760</v>
      </c>
      <c r="J1780" s="10" t="s">
        <v>17</v>
      </c>
      <c r="K1780" s="10" t="s">
        <v>17</v>
      </c>
      <c r="L1780" s="10" t="s">
        <v>3762</v>
      </c>
      <c r="M1780" s="10" t="s">
        <v>18</v>
      </c>
      <c r="N1780">
        <v>0</v>
      </c>
    </row>
    <row r="1781" spans="1:14" x14ac:dyDescent="0.25">
      <c r="A1781" s="10" t="s">
        <v>49</v>
      </c>
      <c r="B1781" s="10" t="s">
        <v>159</v>
      </c>
      <c r="C1781">
        <v>75000</v>
      </c>
      <c r="D1781" s="10" t="s">
        <v>16</v>
      </c>
      <c r="E1781">
        <v>0</v>
      </c>
      <c r="F1781">
        <v>0</v>
      </c>
      <c r="G1781">
        <v>75000</v>
      </c>
      <c r="H1781" s="10" t="s">
        <v>16</v>
      </c>
      <c r="I1781" s="10" t="s">
        <v>3761</v>
      </c>
      <c r="J1781" s="10" t="s">
        <v>17</v>
      </c>
      <c r="K1781" s="10" t="s">
        <v>17</v>
      </c>
      <c r="L1781" s="10" t="s">
        <v>3763</v>
      </c>
      <c r="M1781" s="10" t="s">
        <v>18</v>
      </c>
      <c r="N1781">
        <v>0</v>
      </c>
    </row>
    <row r="1782" spans="1:14" x14ac:dyDescent="0.25">
      <c r="A1782" s="10" t="s">
        <v>49</v>
      </c>
      <c r="B1782" s="10" t="s">
        <v>66</v>
      </c>
      <c r="C1782">
        <v>627.62</v>
      </c>
      <c r="D1782" s="10" t="s">
        <v>16</v>
      </c>
      <c r="E1782">
        <v>0</v>
      </c>
      <c r="F1782">
        <v>0</v>
      </c>
      <c r="G1782">
        <v>627.62</v>
      </c>
      <c r="H1782" s="10" t="s">
        <v>16</v>
      </c>
      <c r="I1782" s="10" t="s">
        <v>3764</v>
      </c>
      <c r="J1782" s="10" t="s">
        <v>17</v>
      </c>
      <c r="K1782" s="10" t="s">
        <v>17</v>
      </c>
      <c r="L1782" s="10" t="s">
        <v>3765</v>
      </c>
      <c r="M1782" s="10" t="s">
        <v>18</v>
      </c>
      <c r="N1782">
        <v>0</v>
      </c>
    </row>
    <row r="1783" spans="1:14" x14ac:dyDescent="0.25">
      <c r="A1783" s="10" t="s">
        <v>49</v>
      </c>
      <c r="B1783" s="10" t="s">
        <v>2228</v>
      </c>
      <c r="C1783">
        <v>6429</v>
      </c>
      <c r="D1783" s="10" t="s">
        <v>16</v>
      </c>
      <c r="E1783">
        <v>0</v>
      </c>
      <c r="F1783">
        <v>0</v>
      </c>
      <c r="G1783">
        <v>6429</v>
      </c>
      <c r="H1783" s="10" t="s">
        <v>16</v>
      </c>
      <c r="I1783" s="10" t="s">
        <v>168</v>
      </c>
      <c r="J1783" s="10" t="s">
        <v>17</v>
      </c>
      <c r="K1783" s="10" t="s">
        <v>17</v>
      </c>
      <c r="L1783" s="10" t="s">
        <v>3769</v>
      </c>
      <c r="M1783" s="10" t="s">
        <v>18</v>
      </c>
      <c r="N1783">
        <v>0</v>
      </c>
    </row>
    <row r="1784" spans="1:14" x14ac:dyDescent="0.25">
      <c r="A1784" s="10" t="s">
        <v>49</v>
      </c>
      <c r="B1784" s="10" t="s">
        <v>2229</v>
      </c>
      <c r="C1784">
        <v>1500</v>
      </c>
      <c r="D1784" s="10" t="s">
        <v>16</v>
      </c>
      <c r="E1784">
        <v>0</v>
      </c>
      <c r="F1784">
        <v>0</v>
      </c>
      <c r="G1784">
        <v>1500</v>
      </c>
      <c r="H1784" s="10" t="s">
        <v>16</v>
      </c>
      <c r="I1784" s="10" t="s">
        <v>3770</v>
      </c>
      <c r="J1784" s="10" t="s">
        <v>17</v>
      </c>
      <c r="K1784" s="10" t="s">
        <v>17</v>
      </c>
      <c r="L1784" s="10" t="s">
        <v>3771</v>
      </c>
      <c r="M1784" s="10" t="s">
        <v>18</v>
      </c>
      <c r="N1784">
        <v>0</v>
      </c>
    </row>
    <row r="1785" spans="1:14" x14ac:dyDescent="0.25">
      <c r="A1785" s="10" t="s">
        <v>49</v>
      </c>
      <c r="B1785" s="10" t="s">
        <v>2231</v>
      </c>
      <c r="C1785">
        <v>8500</v>
      </c>
      <c r="D1785" s="10" t="s">
        <v>16</v>
      </c>
      <c r="E1785">
        <v>0</v>
      </c>
      <c r="F1785">
        <v>0</v>
      </c>
      <c r="G1785">
        <v>8500</v>
      </c>
      <c r="H1785" s="10" t="s">
        <v>16</v>
      </c>
      <c r="I1785" s="10" t="s">
        <v>3772</v>
      </c>
      <c r="J1785" s="10" t="s">
        <v>17</v>
      </c>
      <c r="K1785" s="10" t="s">
        <v>17</v>
      </c>
      <c r="L1785" s="10" t="s">
        <v>3773</v>
      </c>
      <c r="M1785" s="10" t="s">
        <v>18</v>
      </c>
      <c r="N1785">
        <v>0</v>
      </c>
    </row>
    <row r="1786" spans="1:14" x14ac:dyDescent="0.25">
      <c r="A1786" s="10" t="s">
        <v>49</v>
      </c>
      <c r="B1786" s="10" t="s">
        <v>2232</v>
      </c>
      <c r="C1786">
        <v>15000</v>
      </c>
      <c r="D1786" s="10" t="s">
        <v>16</v>
      </c>
      <c r="E1786">
        <v>0</v>
      </c>
      <c r="F1786">
        <v>0</v>
      </c>
      <c r="G1786">
        <v>15000</v>
      </c>
      <c r="H1786" s="10" t="s">
        <v>16</v>
      </c>
      <c r="I1786" s="10" t="s">
        <v>3774</v>
      </c>
      <c r="J1786" s="10" t="s">
        <v>17</v>
      </c>
      <c r="K1786" s="10" t="s">
        <v>17</v>
      </c>
      <c r="L1786" s="10" t="s">
        <v>222</v>
      </c>
      <c r="M1786" s="10" t="s">
        <v>18</v>
      </c>
      <c r="N1786">
        <v>0</v>
      </c>
    </row>
    <row r="1787" spans="1:14" x14ac:dyDescent="0.25">
      <c r="A1787" s="10" t="s">
        <v>49</v>
      </c>
      <c r="B1787" s="10" t="s">
        <v>5606</v>
      </c>
      <c r="C1787">
        <v>40000</v>
      </c>
      <c r="D1787" s="10" t="s">
        <v>16</v>
      </c>
      <c r="E1787">
        <v>0</v>
      </c>
      <c r="F1787">
        <v>0</v>
      </c>
      <c r="G1787">
        <v>40000</v>
      </c>
      <c r="H1787" s="10" t="s">
        <v>16</v>
      </c>
      <c r="I1787" s="10" t="s">
        <v>221</v>
      </c>
      <c r="J1787" s="10" t="s">
        <v>17</v>
      </c>
      <c r="K1787" s="10" t="s">
        <v>17</v>
      </c>
      <c r="L1787" s="10" t="s">
        <v>5866</v>
      </c>
      <c r="M1787" s="10" t="s">
        <v>18</v>
      </c>
      <c r="N1787">
        <v>0</v>
      </c>
    </row>
    <row r="1788" spans="1:14" x14ac:dyDescent="0.25">
      <c r="A1788" s="10" t="s">
        <v>49</v>
      </c>
      <c r="B1788" s="10" t="s">
        <v>2274</v>
      </c>
      <c r="C1788">
        <v>500</v>
      </c>
      <c r="D1788" s="10" t="s">
        <v>16</v>
      </c>
      <c r="E1788">
        <v>0</v>
      </c>
      <c r="F1788">
        <v>0</v>
      </c>
      <c r="G1788">
        <v>500</v>
      </c>
      <c r="H1788" s="10" t="s">
        <v>16</v>
      </c>
      <c r="I1788" s="10" t="s">
        <v>3776</v>
      </c>
      <c r="J1788" s="10" t="s">
        <v>17</v>
      </c>
      <c r="K1788" s="10" t="s">
        <v>17</v>
      </c>
      <c r="L1788" s="10" t="s">
        <v>3777</v>
      </c>
      <c r="M1788" s="10" t="s">
        <v>18</v>
      </c>
      <c r="N1788">
        <v>0</v>
      </c>
    </row>
    <row r="1789" spans="1:14" x14ac:dyDescent="0.25">
      <c r="A1789" s="10" t="s">
        <v>49</v>
      </c>
      <c r="B1789" s="10" t="s">
        <v>3227</v>
      </c>
      <c r="C1789">
        <v>19000</v>
      </c>
      <c r="D1789" s="10" t="s">
        <v>16</v>
      </c>
      <c r="E1789">
        <v>0</v>
      </c>
      <c r="F1789">
        <v>0</v>
      </c>
      <c r="G1789">
        <v>19000</v>
      </c>
      <c r="H1789" s="10" t="s">
        <v>16</v>
      </c>
      <c r="I1789" s="10" t="s">
        <v>5868</v>
      </c>
      <c r="J1789" s="10" t="s">
        <v>17</v>
      </c>
      <c r="K1789" s="10" t="s">
        <v>17</v>
      </c>
      <c r="L1789" s="10" t="s">
        <v>5869</v>
      </c>
      <c r="M1789" s="10" t="s">
        <v>18</v>
      </c>
      <c r="N1789">
        <v>0</v>
      </c>
    </row>
    <row r="1790" spans="1:14" x14ac:dyDescent="0.25">
      <c r="A1790" s="10" t="s">
        <v>49</v>
      </c>
      <c r="B1790" s="10" t="s">
        <v>2295</v>
      </c>
      <c r="C1790">
        <v>110000</v>
      </c>
      <c r="D1790" s="10" t="s">
        <v>16</v>
      </c>
      <c r="E1790">
        <v>0</v>
      </c>
      <c r="F1790">
        <v>0</v>
      </c>
      <c r="G1790">
        <v>110000</v>
      </c>
      <c r="H1790" s="10" t="s">
        <v>16</v>
      </c>
      <c r="I1790" s="10" t="s">
        <v>3778</v>
      </c>
      <c r="J1790" s="10" t="s">
        <v>17</v>
      </c>
      <c r="K1790" s="10" t="s">
        <v>17</v>
      </c>
      <c r="L1790" s="10" t="s">
        <v>3779</v>
      </c>
      <c r="M1790" s="10" t="s">
        <v>18</v>
      </c>
      <c r="N1790">
        <v>0</v>
      </c>
    </row>
    <row r="1791" spans="1:14" x14ac:dyDescent="0.25">
      <c r="A1791" s="10" t="s">
        <v>49</v>
      </c>
      <c r="B1791" s="10" t="s">
        <v>2302</v>
      </c>
      <c r="C1791">
        <v>4500</v>
      </c>
      <c r="D1791" s="10" t="s">
        <v>16</v>
      </c>
      <c r="E1791">
        <v>0</v>
      </c>
      <c r="F1791">
        <v>0</v>
      </c>
      <c r="G1791">
        <v>4500</v>
      </c>
      <c r="H1791" s="10" t="s">
        <v>16</v>
      </c>
      <c r="I1791" s="10" t="s">
        <v>3780</v>
      </c>
      <c r="J1791" s="10" t="s">
        <v>17</v>
      </c>
      <c r="K1791" s="10" t="s">
        <v>17</v>
      </c>
      <c r="L1791" s="10" t="s">
        <v>3781</v>
      </c>
      <c r="M1791" s="10" t="s">
        <v>18</v>
      </c>
      <c r="N1791">
        <v>0</v>
      </c>
    </row>
    <row r="1792" spans="1:14" x14ac:dyDescent="0.25">
      <c r="A1792" s="10" t="s">
        <v>49</v>
      </c>
      <c r="B1792" s="10" t="s">
        <v>2331</v>
      </c>
      <c r="C1792">
        <v>1100</v>
      </c>
      <c r="D1792" s="10" t="s">
        <v>16</v>
      </c>
      <c r="E1792">
        <v>0</v>
      </c>
      <c r="F1792">
        <v>0</v>
      </c>
      <c r="G1792">
        <v>1100</v>
      </c>
      <c r="H1792" s="10" t="s">
        <v>16</v>
      </c>
      <c r="I1792" s="10" t="s">
        <v>3784</v>
      </c>
      <c r="J1792" s="10" t="s">
        <v>17</v>
      </c>
      <c r="K1792" s="10" t="s">
        <v>17</v>
      </c>
      <c r="L1792" s="10" t="s">
        <v>3786</v>
      </c>
      <c r="M1792" s="10" t="s">
        <v>18</v>
      </c>
      <c r="N1792">
        <v>0</v>
      </c>
    </row>
    <row r="1793" spans="1:14" x14ac:dyDescent="0.25">
      <c r="A1793" s="10" t="s">
        <v>49</v>
      </c>
      <c r="B1793" s="10" t="s">
        <v>3230</v>
      </c>
      <c r="C1793">
        <v>1000</v>
      </c>
      <c r="D1793" s="10" t="s">
        <v>16</v>
      </c>
      <c r="E1793">
        <v>0</v>
      </c>
      <c r="F1793">
        <v>0</v>
      </c>
      <c r="G1793">
        <v>1000</v>
      </c>
      <c r="H1793" s="10" t="s">
        <v>16</v>
      </c>
      <c r="I1793" s="10" t="s">
        <v>3788</v>
      </c>
      <c r="J1793" s="10" t="s">
        <v>17</v>
      </c>
      <c r="K1793" s="10" t="s">
        <v>17</v>
      </c>
      <c r="L1793" s="10" t="s">
        <v>3789</v>
      </c>
      <c r="M1793" s="10" t="s">
        <v>18</v>
      </c>
      <c r="N1793">
        <v>0</v>
      </c>
    </row>
    <row r="1794" spans="1:14" x14ac:dyDescent="0.25">
      <c r="A1794" s="10" t="s">
        <v>49</v>
      </c>
      <c r="B1794" s="10" t="s">
        <v>2433</v>
      </c>
      <c r="C1794">
        <v>17665</v>
      </c>
      <c r="D1794" s="10" t="s">
        <v>16</v>
      </c>
      <c r="E1794">
        <v>15000</v>
      </c>
      <c r="F1794">
        <v>0</v>
      </c>
      <c r="G1794">
        <v>32665</v>
      </c>
      <c r="H1794" s="10" t="s">
        <v>16</v>
      </c>
      <c r="I1794" s="10" t="s">
        <v>3791</v>
      </c>
      <c r="J1794" s="10" t="s">
        <v>3792</v>
      </c>
      <c r="K1794" s="10" t="s">
        <v>17</v>
      </c>
      <c r="L1794" s="10" t="s">
        <v>3790</v>
      </c>
      <c r="M1794" s="10" t="s">
        <v>18</v>
      </c>
      <c r="N1794">
        <v>0</v>
      </c>
    </row>
    <row r="1795" spans="1:14" x14ac:dyDescent="0.25">
      <c r="A1795" s="10" t="s">
        <v>49</v>
      </c>
      <c r="B1795" s="10" t="s">
        <v>2436</v>
      </c>
      <c r="C1795">
        <v>1500</v>
      </c>
      <c r="D1795" s="10" t="s">
        <v>16</v>
      </c>
      <c r="E1795">
        <v>3000</v>
      </c>
      <c r="F1795">
        <v>0</v>
      </c>
      <c r="G1795">
        <v>4500</v>
      </c>
      <c r="H1795" s="10" t="s">
        <v>16</v>
      </c>
      <c r="I1795" s="10" t="s">
        <v>3794</v>
      </c>
      <c r="J1795" s="10" t="s">
        <v>3795</v>
      </c>
      <c r="K1795" s="10" t="s">
        <v>17</v>
      </c>
      <c r="L1795" s="10" t="s">
        <v>3793</v>
      </c>
      <c r="M1795" s="10" t="s">
        <v>18</v>
      </c>
      <c r="N1795">
        <v>0</v>
      </c>
    </row>
    <row r="1796" spans="1:14" x14ac:dyDescent="0.25">
      <c r="A1796" s="10" t="s">
        <v>49</v>
      </c>
      <c r="B1796" s="10" t="s">
        <v>2439</v>
      </c>
      <c r="C1796">
        <v>3000</v>
      </c>
      <c r="D1796" s="10" t="s">
        <v>16</v>
      </c>
      <c r="E1796">
        <v>0</v>
      </c>
      <c r="F1796">
        <v>0</v>
      </c>
      <c r="G1796">
        <v>3000</v>
      </c>
      <c r="H1796" s="10" t="s">
        <v>16</v>
      </c>
      <c r="I1796" s="10" t="s">
        <v>3797</v>
      </c>
      <c r="J1796" s="10" t="s">
        <v>17</v>
      </c>
      <c r="K1796" s="10" t="s">
        <v>17</v>
      </c>
      <c r="L1796" s="10" t="s">
        <v>3796</v>
      </c>
      <c r="M1796" s="10" t="s">
        <v>18</v>
      </c>
      <c r="N1796">
        <v>0</v>
      </c>
    </row>
    <row r="1797" spans="1:14" x14ac:dyDescent="0.25">
      <c r="A1797" s="10" t="s">
        <v>49</v>
      </c>
      <c r="B1797" s="10" t="s">
        <v>44</v>
      </c>
      <c r="C1797">
        <v>5000</v>
      </c>
      <c r="D1797" s="10" t="s">
        <v>16</v>
      </c>
      <c r="E1797">
        <v>0</v>
      </c>
      <c r="F1797">
        <v>0</v>
      </c>
      <c r="G1797">
        <v>5000</v>
      </c>
      <c r="H1797" s="10" t="s">
        <v>16</v>
      </c>
      <c r="I1797" s="10" t="s">
        <v>3798</v>
      </c>
      <c r="J1797" s="10" t="s">
        <v>17</v>
      </c>
      <c r="K1797" s="10" t="s">
        <v>17</v>
      </c>
      <c r="L1797" s="10" t="s">
        <v>3800</v>
      </c>
      <c r="M1797" s="10" t="s">
        <v>18</v>
      </c>
      <c r="N1797">
        <v>0</v>
      </c>
    </row>
    <row r="1798" spans="1:14" x14ac:dyDescent="0.25">
      <c r="A1798" s="10" t="s">
        <v>49</v>
      </c>
      <c r="B1798" s="10" t="s">
        <v>2444</v>
      </c>
      <c r="C1798">
        <v>5000</v>
      </c>
      <c r="D1798" s="10" t="s">
        <v>16</v>
      </c>
      <c r="E1798">
        <v>0</v>
      </c>
      <c r="F1798">
        <v>0</v>
      </c>
      <c r="G1798">
        <v>5000</v>
      </c>
      <c r="H1798" s="10" t="s">
        <v>16</v>
      </c>
      <c r="I1798" s="10" t="s">
        <v>3799</v>
      </c>
      <c r="J1798" s="10" t="s">
        <v>17</v>
      </c>
      <c r="K1798" s="10" t="s">
        <v>17</v>
      </c>
      <c r="L1798" s="10" t="s">
        <v>75</v>
      </c>
      <c r="M1798" s="10" t="s">
        <v>18</v>
      </c>
      <c r="N1798">
        <v>0</v>
      </c>
    </row>
    <row r="1799" spans="1:14" x14ac:dyDescent="0.25">
      <c r="A1799" s="10" t="s">
        <v>49</v>
      </c>
      <c r="B1799" s="10" t="s">
        <v>2447</v>
      </c>
      <c r="C1799">
        <v>6500</v>
      </c>
      <c r="D1799" s="10" t="s">
        <v>16</v>
      </c>
      <c r="E1799">
        <v>0</v>
      </c>
      <c r="F1799">
        <v>0</v>
      </c>
      <c r="G1799">
        <v>6500</v>
      </c>
      <c r="H1799" s="10" t="s">
        <v>16</v>
      </c>
      <c r="I1799" s="10" t="s">
        <v>74</v>
      </c>
      <c r="J1799" s="10" t="s">
        <v>17</v>
      </c>
      <c r="K1799" s="10" t="s">
        <v>17</v>
      </c>
      <c r="L1799" s="10" t="s">
        <v>3801</v>
      </c>
      <c r="M1799" s="10" t="s">
        <v>18</v>
      </c>
      <c r="N1799">
        <v>0</v>
      </c>
    </row>
    <row r="1800" spans="1:14" x14ac:dyDescent="0.25">
      <c r="A1800" s="10" t="s">
        <v>49</v>
      </c>
      <c r="B1800" s="10" t="s">
        <v>2459</v>
      </c>
      <c r="C1800">
        <v>61000</v>
      </c>
      <c r="D1800" s="10" t="s">
        <v>16</v>
      </c>
      <c r="E1800">
        <v>0</v>
      </c>
      <c r="F1800">
        <v>0</v>
      </c>
      <c r="G1800">
        <v>61000</v>
      </c>
      <c r="H1800" s="10" t="s">
        <v>16</v>
      </c>
      <c r="I1800" s="10" t="s">
        <v>3802</v>
      </c>
      <c r="J1800" s="10" t="s">
        <v>17</v>
      </c>
      <c r="K1800" s="10" t="s">
        <v>17</v>
      </c>
      <c r="L1800" s="10" t="s">
        <v>105</v>
      </c>
      <c r="M1800" s="10" t="s">
        <v>18</v>
      </c>
      <c r="N1800">
        <v>0</v>
      </c>
    </row>
    <row r="1801" spans="1:14" x14ac:dyDescent="0.25">
      <c r="A1801" s="10" t="s">
        <v>49</v>
      </c>
      <c r="B1801" s="10" t="s">
        <v>3233</v>
      </c>
      <c r="C1801">
        <v>10000</v>
      </c>
      <c r="D1801" s="10" t="s">
        <v>16</v>
      </c>
      <c r="E1801">
        <v>0</v>
      </c>
      <c r="F1801">
        <v>0</v>
      </c>
      <c r="G1801">
        <v>10000</v>
      </c>
      <c r="H1801" s="10" t="s">
        <v>16</v>
      </c>
      <c r="I1801" s="10" t="s">
        <v>3805</v>
      </c>
      <c r="J1801" s="10" t="s">
        <v>17</v>
      </c>
      <c r="K1801" s="10" t="s">
        <v>17</v>
      </c>
      <c r="L1801" s="10" t="s">
        <v>3804</v>
      </c>
      <c r="M1801" s="10" t="s">
        <v>18</v>
      </c>
      <c r="N1801">
        <v>0</v>
      </c>
    </row>
    <row r="1802" spans="1:14" x14ac:dyDescent="0.25">
      <c r="A1802" s="10" t="s">
        <v>49</v>
      </c>
      <c r="B1802" s="10" t="s">
        <v>2479</v>
      </c>
      <c r="C1802">
        <v>13000</v>
      </c>
      <c r="D1802" s="10" t="s">
        <v>16</v>
      </c>
      <c r="E1802">
        <v>50000</v>
      </c>
      <c r="F1802">
        <v>0</v>
      </c>
      <c r="G1802">
        <v>63000</v>
      </c>
      <c r="H1802" s="10" t="s">
        <v>16</v>
      </c>
      <c r="I1802" s="10" t="s">
        <v>3806</v>
      </c>
      <c r="J1802" s="10" t="s">
        <v>3808</v>
      </c>
      <c r="K1802" s="10" t="s">
        <v>17</v>
      </c>
      <c r="L1802" s="10" t="s">
        <v>3807</v>
      </c>
      <c r="M1802" s="10" t="s">
        <v>18</v>
      </c>
      <c r="N1802">
        <v>0</v>
      </c>
    </row>
    <row r="1803" spans="1:14" x14ac:dyDescent="0.25">
      <c r="A1803" s="10" t="s">
        <v>49</v>
      </c>
      <c r="B1803" s="10" t="s">
        <v>2482</v>
      </c>
      <c r="C1803">
        <v>203000</v>
      </c>
      <c r="D1803" s="10" t="s">
        <v>16</v>
      </c>
      <c r="E1803">
        <v>0</v>
      </c>
      <c r="F1803">
        <v>0</v>
      </c>
      <c r="G1803">
        <v>203000</v>
      </c>
      <c r="H1803" s="10" t="s">
        <v>16</v>
      </c>
      <c r="I1803" s="10" t="s">
        <v>3809</v>
      </c>
      <c r="J1803" s="10" t="s">
        <v>17</v>
      </c>
      <c r="K1803" s="10" t="s">
        <v>17</v>
      </c>
      <c r="L1803" s="10" t="s">
        <v>3810</v>
      </c>
      <c r="M1803" s="10" t="s">
        <v>18</v>
      </c>
      <c r="N1803">
        <v>0</v>
      </c>
    </row>
    <row r="1804" spans="1:14" x14ac:dyDescent="0.25">
      <c r="A1804" s="10" t="s">
        <v>49</v>
      </c>
      <c r="B1804" s="10" t="s">
        <v>2505</v>
      </c>
      <c r="C1804">
        <v>54000</v>
      </c>
      <c r="D1804" s="10" t="s">
        <v>16</v>
      </c>
      <c r="E1804">
        <v>0</v>
      </c>
      <c r="F1804">
        <v>0</v>
      </c>
      <c r="G1804">
        <v>54000</v>
      </c>
      <c r="H1804" s="10" t="s">
        <v>16</v>
      </c>
      <c r="I1804" s="10" t="s">
        <v>3811</v>
      </c>
      <c r="J1804" s="10" t="s">
        <v>17</v>
      </c>
      <c r="K1804" s="10" t="s">
        <v>17</v>
      </c>
      <c r="L1804" s="10" t="s">
        <v>3812</v>
      </c>
      <c r="M1804" s="10" t="s">
        <v>18</v>
      </c>
      <c r="N1804">
        <v>0</v>
      </c>
    </row>
    <row r="1805" spans="1:14" x14ac:dyDescent="0.25">
      <c r="A1805" s="10" t="s">
        <v>49</v>
      </c>
      <c r="B1805" s="10" t="s">
        <v>2517</v>
      </c>
      <c r="C1805">
        <v>200189.17</v>
      </c>
      <c r="D1805" s="10" t="s">
        <v>16</v>
      </c>
      <c r="E1805">
        <v>0</v>
      </c>
      <c r="F1805">
        <v>0</v>
      </c>
      <c r="G1805">
        <v>200189.17</v>
      </c>
      <c r="H1805" s="10" t="s">
        <v>16</v>
      </c>
      <c r="I1805" s="10" t="s">
        <v>3813</v>
      </c>
      <c r="J1805" s="10" t="s">
        <v>17</v>
      </c>
      <c r="K1805" s="10" t="s">
        <v>17</v>
      </c>
      <c r="L1805" s="10" t="s">
        <v>82</v>
      </c>
      <c r="M1805" s="10" t="s">
        <v>18</v>
      </c>
      <c r="N1805">
        <v>0</v>
      </c>
    </row>
    <row r="1806" spans="1:14" x14ac:dyDescent="0.25">
      <c r="A1806" s="10" t="s">
        <v>49</v>
      </c>
      <c r="B1806" s="10" t="s">
        <v>2520</v>
      </c>
      <c r="C1806">
        <v>45000</v>
      </c>
      <c r="D1806" s="10" t="s">
        <v>16</v>
      </c>
      <c r="E1806">
        <v>0</v>
      </c>
      <c r="F1806">
        <v>0</v>
      </c>
      <c r="G1806">
        <v>45000</v>
      </c>
      <c r="H1806" s="10" t="s">
        <v>16</v>
      </c>
      <c r="I1806" s="10" t="s">
        <v>81</v>
      </c>
      <c r="J1806" s="10" t="s">
        <v>17</v>
      </c>
      <c r="K1806" s="10" t="s">
        <v>17</v>
      </c>
      <c r="L1806" s="10" t="s">
        <v>3814</v>
      </c>
      <c r="M1806" s="10" t="s">
        <v>18</v>
      </c>
      <c r="N1806">
        <v>0</v>
      </c>
    </row>
    <row r="1807" spans="1:14" x14ac:dyDescent="0.25">
      <c r="A1807" s="10" t="s">
        <v>49</v>
      </c>
      <c r="B1807" s="10" t="s">
        <v>2526</v>
      </c>
      <c r="C1807">
        <v>12000</v>
      </c>
      <c r="D1807" s="10" t="s">
        <v>16</v>
      </c>
      <c r="E1807">
        <v>0</v>
      </c>
      <c r="F1807">
        <v>0</v>
      </c>
      <c r="G1807">
        <v>12000</v>
      </c>
      <c r="H1807" s="10" t="s">
        <v>16</v>
      </c>
      <c r="I1807" s="10" t="s">
        <v>3815</v>
      </c>
      <c r="J1807" s="10" t="s">
        <v>17</v>
      </c>
      <c r="K1807" s="10" t="s">
        <v>17</v>
      </c>
      <c r="L1807" s="10" t="s">
        <v>3816</v>
      </c>
      <c r="M1807" s="10" t="s">
        <v>18</v>
      </c>
      <c r="N1807">
        <v>0</v>
      </c>
    </row>
    <row r="1808" spans="1:14" x14ac:dyDescent="0.25">
      <c r="A1808" s="10" t="s">
        <v>49</v>
      </c>
      <c r="B1808" s="10" t="s">
        <v>447</v>
      </c>
      <c r="C1808">
        <v>3000</v>
      </c>
      <c r="D1808" s="10" t="s">
        <v>16</v>
      </c>
      <c r="E1808">
        <v>0</v>
      </c>
      <c r="F1808">
        <v>0</v>
      </c>
      <c r="G1808">
        <v>3000</v>
      </c>
      <c r="H1808" s="10" t="s">
        <v>16</v>
      </c>
      <c r="I1808" s="10" t="s">
        <v>3817</v>
      </c>
      <c r="J1808" s="10" t="s">
        <v>17</v>
      </c>
      <c r="K1808" s="10" t="s">
        <v>17</v>
      </c>
      <c r="L1808" s="10" t="s">
        <v>3818</v>
      </c>
      <c r="M1808" s="10" t="s">
        <v>18</v>
      </c>
      <c r="N1808">
        <v>0</v>
      </c>
    </row>
    <row r="1809" spans="1:14" x14ac:dyDescent="0.25">
      <c r="A1809" s="10" t="s">
        <v>49</v>
      </c>
      <c r="B1809" s="10" t="s">
        <v>402</v>
      </c>
      <c r="C1809">
        <v>40000</v>
      </c>
      <c r="D1809" s="10" t="s">
        <v>16</v>
      </c>
      <c r="E1809">
        <v>0</v>
      </c>
      <c r="F1809">
        <v>0</v>
      </c>
      <c r="G1809">
        <v>40000</v>
      </c>
      <c r="H1809" s="10" t="s">
        <v>16</v>
      </c>
      <c r="I1809" s="10" t="s">
        <v>3820</v>
      </c>
      <c r="J1809" s="10" t="s">
        <v>17</v>
      </c>
      <c r="K1809" s="10" t="s">
        <v>17</v>
      </c>
      <c r="L1809" s="10" t="s">
        <v>3819</v>
      </c>
      <c r="M1809" s="10" t="s">
        <v>18</v>
      </c>
      <c r="N1809">
        <v>0</v>
      </c>
    </row>
    <row r="1810" spans="1:14" x14ac:dyDescent="0.25">
      <c r="A1810" s="10" t="s">
        <v>49</v>
      </c>
      <c r="B1810" s="10" t="s">
        <v>2536</v>
      </c>
      <c r="C1810">
        <v>164000</v>
      </c>
      <c r="D1810" s="10" t="s">
        <v>16</v>
      </c>
      <c r="E1810">
        <v>0</v>
      </c>
      <c r="F1810">
        <v>0</v>
      </c>
      <c r="G1810">
        <v>164000</v>
      </c>
      <c r="H1810" s="10" t="s">
        <v>16</v>
      </c>
      <c r="I1810" s="10" t="s">
        <v>422</v>
      </c>
      <c r="J1810" s="10" t="s">
        <v>17</v>
      </c>
      <c r="K1810" s="10" t="s">
        <v>17</v>
      </c>
      <c r="L1810" s="10" t="s">
        <v>421</v>
      </c>
      <c r="M1810" s="10" t="s">
        <v>18</v>
      </c>
      <c r="N1810">
        <v>0</v>
      </c>
    </row>
    <row r="1811" spans="1:14" x14ac:dyDescent="0.25">
      <c r="A1811" s="10" t="s">
        <v>49</v>
      </c>
      <c r="B1811" s="10" t="s">
        <v>184</v>
      </c>
      <c r="C1811">
        <v>128000</v>
      </c>
      <c r="D1811" s="10" t="s">
        <v>16</v>
      </c>
      <c r="E1811">
        <v>0</v>
      </c>
      <c r="F1811">
        <v>0</v>
      </c>
      <c r="G1811">
        <v>128000</v>
      </c>
      <c r="H1811" s="10" t="s">
        <v>16</v>
      </c>
      <c r="I1811" s="10" t="s">
        <v>252</v>
      </c>
      <c r="J1811" s="10" t="s">
        <v>17</v>
      </c>
      <c r="K1811" s="10" t="s">
        <v>17</v>
      </c>
      <c r="L1811" s="10" t="s">
        <v>251</v>
      </c>
      <c r="M1811" s="10" t="s">
        <v>18</v>
      </c>
      <c r="N1811">
        <v>0</v>
      </c>
    </row>
    <row r="1812" spans="1:14" x14ac:dyDescent="0.25">
      <c r="A1812" s="10" t="s">
        <v>49</v>
      </c>
      <c r="B1812" s="10" t="s">
        <v>112</v>
      </c>
      <c r="C1812">
        <v>8000</v>
      </c>
      <c r="D1812" s="10" t="s">
        <v>16</v>
      </c>
      <c r="E1812">
        <v>5000</v>
      </c>
      <c r="F1812">
        <v>0</v>
      </c>
      <c r="G1812">
        <v>13000</v>
      </c>
      <c r="H1812" s="10" t="s">
        <v>16</v>
      </c>
      <c r="I1812" s="10" t="s">
        <v>3821</v>
      </c>
      <c r="J1812" s="10" t="s">
        <v>3823</v>
      </c>
      <c r="K1812" s="10" t="s">
        <v>17</v>
      </c>
      <c r="L1812" s="10" t="s">
        <v>3822</v>
      </c>
      <c r="M1812" s="10" t="s">
        <v>18</v>
      </c>
      <c r="N1812">
        <v>0</v>
      </c>
    </row>
    <row r="1813" spans="1:14" x14ac:dyDescent="0.25">
      <c r="A1813" s="10" t="s">
        <v>49</v>
      </c>
      <c r="B1813" s="10" t="s">
        <v>2543</v>
      </c>
      <c r="C1813">
        <v>3520</v>
      </c>
      <c r="D1813" s="10" t="s">
        <v>16</v>
      </c>
      <c r="E1813">
        <v>10000</v>
      </c>
      <c r="F1813">
        <v>0</v>
      </c>
      <c r="G1813">
        <v>13520</v>
      </c>
      <c r="H1813" s="10" t="s">
        <v>16</v>
      </c>
      <c r="I1813" s="10" t="s">
        <v>3825</v>
      </c>
      <c r="J1813" s="10" t="s">
        <v>3826</v>
      </c>
      <c r="K1813" s="10" t="s">
        <v>17</v>
      </c>
      <c r="L1813" s="10" t="s">
        <v>3824</v>
      </c>
      <c r="M1813" s="10" t="s">
        <v>18</v>
      </c>
      <c r="N1813">
        <v>0</v>
      </c>
    </row>
    <row r="1814" spans="1:14" x14ac:dyDescent="0.25">
      <c r="A1814" s="10" t="s">
        <v>49</v>
      </c>
      <c r="B1814" s="10" t="s">
        <v>2549</v>
      </c>
      <c r="C1814">
        <v>235000</v>
      </c>
      <c r="D1814" s="10" t="s">
        <v>16</v>
      </c>
      <c r="E1814">
        <v>26394</v>
      </c>
      <c r="F1814">
        <v>0</v>
      </c>
      <c r="G1814">
        <v>261394</v>
      </c>
      <c r="H1814" s="10" t="s">
        <v>16</v>
      </c>
      <c r="I1814" s="10" t="s">
        <v>3827</v>
      </c>
      <c r="J1814" s="10" t="s">
        <v>139</v>
      </c>
      <c r="K1814" s="10" t="s">
        <v>17</v>
      </c>
      <c r="L1814" s="10" t="s">
        <v>140</v>
      </c>
      <c r="M1814" s="10" t="s">
        <v>18</v>
      </c>
      <c r="N1814">
        <v>0</v>
      </c>
    </row>
    <row r="1815" spans="1:14" x14ac:dyDescent="0.25">
      <c r="A1815" s="10" t="s">
        <v>49</v>
      </c>
      <c r="B1815" s="10" t="s">
        <v>2563</v>
      </c>
      <c r="C1815">
        <v>14000</v>
      </c>
      <c r="D1815" s="10" t="s">
        <v>16</v>
      </c>
      <c r="E1815">
        <v>0</v>
      </c>
      <c r="F1815">
        <v>0</v>
      </c>
      <c r="G1815">
        <v>14000</v>
      </c>
      <c r="H1815" s="10" t="s">
        <v>16</v>
      </c>
      <c r="I1815" s="10" t="s">
        <v>3828</v>
      </c>
      <c r="J1815" s="10" t="s">
        <v>17</v>
      </c>
      <c r="K1815" s="10" t="s">
        <v>17</v>
      </c>
      <c r="L1815" s="10" t="s">
        <v>3829</v>
      </c>
      <c r="M1815" s="10" t="s">
        <v>18</v>
      </c>
      <c r="N1815">
        <v>0</v>
      </c>
    </row>
    <row r="1816" spans="1:14" x14ac:dyDescent="0.25">
      <c r="A1816" s="10" t="s">
        <v>49</v>
      </c>
      <c r="B1816" s="10" t="s">
        <v>355</v>
      </c>
      <c r="C1816">
        <v>10000</v>
      </c>
      <c r="D1816" s="10" t="s">
        <v>16</v>
      </c>
      <c r="E1816">
        <v>0</v>
      </c>
      <c r="F1816">
        <v>0</v>
      </c>
      <c r="G1816">
        <v>10000</v>
      </c>
      <c r="H1816" s="10" t="s">
        <v>16</v>
      </c>
      <c r="I1816" s="10" t="s">
        <v>3830</v>
      </c>
      <c r="J1816" s="10" t="s">
        <v>17</v>
      </c>
      <c r="K1816" s="10" t="s">
        <v>17</v>
      </c>
      <c r="L1816" s="10" t="s">
        <v>3831</v>
      </c>
      <c r="M1816" s="10" t="s">
        <v>18</v>
      </c>
      <c r="N1816">
        <v>0</v>
      </c>
    </row>
    <row r="1817" spans="1:14" x14ac:dyDescent="0.25">
      <c r="A1817" s="10" t="s">
        <v>49</v>
      </c>
      <c r="B1817" s="10" t="s">
        <v>321</v>
      </c>
      <c r="C1817">
        <v>140000</v>
      </c>
      <c r="D1817" s="10" t="s">
        <v>16</v>
      </c>
      <c r="E1817">
        <v>0</v>
      </c>
      <c r="F1817">
        <v>0</v>
      </c>
      <c r="G1817">
        <v>140000</v>
      </c>
      <c r="H1817" s="10" t="s">
        <v>16</v>
      </c>
      <c r="I1817" s="10" t="s">
        <v>3832</v>
      </c>
      <c r="J1817" s="10" t="s">
        <v>17</v>
      </c>
      <c r="K1817" s="10" t="s">
        <v>17</v>
      </c>
      <c r="L1817" s="10" t="s">
        <v>3834</v>
      </c>
      <c r="M1817" s="10" t="s">
        <v>18</v>
      </c>
      <c r="N1817">
        <v>0</v>
      </c>
    </row>
    <row r="1818" spans="1:14" x14ac:dyDescent="0.25">
      <c r="A1818" s="10" t="s">
        <v>49</v>
      </c>
      <c r="B1818" s="10" t="s">
        <v>2586</v>
      </c>
      <c r="C1818">
        <v>8000</v>
      </c>
      <c r="D1818" s="10" t="s">
        <v>16</v>
      </c>
      <c r="E1818">
        <v>6000</v>
      </c>
      <c r="F1818">
        <v>0</v>
      </c>
      <c r="G1818">
        <v>14000</v>
      </c>
      <c r="H1818" s="10" t="s">
        <v>16</v>
      </c>
      <c r="I1818" s="10" t="s">
        <v>3833</v>
      </c>
      <c r="J1818" s="10" t="s">
        <v>3837</v>
      </c>
      <c r="K1818" s="10" t="s">
        <v>17</v>
      </c>
      <c r="L1818" s="10" t="s">
        <v>3835</v>
      </c>
      <c r="M1818" s="10" t="s">
        <v>18</v>
      </c>
      <c r="N1818">
        <v>0</v>
      </c>
    </row>
    <row r="1819" spans="1:14" x14ac:dyDescent="0.25">
      <c r="A1819" s="10" t="s">
        <v>49</v>
      </c>
      <c r="B1819" s="10" t="s">
        <v>2588</v>
      </c>
      <c r="C1819">
        <v>7000</v>
      </c>
      <c r="D1819" s="10" t="s">
        <v>16</v>
      </c>
      <c r="E1819">
        <v>4000</v>
      </c>
      <c r="F1819">
        <v>0</v>
      </c>
      <c r="G1819">
        <v>11000</v>
      </c>
      <c r="H1819" s="10" t="s">
        <v>16</v>
      </c>
      <c r="I1819" s="10" t="s">
        <v>3836</v>
      </c>
      <c r="J1819" s="10" t="s">
        <v>440</v>
      </c>
      <c r="K1819" s="10" t="s">
        <v>17</v>
      </c>
      <c r="L1819" s="10" t="s">
        <v>441</v>
      </c>
      <c r="M1819" s="10" t="s">
        <v>18</v>
      </c>
      <c r="N1819">
        <v>0</v>
      </c>
    </row>
    <row r="1820" spans="1:14" x14ac:dyDescent="0.25">
      <c r="A1820" s="10" t="s">
        <v>49</v>
      </c>
      <c r="B1820" s="10" t="s">
        <v>2594</v>
      </c>
      <c r="C1820">
        <v>15000</v>
      </c>
      <c r="D1820" s="10" t="s">
        <v>16</v>
      </c>
      <c r="E1820">
        <v>0</v>
      </c>
      <c r="F1820">
        <v>0</v>
      </c>
      <c r="G1820">
        <v>15000</v>
      </c>
      <c r="H1820" s="10" t="s">
        <v>16</v>
      </c>
      <c r="I1820" s="10" t="s">
        <v>3840</v>
      </c>
      <c r="J1820" s="10" t="s">
        <v>17</v>
      </c>
      <c r="K1820" s="10" t="s">
        <v>17</v>
      </c>
      <c r="L1820" s="10" t="s">
        <v>3842</v>
      </c>
      <c r="M1820" s="10" t="s">
        <v>18</v>
      </c>
      <c r="N1820">
        <v>0</v>
      </c>
    </row>
    <row r="1821" spans="1:14" x14ac:dyDescent="0.25">
      <c r="A1821" s="10" t="s">
        <v>49</v>
      </c>
      <c r="B1821" s="10" t="s">
        <v>358</v>
      </c>
      <c r="C1821">
        <v>20000</v>
      </c>
      <c r="D1821" s="10" t="s">
        <v>16</v>
      </c>
      <c r="E1821">
        <v>0</v>
      </c>
      <c r="F1821">
        <v>0</v>
      </c>
      <c r="G1821">
        <v>20000</v>
      </c>
      <c r="H1821" s="10" t="s">
        <v>16</v>
      </c>
      <c r="I1821" s="10" t="s">
        <v>3841</v>
      </c>
      <c r="J1821" s="10" t="s">
        <v>17</v>
      </c>
      <c r="K1821" s="10" t="s">
        <v>17</v>
      </c>
      <c r="L1821" s="10" t="s">
        <v>42</v>
      </c>
      <c r="M1821" s="10" t="s">
        <v>18</v>
      </c>
      <c r="N1821">
        <v>0</v>
      </c>
    </row>
    <row r="1822" spans="1:14" x14ac:dyDescent="0.25">
      <c r="A1822" s="10" t="s">
        <v>49</v>
      </c>
      <c r="B1822" s="10" t="s">
        <v>2623</v>
      </c>
      <c r="C1822">
        <v>7000</v>
      </c>
      <c r="D1822" s="10" t="s">
        <v>16</v>
      </c>
      <c r="E1822">
        <v>0</v>
      </c>
      <c r="F1822">
        <v>0</v>
      </c>
      <c r="G1822">
        <v>7000</v>
      </c>
      <c r="H1822" s="10" t="s">
        <v>16</v>
      </c>
      <c r="I1822" s="10" t="s">
        <v>41</v>
      </c>
      <c r="J1822" s="10" t="s">
        <v>17</v>
      </c>
      <c r="K1822" s="10" t="s">
        <v>17</v>
      </c>
      <c r="L1822" s="10" t="s">
        <v>3843</v>
      </c>
      <c r="M1822" s="10" t="s">
        <v>18</v>
      </c>
      <c r="N1822">
        <v>0</v>
      </c>
    </row>
    <row r="1823" spans="1:14" x14ac:dyDescent="0.25">
      <c r="A1823" s="10" t="s">
        <v>49</v>
      </c>
      <c r="B1823" s="10" t="s">
        <v>2646</v>
      </c>
      <c r="C1823">
        <v>1000</v>
      </c>
      <c r="D1823" s="10" t="s">
        <v>16</v>
      </c>
      <c r="E1823">
        <v>3000</v>
      </c>
      <c r="F1823">
        <v>0</v>
      </c>
      <c r="G1823">
        <v>4000</v>
      </c>
      <c r="H1823" s="10" t="s">
        <v>16</v>
      </c>
      <c r="I1823" s="10" t="s">
        <v>3844</v>
      </c>
      <c r="J1823" s="10" t="s">
        <v>5871</v>
      </c>
      <c r="K1823" s="10" t="s">
        <v>17</v>
      </c>
      <c r="L1823" s="10" t="s">
        <v>5870</v>
      </c>
      <c r="M1823" s="10" t="s">
        <v>18</v>
      </c>
      <c r="N1823">
        <v>0</v>
      </c>
    </row>
    <row r="1824" spans="1:14" x14ac:dyDescent="0.25">
      <c r="A1824" s="10" t="s">
        <v>49</v>
      </c>
      <c r="B1824" s="10" t="s">
        <v>2672</v>
      </c>
      <c r="C1824">
        <v>10000</v>
      </c>
      <c r="D1824" s="10" t="s">
        <v>16</v>
      </c>
      <c r="E1824">
        <v>2000</v>
      </c>
      <c r="F1824">
        <v>0</v>
      </c>
      <c r="G1824">
        <v>12000</v>
      </c>
      <c r="H1824" s="10" t="s">
        <v>16</v>
      </c>
      <c r="I1824" s="10" t="s">
        <v>5872</v>
      </c>
      <c r="J1824" s="10" t="s">
        <v>5674</v>
      </c>
      <c r="K1824" s="10" t="s">
        <v>17</v>
      </c>
      <c r="L1824" s="10" t="s">
        <v>5873</v>
      </c>
      <c r="M1824" s="10" t="s">
        <v>18</v>
      </c>
      <c r="N1824">
        <v>0</v>
      </c>
    </row>
    <row r="1825" spans="1:14" x14ac:dyDescent="0.25">
      <c r="A1825" s="10" t="s">
        <v>49</v>
      </c>
      <c r="B1825" s="10" t="s">
        <v>2681</v>
      </c>
      <c r="C1825">
        <v>13000</v>
      </c>
      <c r="D1825" s="10" t="s">
        <v>16</v>
      </c>
      <c r="E1825">
        <v>5000</v>
      </c>
      <c r="F1825">
        <v>0</v>
      </c>
      <c r="G1825">
        <v>18000</v>
      </c>
      <c r="H1825" s="10" t="s">
        <v>16</v>
      </c>
      <c r="I1825" s="10" t="s">
        <v>5673</v>
      </c>
      <c r="J1825" s="10" t="s">
        <v>5683</v>
      </c>
      <c r="K1825" s="10" t="s">
        <v>17</v>
      </c>
      <c r="L1825" s="10" t="s">
        <v>5684</v>
      </c>
      <c r="M1825" s="10" t="s">
        <v>18</v>
      </c>
      <c r="N1825">
        <v>0</v>
      </c>
    </row>
    <row r="1826" spans="1:14" x14ac:dyDescent="0.25">
      <c r="A1826" s="10" t="s">
        <v>49</v>
      </c>
      <c r="B1826" s="10" t="s">
        <v>2684</v>
      </c>
      <c r="C1826">
        <v>3000</v>
      </c>
      <c r="D1826" s="10" t="s">
        <v>16</v>
      </c>
      <c r="E1826">
        <v>10000</v>
      </c>
      <c r="F1826">
        <v>0</v>
      </c>
      <c r="G1826">
        <v>13000</v>
      </c>
      <c r="H1826" s="10" t="s">
        <v>16</v>
      </c>
      <c r="I1826" s="10" t="s">
        <v>3845</v>
      </c>
      <c r="J1826" s="10" t="s">
        <v>3847</v>
      </c>
      <c r="K1826" s="10" t="s">
        <v>17</v>
      </c>
      <c r="L1826" s="10" t="s">
        <v>3846</v>
      </c>
      <c r="M1826" s="10" t="s">
        <v>18</v>
      </c>
      <c r="N1826">
        <v>0</v>
      </c>
    </row>
    <row r="1827" spans="1:14" x14ac:dyDescent="0.25">
      <c r="A1827" s="10" t="s">
        <v>49</v>
      </c>
      <c r="B1827" s="10" t="s">
        <v>2688</v>
      </c>
      <c r="C1827">
        <v>8000</v>
      </c>
      <c r="D1827" s="10" t="s">
        <v>16</v>
      </c>
      <c r="E1827">
        <v>0</v>
      </c>
      <c r="F1827">
        <v>0</v>
      </c>
      <c r="G1827">
        <v>8000</v>
      </c>
      <c r="H1827" s="10" t="s">
        <v>16</v>
      </c>
      <c r="I1827" s="10" t="s">
        <v>3848</v>
      </c>
      <c r="J1827" s="10" t="s">
        <v>17</v>
      </c>
      <c r="K1827" s="10" t="s">
        <v>17</v>
      </c>
      <c r="L1827" s="10" t="s">
        <v>3849</v>
      </c>
      <c r="M1827" s="10" t="s">
        <v>18</v>
      </c>
      <c r="N1827">
        <v>0</v>
      </c>
    </row>
    <row r="1828" spans="1:14" x14ac:dyDescent="0.25">
      <c r="A1828" s="10" t="s">
        <v>49</v>
      </c>
      <c r="B1828" s="10" t="s">
        <v>2692</v>
      </c>
      <c r="C1828">
        <v>22000</v>
      </c>
      <c r="D1828" s="10" t="s">
        <v>16</v>
      </c>
      <c r="E1828">
        <v>0</v>
      </c>
      <c r="F1828">
        <v>0</v>
      </c>
      <c r="G1828">
        <v>22000</v>
      </c>
      <c r="H1828" s="10" t="s">
        <v>16</v>
      </c>
      <c r="I1828" s="10" t="s">
        <v>3850</v>
      </c>
      <c r="J1828" s="10" t="s">
        <v>17</v>
      </c>
      <c r="K1828" s="10" t="s">
        <v>17</v>
      </c>
      <c r="L1828" s="10" t="s">
        <v>3851</v>
      </c>
      <c r="M1828" s="10" t="s">
        <v>18</v>
      </c>
      <c r="N1828">
        <v>0</v>
      </c>
    </row>
    <row r="1829" spans="1:14" x14ac:dyDescent="0.25">
      <c r="A1829" s="10" t="s">
        <v>49</v>
      </c>
      <c r="B1829" s="10" t="s">
        <v>3244</v>
      </c>
      <c r="C1829">
        <v>600000</v>
      </c>
      <c r="D1829" s="10" t="s">
        <v>16</v>
      </c>
      <c r="E1829">
        <v>0</v>
      </c>
      <c r="F1829">
        <v>0</v>
      </c>
      <c r="G1829">
        <v>600000</v>
      </c>
      <c r="H1829" s="10" t="s">
        <v>16</v>
      </c>
      <c r="I1829" s="10" t="s">
        <v>3854</v>
      </c>
      <c r="J1829" s="10" t="s">
        <v>17</v>
      </c>
      <c r="K1829" s="10" t="s">
        <v>17</v>
      </c>
      <c r="L1829" s="10" t="s">
        <v>3855</v>
      </c>
      <c r="M1829" s="10" t="s">
        <v>18</v>
      </c>
      <c r="N1829">
        <v>0</v>
      </c>
    </row>
    <row r="1830" spans="1:14" x14ac:dyDescent="0.25">
      <c r="A1830" s="10" t="s">
        <v>49</v>
      </c>
      <c r="B1830" s="10" t="s">
        <v>103</v>
      </c>
      <c r="C1830">
        <v>140000</v>
      </c>
      <c r="D1830" s="10" t="s">
        <v>16</v>
      </c>
      <c r="E1830">
        <v>0</v>
      </c>
      <c r="F1830">
        <v>0</v>
      </c>
      <c r="G1830">
        <v>140000</v>
      </c>
      <c r="H1830" s="10" t="s">
        <v>16</v>
      </c>
      <c r="I1830" s="10" t="s">
        <v>3856</v>
      </c>
      <c r="J1830" s="10" t="s">
        <v>17</v>
      </c>
      <c r="K1830" s="10" t="s">
        <v>17</v>
      </c>
      <c r="L1830" s="10" t="s">
        <v>3857</v>
      </c>
      <c r="M1830" s="10" t="s">
        <v>18</v>
      </c>
      <c r="N1830">
        <v>0</v>
      </c>
    </row>
    <row r="1831" spans="1:14" x14ac:dyDescent="0.25">
      <c r="A1831" s="10" t="s">
        <v>49</v>
      </c>
      <c r="B1831" s="10" t="s">
        <v>2702</v>
      </c>
      <c r="C1831">
        <v>6500</v>
      </c>
      <c r="D1831" s="10" t="s">
        <v>16</v>
      </c>
      <c r="E1831">
        <v>2000</v>
      </c>
      <c r="F1831">
        <v>0</v>
      </c>
      <c r="G1831">
        <v>8500</v>
      </c>
      <c r="H1831" s="10" t="s">
        <v>16</v>
      </c>
      <c r="I1831" s="10" t="s">
        <v>3858</v>
      </c>
      <c r="J1831" s="10" t="s">
        <v>3860</v>
      </c>
      <c r="K1831" s="10" t="s">
        <v>17</v>
      </c>
      <c r="L1831" s="10" t="s">
        <v>3859</v>
      </c>
      <c r="M1831" s="10" t="s">
        <v>18</v>
      </c>
      <c r="N1831">
        <v>0</v>
      </c>
    </row>
    <row r="1832" spans="1:14" x14ac:dyDescent="0.25">
      <c r="A1832" s="10" t="s">
        <v>49</v>
      </c>
      <c r="B1832" s="10" t="s">
        <v>2705</v>
      </c>
      <c r="C1832">
        <v>2000</v>
      </c>
      <c r="D1832" s="10" t="s">
        <v>16</v>
      </c>
      <c r="E1832">
        <v>0</v>
      </c>
      <c r="F1832">
        <v>0</v>
      </c>
      <c r="G1832">
        <v>2000</v>
      </c>
      <c r="H1832" s="10" t="s">
        <v>16</v>
      </c>
      <c r="I1832" s="10" t="s">
        <v>3861</v>
      </c>
      <c r="J1832" s="10" t="s">
        <v>17</v>
      </c>
      <c r="K1832" s="10" t="s">
        <v>17</v>
      </c>
      <c r="L1832" s="10" t="s">
        <v>3862</v>
      </c>
      <c r="M1832" s="10" t="s">
        <v>18</v>
      </c>
      <c r="N1832">
        <v>0</v>
      </c>
    </row>
    <row r="1833" spans="1:14" x14ac:dyDescent="0.25">
      <c r="A1833" s="10" t="s">
        <v>49</v>
      </c>
      <c r="B1833" s="10" t="s">
        <v>2708</v>
      </c>
      <c r="C1833">
        <v>1500</v>
      </c>
      <c r="D1833" s="10" t="s">
        <v>16</v>
      </c>
      <c r="E1833">
        <v>0</v>
      </c>
      <c r="F1833">
        <v>0</v>
      </c>
      <c r="G1833">
        <v>1500</v>
      </c>
      <c r="H1833" s="10" t="s">
        <v>16</v>
      </c>
      <c r="I1833" s="10" t="s">
        <v>3863</v>
      </c>
      <c r="J1833" s="10" t="s">
        <v>17</v>
      </c>
      <c r="K1833" s="10" t="s">
        <v>17</v>
      </c>
      <c r="L1833" s="10" t="s">
        <v>3864</v>
      </c>
      <c r="M1833" s="10" t="s">
        <v>18</v>
      </c>
      <c r="N1833">
        <v>0</v>
      </c>
    </row>
    <row r="1834" spans="1:14" x14ac:dyDescent="0.25">
      <c r="A1834" s="10" t="s">
        <v>49</v>
      </c>
      <c r="B1834" s="10" t="s">
        <v>2732</v>
      </c>
      <c r="C1834">
        <v>1200</v>
      </c>
      <c r="D1834" s="10" t="s">
        <v>16</v>
      </c>
      <c r="E1834">
        <v>0</v>
      </c>
      <c r="F1834">
        <v>0</v>
      </c>
      <c r="G1834">
        <v>1200</v>
      </c>
      <c r="H1834" s="10" t="s">
        <v>16</v>
      </c>
      <c r="I1834" s="10" t="s">
        <v>3866</v>
      </c>
      <c r="J1834" s="10" t="s">
        <v>17</v>
      </c>
      <c r="K1834" s="10" t="s">
        <v>17</v>
      </c>
      <c r="L1834" s="10" t="s">
        <v>3865</v>
      </c>
      <c r="M1834" s="10" t="s">
        <v>18</v>
      </c>
      <c r="N1834">
        <v>0</v>
      </c>
    </row>
    <row r="1835" spans="1:14" x14ac:dyDescent="0.25">
      <c r="A1835" s="10" t="s">
        <v>49</v>
      </c>
      <c r="B1835" s="10" t="s">
        <v>2750</v>
      </c>
      <c r="C1835">
        <v>2000</v>
      </c>
      <c r="D1835" s="10" t="s">
        <v>16</v>
      </c>
      <c r="E1835">
        <v>0</v>
      </c>
      <c r="F1835">
        <v>0</v>
      </c>
      <c r="G1835">
        <v>2000</v>
      </c>
      <c r="H1835" s="10" t="s">
        <v>16</v>
      </c>
      <c r="I1835" s="10" t="s">
        <v>3867</v>
      </c>
      <c r="J1835" s="10" t="s">
        <v>17</v>
      </c>
      <c r="K1835" s="10" t="s">
        <v>17</v>
      </c>
      <c r="L1835" s="10" t="s">
        <v>3868</v>
      </c>
      <c r="M1835" s="10" t="s">
        <v>18</v>
      </c>
      <c r="N1835">
        <v>0</v>
      </c>
    </row>
    <row r="1836" spans="1:14" x14ac:dyDescent="0.25">
      <c r="A1836" s="10" t="s">
        <v>49</v>
      </c>
      <c r="B1836" s="10" t="s">
        <v>5620</v>
      </c>
      <c r="C1836">
        <v>40000</v>
      </c>
      <c r="D1836" s="10" t="s">
        <v>16</v>
      </c>
      <c r="E1836">
        <v>0</v>
      </c>
      <c r="F1836">
        <v>0</v>
      </c>
      <c r="G1836">
        <v>40000</v>
      </c>
      <c r="H1836" s="10" t="s">
        <v>16</v>
      </c>
      <c r="I1836" s="10" t="s">
        <v>3869</v>
      </c>
      <c r="J1836" s="10" t="s">
        <v>17</v>
      </c>
      <c r="K1836" s="10" t="s">
        <v>17</v>
      </c>
      <c r="L1836" s="10" t="s">
        <v>3871</v>
      </c>
      <c r="M1836" s="10" t="s">
        <v>18</v>
      </c>
      <c r="N1836">
        <v>0</v>
      </c>
    </row>
    <row r="1837" spans="1:14" x14ac:dyDescent="0.25">
      <c r="A1837" s="10" t="s">
        <v>49</v>
      </c>
      <c r="B1837" s="10" t="s">
        <v>80</v>
      </c>
      <c r="C1837">
        <v>100000</v>
      </c>
      <c r="D1837" s="10" t="s">
        <v>16</v>
      </c>
      <c r="E1837">
        <v>39500</v>
      </c>
      <c r="F1837">
        <v>0</v>
      </c>
      <c r="G1837">
        <v>139500</v>
      </c>
      <c r="H1837" s="10" t="s">
        <v>16</v>
      </c>
      <c r="I1837" s="10" t="s">
        <v>3870</v>
      </c>
      <c r="J1837" s="10" t="s">
        <v>3874</v>
      </c>
      <c r="K1837" s="10" t="s">
        <v>17</v>
      </c>
      <c r="L1837" s="10" t="s">
        <v>3872</v>
      </c>
      <c r="M1837" s="10" t="s">
        <v>18</v>
      </c>
      <c r="N1837">
        <v>0</v>
      </c>
    </row>
    <row r="1838" spans="1:14" x14ac:dyDescent="0.25">
      <c r="A1838" s="10" t="s">
        <v>49</v>
      </c>
      <c r="B1838" s="10" t="s">
        <v>439</v>
      </c>
      <c r="C1838">
        <v>16394</v>
      </c>
      <c r="D1838" s="10" t="s">
        <v>16</v>
      </c>
      <c r="E1838">
        <v>40000</v>
      </c>
      <c r="F1838">
        <v>0</v>
      </c>
      <c r="G1838">
        <v>56394</v>
      </c>
      <c r="H1838" s="10" t="s">
        <v>16</v>
      </c>
      <c r="I1838" s="10" t="s">
        <v>3873</v>
      </c>
      <c r="J1838" s="10" t="s">
        <v>3876</v>
      </c>
      <c r="K1838" s="10" t="s">
        <v>17</v>
      </c>
      <c r="L1838" s="10" t="s">
        <v>3875</v>
      </c>
      <c r="M1838" s="10" t="s">
        <v>18</v>
      </c>
      <c r="N1838">
        <v>0</v>
      </c>
    </row>
    <row r="1839" spans="1:14" x14ac:dyDescent="0.25">
      <c r="A1839" s="10" t="s">
        <v>49</v>
      </c>
      <c r="B1839" s="10" t="s">
        <v>2867</v>
      </c>
      <c r="C1839">
        <v>156093.56</v>
      </c>
      <c r="D1839" s="10" t="s">
        <v>16</v>
      </c>
      <c r="E1839">
        <v>0</v>
      </c>
      <c r="F1839">
        <v>0</v>
      </c>
      <c r="G1839">
        <v>156093.56</v>
      </c>
      <c r="H1839" s="10" t="s">
        <v>16</v>
      </c>
      <c r="I1839" s="10" t="s">
        <v>3881</v>
      </c>
      <c r="J1839" s="10" t="s">
        <v>17</v>
      </c>
      <c r="K1839" s="10" t="s">
        <v>17</v>
      </c>
      <c r="L1839" s="10" t="s">
        <v>3882</v>
      </c>
      <c r="M1839" s="10" t="s">
        <v>18</v>
      </c>
      <c r="N1839">
        <v>0</v>
      </c>
    </row>
    <row r="1840" spans="1:14" x14ac:dyDescent="0.25">
      <c r="A1840" s="10" t="s">
        <v>49</v>
      </c>
      <c r="B1840" s="10" t="s">
        <v>2880</v>
      </c>
      <c r="C1840">
        <v>63800</v>
      </c>
      <c r="D1840" s="10" t="s">
        <v>16</v>
      </c>
      <c r="E1840">
        <v>500</v>
      </c>
      <c r="F1840">
        <v>0</v>
      </c>
      <c r="G1840">
        <v>64300</v>
      </c>
      <c r="H1840" s="10" t="s">
        <v>16</v>
      </c>
      <c r="I1840" s="10" t="s">
        <v>3883</v>
      </c>
      <c r="J1840" s="10" t="s">
        <v>3885</v>
      </c>
      <c r="K1840" s="10" t="s">
        <v>17</v>
      </c>
      <c r="L1840" s="10" t="s">
        <v>3884</v>
      </c>
      <c r="M1840" s="10" t="s">
        <v>18</v>
      </c>
      <c r="N1840">
        <v>0</v>
      </c>
    </row>
    <row r="1841" spans="1:14" x14ac:dyDescent="0.25">
      <c r="A1841" s="10" t="s">
        <v>49</v>
      </c>
      <c r="B1841" s="10" t="s">
        <v>2883</v>
      </c>
      <c r="C1841">
        <v>17000</v>
      </c>
      <c r="D1841" s="10" t="s">
        <v>16</v>
      </c>
      <c r="E1841">
        <v>6000</v>
      </c>
      <c r="F1841">
        <v>0</v>
      </c>
      <c r="G1841">
        <v>23000</v>
      </c>
      <c r="H1841" s="10" t="s">
        <v>16</v>
      </c>
      <c r="I1841" s="10" t="s">
        <v>3886</v>
      </c>
      <c r="J1841" s="10" t="s">
        <v>374</v>
      </c>
      <c r="K1841" s="10" t="s">
        <v>17</v>
      </c>
      <c r="L1841" s="10" t="s">
        <v>375</v>
      </c>
      <c r="M1841" s="10" t="s">
        <v>18</v>
      </c>
      <c r="N1841">
        <v>0</v>
      </c>
    </row>
    <row r="1842" spans="1:14" x14ac:dyDescent="0.25">
      <c r="A1842" s="10" t="s">
        <v>49</v>
      </c>
      <c r="B1842" s="10" t="s">
        <v>138</v>
      </c>
      <c r="C1842">
        <v>4500</v>
      </c>
      <c r="D1842" s="10" t="s">
        <v>16</v>
      </c>
      <c r="E1842">
        <v>0</v>
      </c>
      <c r="F1842">
        <v>0</v>
      </c>
      <c r="G1842">
        <v>4500</v>
      </c>
      <c r="H1842" s="10" t="s">
        <v>16</v>
      </c>
      <c r="I1842" s="10" t="s">
        <v>3887</v>
      </c>
      <c r="J1842" s="10" t="s">
        <v>17</v>
      </c>
      <c r="K1842" s="10" t="s">
        <v>17</v>
      </c>
      <c r="L1842" s="10" t="s">
        <v>3888</v>
      </c>
      <c r="M1842" s="10" t="s">
        <v>18</v>
      </c>
      <c r="N1842">
        <v>0</v>
      </c>
    </row>
    <row r="1843" spans="1:14" x14ac:dyDescent="0.25">
      <c r="A1843" s="10" t="s">
        <v>49</v>
      </c>
      <c r="B1843" s="10" t="s">
        <v>2888</v>
      </c>
      <c r="C1843">
        <v>115000</v>
      </c>
      <c r="D1843" s="10" t="s">
        <v>16</v>
      </c>
      <c r="E1843">
        <v>0</v>
      </c>
      <c r="F1843">
        <v>0</v>
      </c>
      <c r="G1843">
        <v>115000</v>
      </c>
      <c r="H1843" s="10" t="s">
        <v>16</v>
      </c>
      <c r="I1843" s="10" t="s">
        <v>3889</v>
      </c>
      <c r="J1843" s="10" t="s">
        <v>17</v>
      </c>
      <c r="K1843" s="10" t="s">
        <v>17</v>
      </c>
      <c r="L1843" s="10" t="s">
        <v>8356</v>
      </c>
      <c r="M1843" s="10" t="s">
        <v>18</v>
      </c>
      <c r="N1843">
        <v>0</v>
      </c>
    </row>
    <row r="1844" spans="1:14" x14ac:dyDescent="0.25">
      <c r="A1844" s="10" t="s">
        <v>49</v>
      </c>
      <c r="B1844" s="10" t="s">
        <v>2891</v>
      </c>
      <c r="C1844">
        <v>7800</v>
      </c>
      <c r="D1844" s="10" t="s">
        <v>16</v>
      </c>
      <c r="E1844">
        <v>0</v>
      </c>
      <c r="F1844">
        <v>0</v>
      </c>
      <c r="G1844">
        <v>7800</v>
      </c>
      <c r="H1844" s="10" t="s">
        <v>16</v>
      </c>
      <c r="I1844" s="10" t="s">
        <v>8357</v>
      </c>
      <c r="J1844" s="10" t="s">
        <v>17</v>
      </c>
      <c r="K1844" s="10" t="s">
        <v>17</v>
      </c>
      <c r="L1844" s="10" t="s">
        <v>3890</v>
      </c>
      <c r="M1844" s="10" t="s">
        <v>18</v>
      </c>
      <c r="N1844">
        <v>0</v>
      </c>
    </row>
    <row r="1845" spans="1:14" x14ac:dyDescent="0.25">
      <c r="A1845" s="10" t="s">
        <v>49</v>
      </c>
      <c r="B1845" s="10" t="s">
        <v>2912</v>
      </c>
      <c r="C1845">
        <v>7000</v>
      </c>
      <c r="D1845" s="10" t="s">
        <v>16</v>
      </c>
      <c r="E1845">
        <v>0</v>
      </c>
      <c r="F1845">
        <v>0</v>
      </c>
      <c r="G1845">
        <v>7000</v>
      </c>
      <c r="H1845" s="10" t="s">
        <v>16</v>
      </c>
      <c r="I1845" s="10" t="s">
        <v>3892</v>
      </c>
      <c r="J1845" s="10" t="s">
        <v>17</v>
      </c>
      <c r="K1845" s="10" t="s">
        <v>17</v>
      </c>
      <c r="L1845" s="10" t="s">
        <v>3893</v>
      </c>
      <c r="M1845" s="10" t="s">
        <v>18</v>
      </c>
      <c r="N1845">
        <v>0</v>
      </c>
    </row>
    <row r="1846" spans="1:14" x14ac:dyDescent="0.25">
      <c r="A1846" s="10" t="s">
        <v>49</v>
      </c>
      <c r="B1846" s="10" t="s">
        <v>127</v>
      </c>
      <c r="C1846">
        <v>664845.72</v>
      </c>
      <c r="D1846" s="10" t="s">
        <v>16</v>
      </c>
      <c r="E1846">
        <v>0</v>
      </c>
      <c r="F1846">
        <v>0</v>
      </c>
      <c r="G1846">
        <v>664845.72</v>
      </c>
      <c r="H1846" s="10" t="s">
        <v>16</v>
      </c>
      <c r="I1846" s="10" t="s">
        <v>8358</v>
      </c>
      <c r="J1846" s="10" t="s">
        <v>17</v>
      </c>
      <c r="K1846" s="10" t="s">
        <v>17</v>
      </c>
      <c r="L1846" s="10" t="s">
        <v>3894</v>
      </c>
      <c r="M1846" s="10" t="s">
        <v>18</v>
      </c>
      <c r="N1846">
        <v>0</v>
      </c>
    </row>
    <row r="1847" spans="1:14" x14ac:dyDescent="0.25">
      <c r="A1847" s="10" t="s">
        <v>49</v>
      </c>
      <c r="B1847" s="10" t="s">
        <v>2931</v>
      </c>
      <c r="C1847">
        <v>47000</v>
      </c>
      <c r="D1847" s="10" t="s">
        <v>16</v>
      </c>
      <c r="E1847">
        <v>3000</v>
      </c>
      <c r="F1847">
        <v>0</v>
      </c>
      <c r="G1847">
        <v>50000</v>
      </c>
      <c r="H1847" s="10" t="s">
        <v>16</v>
      </c>
      <c r="I1847" s="10" t="s">
        <v>3897</v>
      </c>
      <c r="J1847" s="10" t="s">
        <v>3899</v>
      </c>
      <c r="K1847" s="10" t="s">
        <v>17</v>
      </c>
      <c r="L1847" s="10" t="s">
        <v>3898</v>
      </c>
      <c r="M1847" s="10" t="s">
        <v>18</v>
      </c>
      <c r="N1847">
        <v>0</v>
      </c>
    </row>
    <row r="1848" spans="1:14" x14ac:dyDescent="0.25">
      <c r="A1848" s="10" t="s">
        <v>49</v>
      </c>
      <c r="B1848" s="10" t="s">
        <v>301</v>
      </c>
      <c r="C1848">
        <v>24000</v>
      </c>
      <c r="D1848" s="10" t="s">
        <v>16</v>
      </c>
      <c r="E1848">
        <v>7000</v>
      </c>
      <c r="F1848">
        <v>0</v>
      </c>
      <c r="G1848">
        <v>31000</v>
      </c>
      <c r="H1848" s="10" t="s">
        <v>16</v>
      </c>
      <c r="I1848" s="10" t="s">
        <v>3900</v>
      </c>
      <c r="J1848" s="10" t="s">
        <v>3902</v>
      </c>
      <c r="K1848" s="10" t="s">
        <v>17</v>
      </c>
      <c r="L1848" s="10" t="s">
        <v>3901</v>
      </c>
      <c r="M1848" s="10" t="s">
        <v>18</v>
      </c>
      <c r="N1848">
        <v>0</v>
      </c>
    </row>
    <row r="1849" spans="1:14" x14ac:dyDescent="0.25">
      <c r="A1849" s="10" t="s">
        <v>49</v>
      </c>
      <c r="B1849" s="10" t="s">
        <v>364</v>
      </c>
      <c r="C1849">
        <v>1200</v>
      </c>
      <c r="D1849" s="10" t="s">
        <v>16</v>
      </c>
      <c r="E1849">
        <v>0</v>
      </c>
      <c r="F1849">
        <v>0</v>
      </c>
      <c r="G1849">
        <v>1200</v>
      </c>
      <c r="H1849" s="10" t="s">
        <v>16</v>
      </c>
      <c r="I1849" s="10" t="s">
        <v>3903</v>
      </c>
      <c r="J1849" s="10" t="s">
        <v>17</v>
      </c>
      <c r="K1849" s="10" t="s">
        <v>17</v>
      </c>
      <c r="L1849" s="10" t="s">
        <v>3904</v>
      </c>
      <c r="M1849" s="10" t="s">
        <v>18</v>
      </c>
      <c r="N1849">
        <v>0</v>
      </c>
    </row>
    <row r="1850" spans="1:14" x14ac:dyDescent="0.25">
      <c r="A1850" s="10" t="s">
        <v>49</v>
      </c>
      <c r="B1850" s="10" t="s">
        <v>95</v>
      </c>
      <c r="C1850">
        <v>9200</v>
      </c>
      <c r="D1850" s="10" t="s">
        <v>16</v>
      </c>
      <c r="E1850">
        <v>2200</v>
      </c>
      <c r="F1850">
        <v>0</v>
      </c>
      <c r="G1850">
        <v>11400</v>
      </c>
      <c r="H1850" s="10" t="s">
        <v>16</v>
      </c>
      <c r="I1850" s="10" t="s">
        <v>3905</v>
      </c>
      <c r="J1850" s="10" t="s">
        <v>3907</v>
      </c>
      <c r="K1850" s="10" t="s">
        <v>17</v>
      </c>
      <c r="L1850" s="10" t="s">
        <v>3906</v>
      </c>
      <c r="M1850" s="10" t="s">
        <v>18</v>
      </c>
      <c r="N1850">
        <v>0</v>
      </c>
    </row>
    <row r="1851" spans="1:14" x14ac:dyDescent="0.25">
      <c r="A1851" s="10" t="s">
        <v>49</v>
      </c>
      <c r="B1851" s="10" t="s">
        <v>2940</v>
      </c>
      <c r="C1851">
        <v>181200</v>
      </c>
      <c r="D1851" s="10" t="s">
        <v>16</v>
      </c>
      <c r="E1851">
        <v>0</v>
      </c>
      <c r="F1851">
        <v>0</v>
      </c>
      <c r="G1851">
        <v>181200</v>
      </c>
      <c r="H1851" s="10" t="s">
        <v>16</v>
      </c>
      <c r="I1851" s="10" t="s">
        <v>3908</v>
      </c>
      <c r="J1851" s="10" t="s">
        <v>17</v>
      </c>
      <c r="K1851" s="10" t="s">
        <v>17</v>
      </c>
      <c r="L1851" s="10" t="s">
        <v>3909</v>
      </c>
      <c r="M1851" s="10" t="s">
        <v>18</v>
      </c>
      <c r="N1851">
        <v>0</v>
      </c>
    </row>
    <row r="1852" spans="1:14" x14ac:dyDescent="0.25">
      <c r="A1852" s="10" t="s">
        <v>49</v>
      </c>
      <c r="B1852" s="10" t="s">
        <v>223</v>
      </c>
      <c r="C1852">
        <v>9700</v>
      </c>
      <c r="D1852" s="10" t="s">
        <v>16</v>
      </c>
      <c r="E1852">
        <v>200</v>
      </c>
      <c r="F1852">
        <v>0</v>
      </c>
      <c r="G1852">
        <v>9900</v>
      </c>
      <c r="H1852" s="10" t="s">
        <v>16</v>
      </c>
      <c r="I1852" s="10" t="s">
        <v>3910</v>
      </c>
      <c r="J1852" s="10" t="s">
        <v>3912</v>
      </c>
      <c r="K1852" s="10" t="s">
        <v>17</v>
      </c>
      <c r="L1852" s="10" t="s">
        <v>3911</v>
      </c>
      <c r="M1852" s="10" t="s">
        <v>18</v>
      </c>
      <c r="N1852">
        <v>0</v>
      </c>
    </row>
    <row r="1853" spans="1:14" x14ac:dyDescent="0.25">
      <c r="A1853" s="10" t="s">
        <v>49</v>
      </c>
      <c r="B1853" s="10" t="s">
        <v>5628</v>
      </c>
      <c r="C1853">
        <v>37750</v>
      </c>
      <c r="D1853" s="10" t="s">
        <v>16</v>
      </c>
      <c r="E1853">
        <v>0</v>
      </c>
      <c r="F1853">
        <v>0</v>
      </c>
      <c r="G1853">
        <v>37750</v>
      </c>
      <c r="H1853" s="10" t="s">
        <v>16</v>
      </c>
      <c r="I1853" s="10" t="s">
        <v>3914</v>
      </c>
      <c r="J1853" s="10" t="s">
        <v>17</v>
      </c>
      <c r="K1853" s="10" t="s">
        <v>17</v>
      </c>
      <c r="L1853" s="10" t="s">
        <v>3916</v>
      </c>
      <c r="M1853" s="10" t="s">
        <v>18</v>
      </c>
      <c r="N1853">
        <v>0</v>
      </c>
    </row>
    <row r="1854" spans="1:14" x14ac:dyDescent="0.25">
      <c r="A1854" s="10" t="s">
        <v>3564</v>
      </c>
      <c r="B1854" s="10" t="s">
        <v>203</v>
      </c>
      <c r="C1854">
        <v>30000</v>
      </c>
      <c r="D1854" s="10" t="s">
        <v>16</v>
      </c>
      <c r="E1854">
        <v>0</v>
      </c>
      <c r="F1854">
        <v>0</v>
      </c>
      <c r="G1854">
        <v>30000</v>
      </c>
      <c r="H1854" s="10" t="s">
        <v>16</v>
      </c>
      <c r="I1854" s="10" t="s">
        <v>3917</v>
      </c>
      <c r="J1854" s="10" t="s">
        <v>17</v>
      </c>
      <c r="K1854" s="10" t="s">
        <v>17</v>
      </c>
      <c r="L1854" s="10" t="s">
        <v>416</v>
      </c>
      <c r="M1854" s="10" t="s">
        <v>18</v>
      </c>
      <c r="N1854">
        <v>0</v>
      </c>
    </row>
    <row r="1855" spans="1:14" x14ac:dyDescent="0.25">
      <c r="A1855" s="10" t="s">
        <v>3564</v>
      </c>
      <c r="B1855" s="10" t="s">
        <v>112</v>
      </c>
      <c r="C1855">
        <v>21000</v>
      </c>
      <c r="D1855" s="10" t="s">
        <v>16</v>
      </c>
      <c r="E1855">
        <v>0</v>
      </c>
      <c r="F1855">
        <v>0</v>
      </c>
      <c r="G1855">
        <v>21000</v>
      </c>
      <c r="H1855" s="10" t="s">
        <v>16</v>
      </c>
      <c r="I1855" s="10" t="s">
        <v>415</v>
      </c>
      <c r="J1855" s="10" t="s">
        <v>17</v>
      </c>
      <c r="K1855" s="10" t="s">
        <v>17</v>
      </c>
      <c r="L1855" s="10" t="s">
        <v>3918</v>
      </c>
      <c r="M1855" s="10" t="s">
        <v>18</v>
      </c>
      <c r="N1855">
        <v>0</v>
      </c>
    </row>
    <row r="1856" spans="1:14" x14ac:dyDescent="0.25">
      <c r="A1856" s="10" t="s">
        <v>39</v>
      </c>
      <c r="B1856" s="10" t="s">
        <v>1619</v>
      </c>
      <c r="C1856">
        <v>33000</v>
      </c>
      <c r="D1856" s="10" t="s">
        <v>26</v>
      </c>
      <c r="E1856">
        <v>0</v>
      </c>
      <c r="F1856">
        <v>0</v>
      </c>
      <c r="G1856">
        <v>33000</v>
      </c>
      <c r="H1856" s="10" t="s">
        <v>26</v>
      </c>
      <c r="I1856" s="10" t="s">
        <v>3919</v>
      </c>
      <c r="J1856" s="10" t="s">
        <v>17</v>
      </c>
      <c r="K1856" s="10" t="s">
        <v>17</v>
      </c>
      <c r="L1856" s="10" t="s">
        <v>3920</v>
      </c>
      <c r="M1856" s="10" t="s">
        <v>18</v>
      </c>
      <c r="N1856">
        <v>0</v>
      </c>
    </row>
    <row r="1857" spans="1:14" x14ac:dyDescent="0.25">
      <c r="A1857" s="10" t="s">
        <v>39</v>
      </c>
      <c r="B1857" s="10" t="s">
        <v>3190</v>
      </c>
      <c r="C1857">
        <v>51000</v>
      </c>
      <c r="D1857" s="10" t="s">
        <v>26</v>
      </c>
      <c r="E1857">
        <v>0</v>
      </c>
      <c r="F1857">
        <v>0</v>
      </c>
      <c r="G1857">
        <v>51000</v>
      </c>
      <c r="H1857" s="10" t="s">
        <v>26</v>
      </c>
      <c r="I1857" s="10" t="s">
        <v>3922</v>
      </c>
      <c r="J1857" s="10" t="s">
        <v>17</v>
      </c>
      <c r="K1857" s="10" t="s">
        <v>17</v>
      </c>
      <c r="L1857" s="10" t="s">
        <v>3921</v>
      </c>
      <c r="M1857" s="10" t="s">
        <v>18</v>
      </c>
      <c r="N1857">
        <v>0</v>
      </c>
    </row>
    <row r="1858" spans="1:14" x14ac:dyDescent="0.25">
      <c r="A1858" s="10" t="s">
        <v>39</v>
      </c>
      <c r="B1858" s="10" t="s">
        <v>3192</v>
      </c>
      <c r="C1858">
        <v>55000</v>
      </c>
      <c r="D1858" s="10" t="s">
        <v>26</v>
      </c>
      <c r="E1858">
        <v>0</v>
      </c>
      <c r="F1858">
        <v>0</v>
      </c>
      <c r="G1858">
        <v>55000</v>
      </c>
      <c r="H1858" s="10" t="s">
        <v>26</v>
      </c>
      <c r="I1858" s="10" t="s">
        <v>3923</v>
      </c>
      <c r="J1858" s="10" t="s">
        <v>17</v>
      </c>
      <c r="K1858" s="10" t="s">
        <v>17</v>
      </c>
      <c r="L1858" s="10" t="s">
        <v>3925</v>
      </c>
      <c r="M1858" s="10" t="s">
        <v>18</v>
      </c>
      <c r="N1858">
        <v>0</v>
      </c>
    </row>
    <row r="1859" spans="1:14" x14ac:dyDescent="0.25">
      <c r="A1859" s="10" t="s">
        <v>39</v>
      </c>
      <c r="B1859" s="10" t="s">
        <v>3195</v>
      </c>
      <c r="C1859">
        <v>328000</v>
      </c>
      <c r="D1859" s="10" t="s">
        <v>26</v>
      </c>
      <c r="E1859">
        <v>0</v>
      </c>
      <c r="F1859">
        <v>0</v>
      </c>
      <c r="G1859">
        <v>328000</v>
      </c>
      <c r="H1859" s="10" t="s">
        <v>26</v>
      </c>
      <c r="I1859" s="10" t="s">
        <v>3924</v>
      </c>
      <c r="J1859" s="10" t="s">
        <v>17</v>
      </c>
      <c r="K1859" s="10" t="s">
        <v>17</v>
      </c>
      <c r="L1859" s="10" t="s">
        <v>3926</v>
      </c>
      <c r="M1859" s="10" t="s">
        <v>18</v>
      </c>
      <c r="N1859">
        <v>0</v>
      </c>
    </row>
    <row r="1860" spans="1:14" x14ac:dyDescent="0.25">
      <c r="A1860" s="10" t="s">
        <v>39</v>
      </c>
      <c r="B1860" s="10" t="s">
        <v>8325</v>
      </c>
      <c r="C1860">
        <v>221000</v>
      </c>
      <c r="D1860" s="10" t="s">
        <v>26</v>
      </c>
      <c r="E1860">
        <v>0</v>
      </c>
      <c r="F1860">
        <v>0</v>
      </c>
      <c r="G1860">
        <v>221000</v>
      </c>
      <c r="H1860" s="10" t="s">
        <v>26</v>
      </c>
      <c r="I1860" s="10" t="s">
        <v>3928</v>
      </c>
      <c r="J1860" s="10" t="s">
        <v>17</v>
      </c>
      <c r="K1860" s="10" t="s">
        <v>17</v>
      </c>
      <c r="L1860" s="10" t="s">
        <v>3927</v>
      </c>
      <c r="M1860" s="10" t="s">
        <v>18</v>
      </c>
      <c r="N1860">
        <v>0</v>
      </c>
    </row>
    <row r="1861" spans="1:14" x14ac:dyDescent="0.25">
      <c r="A1861" s="10" t="s">
        <v>39</v>
      </c>
      <c r="B1861" s="10" t="s">
        <v>8285</v>
      </c>
      <c r="C1861">
        <v>21800</v>
      </c>
      <c r="D1861" s="10" t="s">
        <v>26</v>
      </c>
      <c r="E1861">
        <v>0</v>
      </c>
      <c r="F1861">
        <v>25000</v>
      </c>
      <c r="G1861">
        <v>46800</v>
      </c>
      <c r="H1861" s="10" t="s">
        <v>26</v>
      </c>
      <c r="I1861" s="10" t="s">
        <v>3929</v>
      </c>
      <c r="J1861" s="10" t="s">
        <v>17</v>
      </c>
      <c r="K1861" s="10" t="s">
        <v>161</v>
      </c>
      <c r="L1861" s="10" t="s">
        <v>3930</v>
      </c>
      <c r="M1861" s="10" t="s">
        <v>18</v>
      </c>
      <c r="N1861">
        <v>0</v>
      </c>
    </row>
    <row r="1862" spans="1:14" x14ac:dyDescent="0.25">
      <c r="A1862" s="10" t="s">
        <v>39</v>
      </c>
      <c r="B1862" s="10" t="s">
        <v>3201</v>
      </c>
      <c r="C1862">
        <v>53500</v>
      </c>
      <c r="D1862" s="10" t="s">
        <v>26</v>
      </c>
      <c r="E1862">
        <v>0</v>
      </c>
      <c r="F1862">
        <v>0</v>
      </c>
      <c r="G1862">
        <v>53500</v>
      </c>
      <c r="H1862" s="10" t="s">
        <v>26</v>
      </c>
      <c r="I1862" s="10" t="s">
        <v>160</v>
      </c>
      <c r="J1862" s="10" t="s">
        <v>17</v>
      </c>
      <c r="K1862" s="10" t="s">
        <v>17</v>
      </c>
      <c r="L1862" s="10" t="s">
        <v>3931</v>
      </c>
      <c r="M1862" s="10" t="s">
        <v>18</v>
      </c>
      <c r="N1862">
        <v>0</v>
      </c>
    </row>
    <row r="1863" spans="1:14" x14ac:dyDescent="0.25">
      <c r="A1863" s="10" t="s">
        <v>39</v>
      </c>
      <c r="B1863" s="10" t="s">
        <v>5637</v>
      </c>
      <c r="C1863">
        <v>22000</v>
      </c>
      <c r="D1863" s="10" t="s">
        <v>26</v>
      </c>
      <c r="E1863">
        <v>0</v>
      </c>
      <c r="F1863">
        <v>0</v>
      </c>
      <c r="G1863">
        <v>22000</v>
      </c>
      <c r="H1863" s="10" t="s">
        <v>26</v>
      </c>
      <c r="I1863" s="10" t="s">
        <v>122</v>
      </c>
      <c r="J1863" s="10" t="s">
        <v>17</v>
      </c>
      <c r="K1863" s="10" t="s">
        <v>17</v>
      </c>
      <c r="L1863" s="10" t="s">
        <v>3933</v>
      </c>
      <c r="M1863" s="10" t="s">
        <v>18</v>
      </c>
      <c r="N1863">
        <v>0</v>
      </c>
    </row>
    <row r="1864" spans="1:14" x14ac:dyDescent="0.25">
      <c r="A1864" s="10" t="s">
        <v>39</v>
      </c>
      <c r="B1864" s="10" t="s">
        <v>1703</v>
      </c>
      <c r="C1864">
        <v>6500</v>
      </c>
      <c r="D1864" s="10" t="s">
        <v>26</v>
      </c>
      <c r="E1864">
        <v>0</v>
      </c>
      <c r="F1864">
        <v>30000</v>
      </c>
      <c r="G1864">
        <v>36500</v>
      </c>
      <c r="H1864" s="10" t="s">
        <v>26</v>
      </c>
      <c r="I1864" s="10" t="s">
        <v>3934</v>
      </c>
      <c r="J1864" s="10" t="s">
        <v>17</v>
      </c>
      <c r="K1864" s="10" t="s">
        <v>368</v>
      </c>
      <c r="L1864" s="10" t="s">
        <v>369</v>
      </c>
      <c r="M1864" s="10" t="s">
        <v>18</v>
      </c>
      <c r="N1864">
        <v>0</v>
      </c>
    </row>
    <row r="1865" spans="1:14" x14ac:dyDescent="0.25">
      <c r="A1865" s="10" t="s">
        <v>39</v>
      </c>
      <c r="B1865" s="10" t="s">
        <v>8235</v>
      </c>
      <c r="C1865">
        <v>100000</v>
      </c>
      <c r="D1865" s="10" t="s">
        <v>26</v>
      </c>
      <c r="E1865">
        <v>0</v>
      </c>
      <c r="F1865">
        <v>0</v>
      </c>
      <c r="G1865">
        <v>100000</v>
      </c>
      <c r="H1865" s="10" t="s">
        <v>26</v>
      </c>
      <c r="I1865" s="10" t="s">
        <v>3936</v>
      </c>
      <c r="J1865" s="10" t="s">
        <v>17</v>
      </c>
      <c r="K1865" s="10" t="s">
        <v>17</v>
      </c>
      <c r="L1865" s="10" t="s">
        <v>3938</v>
      </c>
      <c r="M1865" s="10" t="s">
        <v>18</v>
      </c>
      <c r="N1865">
        <v>0</v>
      </c>
    </row>
    <row r="1866" spans="1:14" x14ac:dyDescent="0.25">
      <c r="A1866" s="10" t="s">
        <v>39</v>
      </c>
      <c r="B1866" s="10" t="s">
        <v>8236</v>
      </c>
      <c r="C1866">
        <v>100000</v>
      </c>
      <c r="D1866" s="10" t="s">
        <v>26</v>
      </c>
      <c r="E1866">
        <v>0</v>
      </c>
      <c r="F1866">
        <v>0</v>
      </c>
      <c r="G1866">
        <v>100000</v>
      </c>
      <c r="H1866" s="10" t="s">
        <v>26</v>
      </c>
      <c r="I1866" s="10" t="s">
        <v>3939</v>
      </c>
      <c r="J1866" s="10" t="s">
        <v>17</v>
      </c>
      <c r="K1866" s="10" t="s">
        <v>17</v>
      </c>
      <c r="L1866" s="10" t="s">
        <v>3940</v>
      </c>
      <c r="M1866" s="10" t="s">
        <v>18</v>
      </c>
      <c r="N1866">
        <v>0</v>
      </c>
    </row>
    <row r="1867" spans="1:14" x14ac:dyDescent="0.25">
      <c r="A1867" s="10" t="s">
        <v>39</v>
      </c>
      <c r="B1867" s="10" t="s">
        <v>8286</v>
      </c>
      <c r="C1867">
        <v>100000</v>
      </c>
      <c r="D1867" s="10" t="s">
        <v>26</v>
      </c>
      <c r="E1867">
        <v>0</v>
      </c>
      <c r="F1867">
        <v>0</v>
      </c>
      <c r="G1867">
        <v>100000</v>
      </c>
      <c r="H1867" s="10" t="s">
        <v>26</v>
      </c>
      <c r="I1867" s="10" t="s">
        <v>3942</v>
      </c>
      <c r="J1867" s="10" t="s">
        <v>17</v>
      </c>
      <c r="K1867" s="10" t="s">
        <v>17</v>
      </c>
      <c r="L1867" s="10" t="s">
        <v>3941</v>
      </c>
      <c r="M1867" s="10" t="s">
        <v>18</v>
      </c>
      <c r="N1867">
        <v>0</v>
      </c>
    </row>
    <row r="1868" spans="1:14" x14ac:dyDescent="0.25">
      <c r="A1868" s="10" t="s">
        <v>39</v>
      </c>
      <c r="B1868" s="10" t="s">
        <v>1732</v>
      </c>
      <c r="C1868">
        <v>10000</v>
      </c>
      <c r="D1868" s="10" t="s">
        <v>26</v>
      </c>
      <c r="E1868">
        <v>0</v>
      </c>
      <c r="F1868">
        <v>0</v>
      </c>
      <c r="G1868">
        <v>10000</v>
      </c>
      <c r="H1868" s="10" t="s">
        <v>26</v>
      </c>
      <c r="I1868" s="10" t="s">
        <v>3943</v>
      </c>
      <c r="J1868" s="10" t="s">
        <v>17</v>
      </c>
      <c r="K1868" s="10" t="s">
        <v>17</v>
      </c>
      <c r="L1868" s="10" t="s">
        <v>3944</v>
      </c>
      <c r="M1868" s="10" t="s">
        <v>18</v>
      </c>
      <c r="N1868">
        <v>0</v>
      </c>
    </row>
    <row r="1869" spans="1:14" x14ac:dyDescent="0.25">
      <c r="A1869" s="10" t="s">
        <v>39</v>
      </c>
      <c r="B1869" s="10" t="s">
        <v>1735</v>
      </c>
      <c r="C1869">
        <v>500</v>
      </c>
      <c r="D1869" s="10" t="s">
        <v>26</v>
      </c>
      <c r="E1869">
        <v>0</v>
      </c>
      <c r="F1869">
        <v>2000</v>
      </c>
      <c r="G1869">
        <v>2500</v>
      </c>
      <c r="H1869" s="10" t="s">
        <v>26</v>
      </c>
      <c r="I1869" s="10" t="s">
        <v>3945</v>
      </c>
      <c r="J1869" s="10" t="s">
        <v>17</v>
      </c>
      <c r="K1869" s="10" t="s">
        <v>3946</v>
      </c>
      <c r="L1869" s="10" t="s">
        <v>3947</v>
      </c>
      <c r="M1869" s="10" t="s">
        <v>18</v>
      </c>
      <c r="N1869">
        <v>0</v>
      </c>
    </row>
    <row r="1870" spans="1:14" x14ac:dyDescent="0.25">
      <c r="A1870" s="10" t="s">
        <v>39</v>
      </c>
      <c r="B1870" s="10" t="s">
        <v>1738</v>
      </c>
      <c r="C1870">
        <v>266000</v>
      </c>
      <c r="D1870" s="10" t="s">
        <v>26</v>
      </c>
      <c r="E1870">
        <v>0</v>
      </c>
      <c r="F1870">
        <v>25000</v>
      </c>
      <c r="G1870">
        <v>291000</v>
      </c>
      <c r="H1870" s="10" t="s">
        <v>26</v>
      </c>
      <c r="I1870" s="10" t="s">
        <v>8359</v>
      </c>
      <c r="J1870" s="10" t="s">
        <v>17</v>
      </c>
      <c r="K1870" s="10" t="s">
        <v>8360</v>
      </c>
      <c r="L1870" s="10" t="s">
        <v>8361</v>
      </c>
      <c r="M1870" s="10" t="s">
        <v>18</v>
      </c>
      <c r="N1870">
        <v>0</v>
      </c>
    </row>
    <row r="1871" spans="1:14" x14ac:dyDescent="0.25">
      <c r="A1871" s="10" t="s">
        <v>39</v>
      </c>
      <c r="B1871" s="10" t="s">
        <v>1739</v>
      </c>
      <c r="C1871">
        <v>96000</v>
      </c>
      <c r="D1871" s="10" t="s">
        <v>26</v>
      </c>
      <c r="E1871">
        <v>0</v>
      </c>
      <c r="F1871">
        <v>0</v>
      </c>
      <c r="G1871">
        <v>96000</v>
      </c>
      <c r="H1871" s="10" t="s">
        <v>26</v>
      </c>
      <c r="I1871" s="10" t="s">
        <v>3948</v>
      </c>
      <c r="J1871" s="10" t="s">
        <v>17</v>
      </c>
      <c r="K1871" s="10" t="s">
        <v>17</v>
      </c>
      <c r="L1871" s="10" t="s">
        <v>3949</v>
      </c>
      <c r="M1871" s="10" t="s">
        <v>18</v>
      </c>
      <c r="N1871">
        <v>0</v>
      </c>
    </row>
    <row r="1872" spans="1:14" x14ac:dyDescent="0.25">
      <c r="A1872" s="10" t="s">
        <v>39</v>
      </c>
      <c r="B1872" s="10" t="s">
        <v>1742</v>
      </c>
      <c r="C1872">
        <v>3000</v>
      </c>
      <c r="D1872" s="10" t="s">
        <v>26</v>
      </c>
      <c r="E1872">
        <v>0</v>
      </c>
      <c r="F1872">
        <v>35000</v>
      </c>
      <c r="G1872">
        <v>38000</v>
      </c>
      <c r="H1872" s="10" t="s">
        <v>26</v>
      </c>
      <c r="I1872" s="10" t="s">
        <v>3950</v>
      </c>
      <c r="J1872" s="10" t="s">
        <v>17</v>
      </c>
      <c r="K1872" s="10" t="s">
        <v>3952</v>
      </c>
      <c r="L1872" s="10" t="s">
        <v>3951</v>
      </c>
      <c r="M1872" s="10" t="s">
        <v>18</v>
      </c>
      <c r="N1872">
        <v>0</v>
      </c>
    </row>
    <row r="1873" spans="1:14" x14ac:dyDescent="0.25">
      <c r="A1873" s="10" t="s">
        <v>39</v>
      </c>
      <c r="B1873" s="10" t="s">
        <v>326</v>
      </c>
      <c r="C1873">
        <v>86000</v>
      </c>
      <c r="D1873" s="10" t="s">
        <v>26</v>
      </c>
      <c r="E1873">
        <v>0</v>
      </c>
      <c r="F1873">
        <v>0</v>
      </c>
      <c r="G1873">
        <v>86000</v>
      </c>
      <c r="H1873" s="10" t="s">
        <v>26</v>
      </c>
      <c r="I1873" s="10" t="s">
        <v>449</v>
      </c>
      <c r="J1873" s="10" t="s">
        <v>17</v>
      </c>
      <c r="K1873" s="10" t="s">
        <v>17</v>
      </c>
      <c r="L1873" s="10" t="s">
        <v>448</v>
      </c>
      <c r="M1873" s="10" t="s">
        <v>18</v>
      </c>
      <c r="N1873">
        <v>0</v>
      </c>
    </row>
    <row r="1874" spans="1:14" x14ac:dyDescent="0.25">
      <c r="A1874" s="10" t="s">
        <v>39</v>
      </c>
      <c r="B1874" s="10" t="s">
        <v>1746</v>
      </c>
      <c r="C1874">
        <v>7000</v>
      </c>
      <c r="D1874" s="10" t="s">
        <v>26</v>
      </c>
      <c r="E1874">
        <v>0</v>
      </c>
      <c r="F1874">
        <v>5000</v>
      </c>
      <c r="G1874">
        <v>12000</v>
      </c>
      <c r="H1874" s="10" t="s">
        <v>26</v>
      </c>
      <c r="I1874" s="10" t="s">
        <v>404</v>
      </c>
      <c r="J1874" s="10" t="s">
        <v>17</v>
      </c>
      <c r="K1874" s="10" t="s">
        <v>186</v>
      </c>
      <c r="L1874" s="10" t="s">
        <v>403</v>
      </c>
      <c r="M1874" s="10" t="s">
        <v>18</v>
      </c>
      <c r="N1874">
        <v>0</v>
      </c>
    </row>
    <row r="1875" spans="1:14" x14ac:dyDescent="0.25">
      <c r="A1875" s="10" t="s">
        <v>39</v>
      </c>
      <c r="B1875" s="10" t="s">
        <v>2977</v>
      </c>
      <c r="C1875">
        <v>1100</v>
      </c>
      <c r="D1875" s="10" t="s">
        <v>26</v>
      </c>
      <c r="E1875">
        <v>0</v>
      </c>
      <c r="F1875">
        <v>0</v>
      </c>
      <c r="G1875">
        <v>1100</v>
      </c>
      <c r="H1875" s="10" t="s">
        <v>26</v>
      </c>
      <c r="I1875" s="10" t="s">
        <v>185</v>
      </c>
      <c r="J1875" s="10" t="s">
        <v>17</v>
      </c>
      <c r="K1875" s="10" t="s">
        <v>17</v>
      </c>
      <c r="L1875" s="10" t="s">
        <v>3953</v>
      </c>
      <c r="M1875" s="10" t="s">
        <v>18</v>
      </c>
      <c r="N1875">
        <v>0</v>
      </c>
    </row>
    <row r="1876" spans="1:14" x14ac:dyDescent="0.25">
      <c r="A1876" s="10" t="s">
        <v>39</v>
      </c>
      <c r="B1876" s="10" t="s">
        <v>1760</v>
      </c>
      <c r="C1876">
        <v>5000</v>
      </c>
      <c r="D1876" s="10" t="s">
        <v>26</v>
      </c>
      <c r="E1876">
        <v>0</v>
      </c>
      <c r="F1876">
        <v>0</v>
      </c>
      <c r="G1876">
        <v>5000</v>
      </c>
      <c r="H1876" s="10" t="s">
        <v>26</v>
      </c>
      <c r="I1876" s="10" t="s">
        <v>3954</v>
      </c>
      <c r="J1876" s="10" t="s">
        <v>17</v>
      </c>
      <c r="K1876" s="10" t="s">
        <v>17</v>
      </c>
      <c r="L1876" s="10" t="s">
        <v>3955</v>
      </c>
      <c r="M1876" s="10" t="s">
        <v>18</v>
      </c>
      <c r="N1876">
        <v>0</v>
      </c>
    </row>
    <row r="1877" spans="1:14" x14ac:dyDescent="0.25">
      <c r="A1877" s="10" t="s">
        <v>39</v>
      </c>
      <c r="B1877" s="10" t="s">
        <v>8290</v>
      </c>
      <c r="C1877">
        <v>22000</v>
      </c>
      <c r="D1877" s="10" t="s">
        <v>26</v>
      </c>
      <c r="E1877">
        <v>0</v>
      </c>
      <c r="F1877">
        <v>11000</v>
      </c>
      <c r="G1877">
        <v>33000</v>
      </c>
      <c r="H1877" s="10" t="s">
        <v>26</v>
      </c>
      <c r="I1877" s="10" t="s">
        <v>3956</v>
      </c>
      <c r="J1877" s="10" t="s">
        <v>17</v>
      </c>
      <c r="K1877" s="10" t="s">
        <v>8362</v>
      </c>
      <c r="L1877" s="10" t="s">
        <v>3957</v>
      </c>
      <c r="M1877" s="10" t="s">
        <v>18</v>
      </c>
      <c r="N1877">
        <v>0</v>
      </c>
    </row>
    <row r="1878" spans="1:14" x14ac:dyDescent="0.25">
      <c r="A1878" s="10" t="s">
        <v>39</v>
      </c>
      <c r="B1878" s="10" t="s">
        <v>8291</v>
      </c>
      <c r="C1878">
        <v>14000</v>
      </c>
      <c r="D1878" s="10" t="s">
        <v>26</v>
      </c>
      <c r="E1878">
        <v>0</v>
      </c>
      <c r="F1878">
        <v>1000</v>
      </c>
      <c r="G1878">
        <v>15000</v>
      </c>
      <c r="H1878" s="10" t="s">
        <v>26</v>
      </c>
      <c r="I1878" s="10" t="s">
        <v>8363</v>
      </c>
      <c r="J1878" s="10" t="s">
        <v>17</v>
      </c>
      <c r="K1878" s="10" t="s">
        <v>3959</v>
      </c>
      <c r="L1878" s="10" t="s">
        <v>3958</v>
      </c>
      <c r="M1878" s="10" t="s">
        <v>18</v>
      </c>
      <c r="N1878">
        <v>0</v>
      </c>
    </row>
    <row r="1879" spans="1:14" x14ac:dyDescent="0.25">
      <c r="A1879" s="10" t="s">
        <v>39</v>
      </c>
      <c r="B1879" s="10" t="s">
        <v>1766</v>
      </c>
      <c r="C1879">
        <v>6000</v>
      </c>
      <c r="D1879" s="10" t="s">
        <v>26</v>
      </c>
      <c r="E1879">
        <v>0</v>
      </c>
      <c r="F1879">
        <v>1000</v>
      </c>
      <c r="G1879">
        <v>7000</v>
      </c>
      <c r="H1879" s="10" t="s">
        <v>26</v>
      </c>
      <c r="I1879" s="10" t="s">
        <v>8364</v>
      </c>
      <c r="J1879" s="10" t="s">
        <v>17</v>
      </c>
      <c r="K1879" s="10" t="s">
        <v>3960</v>
      </c>
      <c r="L1879" s="10" t="s">
        <v>8365</v>
      </c>
      <c r="M1879" s="10" t="s">
        <v>18</v>
      </c>
      <c r="N1879">
        <v>0</v>
      </c>
    </row>
    <row r="1880" spans="1:14" x14ac:dyDescent="0.25">
      <c r="A1880" s="10" t="s">
        <v>39</v>
      </c>
      <c r="B1880" s="10" t="s">
        <v>2985</v>
      </c>
      <c r="C1880">
        <v>9000</v>
      </c>
      <c r="D1880" s="10" t="s">
        <v>26</v>
      </c>
      <c r="E1880">
        <v>0</v>
      </c>
      <c r="F1880">
        <v>0</v>
      </c>
      <c r="G1880">
        <v>9000</v>
      </c>
      <c r="H1880" s="10" t="s">
        <v>26</v>
      </c>
      <c r="I1880" s="10" t="s">
        <v>3961</v>
      </c>
      <c r="J1880" s="10" t="s">
        <v>17</v>
      </c>
      <c r="K1880" s="10" t="s">
        <v>17</v>
      </c>
      <c r="L1880" s="10" t="s">
        <v>323</v>
      </c>
      <c r="M1880" s="10" t="s">
        <v>18</v>
      </c>
      <c r="N1880">
        <v>0</v>
      </c>
    </row>
    <row r="1881" spans="1:14" x14ac:dyDescent="0.25">
      <c r="A1881" s="10" t="s">
        <v>39</v>
      </c>
      <c r="B1881" s="10" t="s">
        <v>187</v>
      </c>
      <c r="C1881">
        <v>1100</v>
      </c>
      <c r="D1881" s="10" t="s">
        <v>26</v>
      </c>
      <c r="E1881">
        <v>0</v>
      </c>
      <c r="F1881">
        <v>2000</v>
      </c>
      <c r="G1881">
        <v>3100</v>
      </c>
      <c r="H1881" s="10" t="s">
        <v>26</v>
      </c>
      <c r="I1881" s="10" t="s">
        <v>3965</v>
      </c>
      <c r="J1881" s="10" t="s">
        <v>17</v>
      </c>
      <c r="K1881" s="10" t="s">
        <v>3967</v>
      </c>
      <c r="L1881" s="10" t="s">
        <v>3966</v>
      </c>
      <c r="M1881" s="10" t="s">
        <v>18</v>
      </c>
      <c r="N1881">
        <v>0</v>
      </c>
    </row>
    <row r="1882" spans="1:14" x14ac:dyDescent="0.25">
      <c r="A1882" s="10" t="s">
        <v>39</v>
      </c>
      <c r="B1882" s="10" t="s">
        <v>8239</v>
      </c>
      <c r="C1882">
        <v>10000</v>
      </c>
      <c r="D1882" s="10" t="s">
        <v>26</v>
      </c>
      <c r="E1882">
        <v>0</v>
      </c>
      <c r="F1882">
        <v>8000</v>
      </c>
      <c r="G1882">
        <v>18000</v>
      </c>
      <c r="H1882" s="10" t="s">
        <v>26</v>
      </c>
      <c r="I1882" s="10" t="s">
        <v>3968</v>
      </c>
      <c r="J1882" s="10" t="s">
        <v>17</v>
      </c>
      <c r="K1882" s="10" t="s">
        <v>3970</v>
      </c>
      <c r="L1882" s="10" t="s">
        <v>3969</v>
      </c>
      <c r="M1882" s="10" t="s">
        <v>18</v>
      </c>
      <c r="N1882">
        <v>0</v>
      </c>
    </row>
    <row r="1883" spans="1:14" x14ac:dyDescent="0.25">
      <c r="A1883" s="10" t="s">
        <v>39</v>
      </c>
      <c r="B1883" s="10" t="s">
        <v>8240</v>
      </c>
      <c r="C1883">
        <v>12550</v>
      </c>
      <c r="D1883" s="10" t="s">
        <v>26</v>
      </c>
      <c r="E1883">
        <v>0</v>
      </c>
      <c r="F1883">
        <v>10000</v>
      </c>
      <c r="G1883">
        <v>22550</v>
      </c>
      <c r="H1883" s="10" t="s">
        <v>26</v>
      </c>
      <c r="I1883" s="10" t="s">
        <v>313</v>
      </c>
      <c r="J1883" s="10" t="s">
        <v>17</v>
      </c>
      <c r="K1883" s="10" t="s">
        <v>320</v>
      </c>
      <c r="L1883" s="10" t="s">
        <v>312</v>
      </c>
      <c r="M1883" s="10" t="s">
        <v>18</v>
      </c>
      <c r="N1883">
        <v>0</v>
      </c>
    </row>
    <row r="1884" spans="1:14" x14ac:dyDescent="0.25">
      <c r="A1884" s="10" t="s">
        <v>39</v>
      </c>
      <c r="B1884" s="10" t="s">
        <v>8292</v>
      </c>
      <c r="C1884">
        <v>5000</v>
      </c>
      <c r="D1884" s="10" t="s">
        <v>26</v>
      </c>
      <c r="E1884">
        <v>0</v>
      </c>
      <c r="F1884">
        <v>0</v>
      </c>
      <c r="G1884">
        <v>5000</v>
      </c>
      <c r="H1884" s="10" t="s">
        <v>26</v>
      </c>
      <c r="I1884" s="10" t="s">
        <v>319</v>
      </c>
      <c r="J1884" s="10" t="s">
        <v>17</v>
      </c>
      <c r="K1884" s="10" t="s">
        <v>17</v>
      </c>
      <c r="L1884" s="10" t="s">
        <v>217</v>
      </c>
      <c r="M1884" s="10" t="s">
        <v>18</v>
      </c>
      <c r="N1884">
        <v>0</v>
      </c>
    </row>
    <row r="1885" spans="1:14" x14ac:dyDescent="0.25">
      <c r="A1885" s="10" t="s">
        <v>39</v>
      </c>
      <c r="B1885" s="10" t="s">
        <v>1813</v>
      </c>
      <c r="C1885">
        <v>1000</v>
      </c>
      <c r="D1885" s="10" t="s">
        <v>26</v>
      </c>
      <c r="E1885">
        <v>0</v>
      </c>
      <c r="F1885">
        <v>0</v>
      </c>
      <c r="G1885">
        <v>1000</v>
      </c>
      <c r="H1885" s="10" t="s">
        <v>26</v>
      </c>
      <c r="I1885" s="10" t="s">
        <v>216</v>
      </c>
      <c r="J1885" s="10" t="s">
        <v>17</v>
      </c>
      <c r="K1885" s="10" t="s">
        <v>17</v>
      </c>
      <c r="L1885" s="10" t="s">
        <v>258</v>
      </c>
      <c r="M1885" s="10" t="s">
        <v>18</v>
      </c>
      <c r="N1885">
        <v>0</v>
      </c>
    </row>
    <row r="1886" spans="1:14" x14ac:dyDescent="0.25">
      <c r="A1886" s="10" t="s">
        <v>39</v>
      </c>
      <c r="B1886" s="10" t="s">
        <v>76</v>
      </c>
      <c r="C1886">
        <v>210000</v>
      </c>
      <c r="D1886" s="10" t="s">
        <v>26</v>
      </c>
      <c r="E1886">
        <v>0</v>
      </c>
      <c r="F1886">
        <v>0</v>
      </c>
      <c r="G1886">
        <v>210000</v>
      </c>
      <c r="H1886" s="10" t="s">
        <v>26</v>
      </c>
      <c r="I1886" s="10" t="s">
        <v>257</v>
      </c>
      <c r="J1886" s="10" t="s">
        <v>17</v>
      </c>
      <c r="K1886" s="10" t="s">
        <v>17</v>
      </c>
      <c r="L1886" s="10" t="s">
        <v>3971</v>
      </c>
      <c r="M1886" s="10" t="s">
        <v>18</v>
      </c>
      <c r="N1886">
        <v>0</v>
      </c>
    </row>
    <row r="1887" spans="1:14" x14ac:dyDescent="0.25">
      <c r="A1887" s="10" t="s">
        <v>39</v>
      </c>
      <c r="B1887" s="10" t="s">
        <v>8328</v>
      </c>
      <c r="C1887">
        <v>1053</v>
      </c>
      <c r="D1887" s="10" t="s">
        <v>26</v>
      </c>
      <c r="E1887">
        <v>0</v>
      </c>
      <c r="F1887">
        <v>0</v>
      </c>
      <c r="G1887">
        <v>1053</v>
      </c>
      <c r="H1887" s="10" t="s">
        <v>26</v>
      </c>
      <c r="I1887" s="10" t="s">
        <v>3972</v>
      </c>
      <c r="J1887" s="10" t="s">
        <v>17</v>
      </c>
      <c r="K1887" s="10" t="s">
        <v>17</v>
      </c>
      <c r="L1887" s="10" t="s">
        <v>3973</v>
      </c>
      <c r="M1887" s="10" t="s">
        <v>18</v>
      </c>
      <c r="N1887">
        <v>0</v>
      </c>
    </row>
    <row r="1888" spans="1:14" x14ac:dyDescent="0.25">
      <c r="A1888" s="10" t="s">
        <v>39</v>
      </c>
      <c r="B1888" s="10" t="s">
        <v>1827</v>
      </c>
      <c r="C1888">
        <v>24000</v>
      </c>
      <c r="D1888" s="10" t="s">
        <v>26</v>
      </c>
      <c r="E1888">
        <v>0</v>
      </c>
      <c r="F1888">
        <v>3000</v>
      </c>
      <c r="G1888">
        <v>27000</v>
      </c>
      <c r="H1888" s="10" t="s">
        <v>26</v>
      </c>
      <c r="I1888" s="10" t="s">
        <v>3974</v>
      </c>
      <c r="J1888" s="10" t="s">
        <v>17</v>
      </c>
      <c r="K1888" s="10" t="s">
        <v>3977</v>
      </c>
      <c r="L1888" s="10" t="s">
        <v>3975</v>
      </c>
      <c r="M1888" s="10" t="s">
        <v>18</v>
      </c>
      <c r="N1888">
        <v>0</v>
      </c>
    </row>
    <row r="1889" spans="1:14" x14ac:dyDescent="0.25">
      <c r="A1889" s="10" t="s">
        <v>39</v>
      </c>
      <c r="B1889" s="10" t="s">
        <v>1839</v>
      </c>
      <c r="C1889">
        <v>7000</v>
      </c>
      <c r="D1889" s="10" t="s">
        <v>26</v>
      </c>
      <c r="E1889">
        <v>0</v>
      </c>
      <c r="F1889">
        <v>0</v>
      </c>
      <c r="G1889">
        <v>7000</v>
      </c>
      <c r="H1889" s="10" t="s">
        <v>26</v>
      </c>
      <c r="I1889" s="10" t="s">
        <v>3976</v>
      </c>
      <c r="J1889" s="10" t="s">
        <v>17</v>
      </c>
      <c r="K1889" s="10" t="s">
        <v>17</v>
      </c>
      <c r="L1889" s="10" t="s">
        <v>389</v>
      </c>
      <c r="M1889" s="10" t="s">
        <v>18</v>
      </c>
      <c r="N1889">
        <v>0</v>
      </c>
    </row>
    <row r="1890" spans="1:14" x14ac:dyDescent="0.25">
      <c r="A1890" s="10" t="s">
        <v>39</v>
      </c>
      <c r="B1890" s="10" t="s">
        <v>1843</v>
      </c>
      <c r="C1890">
        <v>10000</v>
      </c>
      <c r="D1890" s="10" t="s">
        <v>26</v>
      </c>
      <c r="E1890">
        <v>0</v>
      </c>
      <c r="F1890">
        <v>0</v>
      </c>
      <c r="G1890">
        <v>10000</v>
      </c>
      <c r="H1890" s="10" t="s">
        <v>26</v>
      </c>
      <c r="I1890" s="10" t="s">
        <v>388</v>
      </c>
      <c r="J1890" s="10" t="s">
        <v>17</v>
      </c>
      <c r="K1890" s="10" t="s">
        <v>17</v>
      </c>
      <c r="L1890" s="10" t="s">
        <v>3978</v>
      </c>
      <c r="M1890" s="10" t="s">
        <v>18</v>
      </c>
      <c r="N1890">
        <v>0</v>
      </c>
    </row>
    <row r="1891" spans="1:14" x14ac:dyDescent="0.25">
      <c r="A1891" s="10" t="s">
        <v>39</v>
      </c>
      <c r="B1891" s="10" t="s">
        <v>1854</v>
      </c>
      <c r="C1891">
        <v>4000</v>
      </c>
      <c r="D1891" s="10" t="s">
        <v>26</v>
      </c>
      <c r="E1891">
        <v>0</v>
      </c>
      <c r="F1891">
        <v>0</v>
      </c>
      <c r="G1891">
        <v>4000</v>
      </c>
      <c r="H1891" s="10" t="s">
        <v>26</v>
      </c>
      <c r="I1891" s="10" t="s">
        <v>3980</v>
      </c>
      <c r="J1891" s="10" t="s">
        <v>17</v>
      </c>
      <c r="K1891" s="10" t="s">
        <v>17</v>
      </c>
      <c r="L1891" s="10" t="s">
        <v>3979</v>
      </c>
      <c r="M1891" s="10" t="s">
        <v>18</v>
      </c>
      <c r="N1891">
        <v>0</v>
      </c>
    </row>
    <row r="1892" spans="1:14" x14ac:dyDescent="0.25">
      <c r="A1892" s="10" t="s">
        <v>39</v>
      </c>
      <c r="B1892" s="10" t="s">
        <v>8241</v>
      </c>
      <c r="C1892">
        <v>13000</v>
      </c>
      <c r="D1892" s="10" t="s">
        <v>26</v>
      </c>
      <c r="E1892">
        <v>0</v>
      </c>
      <c r="F1892">
        <v>0</v>
      </c>
      <c r="G1892">
        <v>13000</v>
      </c>
      <c r="H1892" s="10" t="s">
        <v>26</v>
      </c>
      <c r="I1892" s="10" t="s">
        <v>3981</v>
      </c>
      <c r="J1892" s="10" t="s">
        <v>17</v>
      </c>
      <c r="K1892" s="10" t="s">
        <v>17</v>
      </c>
      <c r="L1892" s="10" t="s">
        <v>3982</v>
      </c>
      <c r="M1892" s="10" t="s">
        <v>18</v>
      </c>
      <c r="N1892">
        <v>0</v>
      </c>
    </row>
    <row r="1893" spans="1:14" x14ac:dyDescent="0.25">
      <c r="A1893" s="10" t="s">
        <v>39</v>
      </c>
      <c r="B1893" s="10" t="s">
        <v>1864</v>
      </c>
      <c r="C1893">
        <v>100</v>
      </c>
      <c r="D1893" s="10" t="s">
        <v>26</v>
      </c>
      <c r="E1893">
        <v>0</v>
      </c>
      <c r="F1893">
        <v>0</v>
      </c>
      <c r="G1893">
        <v>100</v>
      </c>
      <c r="H1893" s="10" t="s">
        <v>26</v>
      </c>
      <c r="I1893" s="10" t="s">
        <v>3985</v>
      </c>
      <c r="J1893" s="10" t="s">
        <v>17</v>
      </c>
      <c r="K1893" s="10" t="s">
        <v>17</v>
      </c>
      <c r="L1893" s="10" t="s">
        <v>3986</v>
      </c>
      <c r="M1893" s="10" t="s">
        <v>18</v>
      </c>
      <c r="N1893">
        <v>0</v>
      </c>
    </row>
    <row r="1894" spans="1:14" x14ac:dyDescent="0.25">
      <c r="A1894" s="10" t="s">
        <v>39</v>
      </c>
      <c r="B1894" s="10" t="s">
        <v>1867</v>
      </c>
      <c r="C1894">
        <v>7500</v>
      </c>
      <c r="D1894" s="10" t="s">
        <v>26</v>
      </c>
      <c r="E1894">
        <v>0</v>
      </c>
      <c r="F1894">
        <v>8000</v>
      </c>
      <c r="G1894">
        <v>15500</v>
      </c>
      <c r="H1894" s="10" t="s">
        <v>26</v>
      </c>
      <c r="I1894" s="10" t="s">
        <v>427</v>
      </c>
      <c r="J1894" s="10" t="s">
        <v>17</v>
      </c>
      <c r="K1894" s="10" t="s">
        <v>238</v>
      </c>
      <c r="L1894" s="10" t="s">
        <v>426</v>
      </c>
      <c r="M1894" s="10" t="s">
        <v>18</v>
      </c>
      <c r="N1894">
        <v>0</v>
      </c>
    </row>
    <row r="1895" spans="1:14" x14ac:dyDescent="0.25">
      <c r="A1895" s="10" t="s">
        <v>39</v>
      </c>
      <c r="B1895" s="10" t="s">
        <v>1870</v>
      </c>
      <c r="C1895">
        <v>9000</v>
      </c>
      <c r="D1895" s="10" t="s">
        <v>26</v>
      </c>
      <c r="E1895">
        <v>0</v>
      </c>
      <c r="F1895">
        <v>0</v>
      </c>
      <c r="G1895">
        <v>9000</v>
      </c>
      <c r="H1895" s="10" t="s">
        <v>26</v>
      </c>
      <c r="I1895" s="10" t="s">
        <v>237</v>
      </c>
      <c r="J1895" s="10" t="s">
        <v>17</v>
      </c>
      <c r="K1895" s="10" t="s">
        <v>17</v>
      </c>
      <c r="L1895" s="10" t="s">
        <v>3987</v>
      </c>
      <c r="M1895" s="10" t="s">
        <v>18</v>
      </c>
      <c r="N1895">
        <v>0</v>
      </c>
    </row>
    <row r="1896" spans="1:14" x14ac:dyDescent="0.25">
      <c r="A1896" s="10" t="s">
        <v>39</v>
      </c>
      <c r="B1896" s="10" t="s">
        <v>1876</v>
      </c>
      <c r="C1896">
        <v>2000</v>
      </c>
      <c r="D1896" s="10" t="s">
        <v>26</v>
      </c>
      <c r="E1896">
        <v>0</v>
      </c>
      <c r="F1896">
        <v>0</v>
      </c>
      <c r="G1896">
        <v>2000</v>
      </c>
      <c r="H1896" s="10" t="s">
        <v>26</v>
      </c>
      <c r="I1896" s="10" t="s">
        <v>3989</v>
      </c>
      <c r="J1896" s="10" t="s">
        <v>17</v>
      </c>
      <c r="K1896" s="10" t="s">
        <v>17</v>
      </c>
      <c r="L1896" s="10" t="s">
        <v>3988</v>
      </c>
      <c r="M1896" s="10" t="s">
        <v>18</v>
      </c>
      <c r="N1896">
        <v>0</v>
      </c>
    </row>
    <row r="1897" spans="1:14" x14ac:dyDescent="0.25">
      <c r="A1897" s="10" t="s">
        <v>39</v>
      </c>
      <c r="B1897" s="10" t="s">
        <v>1897</v>
      </c>
      <c r="C1897">
        <v>14000</v>
      </c>
      <c r="D1897" s="10" t="s">
        <v>26</v>
      </c>
      <c r="E1897">
        <v>0</v>
      </c>
      <c r="F1897">
        <v>52000</v>
      </c>
      <c r="G1897">
        <v>66000</v>
      </c>
      <c r="H1897" s="10" t="s">
        <v>26</v>
      </c>
      <c r="I1897" s="10" t="s">
        <v>129</v>
      </c>
      <c r="J1897" s="10" t="s">
        <v>17</v>
      </c>
      <c r="K1897" s="10" t="s">
        <v>3990</v>
      </c>
      <c r="L1897" s="10" t="s">
        <v>128</v>
      </c>
      <c r="M1897" s="10" t="s">
        <v>18</v>
      </c>
      <c r="N1897">
        <v>0</v>
      </c>
    </row>
    <row r="1898" spans="1:14" x14ac:dyDescent="0.25">
      <c r="A1898" s="10" t="s">
        <v>39</v>
      </c>
      <c r="B1898" s="10" t="s">
        <v>1909</v>
      </c>
      <c r="C1898">
        <v>26000</v>
      </c>
      <c r="D1898" s="10" t="s">
        <v>26</v>
      </c>
      <c r="E1898">
        <v>0</v>
      </c>
      <c r="F1898">
        <v>0</v>
      </c>
      <c r="G1898">
        <v>26000</v>
      </c>
      <c r="H1898" s="10" t="s">
        <v>26</v>
      </c>
      <c r="I1898" s="10" t="s">
        <v>3991</v>
      </c>
      <c r="J1898" s="10" t="s">
        <v>17</v>
      </c>
      <c r="K1898" s="10" t="s">
        <v>17</v>
      </c>
      <c r="L1898" s="10" t="s">
        <v>3992</v>
      </c>
      <c r="M1898" s="10" t="s">
        <v>18</v>
      </c>
      <c r="N1898">
        <v>0</v>
      </c>
    </row>
    <row r="1899" spans="1:14" x14ac:dyDescent="0.25">
      <c r="A1899" s="10" t="s">
        <v>39</v>
      </c>
      <c r="B1899" s="10" t="s">
        <v>303</v>
      </c>
      <c r="C1899">
        <v>17000</v>
      </c>
      <c r="D1899" s="10" t="s">
        <v>26</v>
      </c>
      <c r="E1899">
        <v>0</v>
      </c>
      <c r="F1899">
        <v>0</v>
      </c>
      <c r="G1899">
        <v>17000</v>
      </c>
      <c r="H1899" s="10" t="s">
        <v>26</v>
      </c>
      <c r="I1899" s="10" t="s">
        <v>3993</v>
      </c>
      <c r="J1899" s="10" t="s">
        <v>17</v>
      </c>
      <c r="K1899" s="10" t="s">
        <v>17</v>
      </c>
      <c r="L1899" s="10" t="s">
        <v>366</v>
      </c>
      <c r="M1899" s="10" t="s">
        <v>18</v>
      </c>
      <c r="N1899">
        <v>0</v>
      </c>
    </row>
    <row r="1900" spans="1:14" x14ac:dyDescent="0.25">
      <c r="A1900" s="10" t="s">
        <v>39</v>
      </c>
      <c r="B1900" s="10" t="s">
        <v>8242</v>
      </c>
      <c r="C1900">
        <v>148000</v>
      </c>
      <c r="D1900" s="10" t="s">
        <v>26</v>
      </c>
      <c r="E1900">
        <v>0</v>
      </c>
      <c r="F1900">
        <v>65000</v>
      </c>
      <c r="G1900">
        <v>213000</v>
      </c>
      <c r="H1900" s="10" t="s">
        <v>26</v>
      </c>
      <c r="I1900" s="10" t="s">
        <v>365</v>
      </c>
      <c r="J1900" s="10" t="s">
        <v>17</v>
      </c>
      <c r="K1900" s="10" t="s">
        <v>3995</v>
      </c>
      <c r="L1900" s="10" t="s">
        <v>3994</v>
      </c>
      <c r="M1900" s="10" t="s">
        <v>18</v>
      </c>
      <c r="N1900">
        <v>0</v>
      </c>
    </row>
    <row r="1901" spans="1:14" x14ac:dyDescent="0.25">
      <c r="A1901" s="10" t="s">
        <v>39</v>
      </c>
      <c r="B1901" s="10" t="s">
        <v>8243</v>
      </c>
      <c r="C1901">
        <v>31000</v>
      </c>
      <c r="D1901" s="10" t="s">
        <v>26</v>
      </c>
      <c r="E1901">
        <v>0</v>
      </c>
      <c r="F1901">
        <v>0</v>
      </c>
      <c r="G1901">
        <v>31000</v>
      </c>
      <c r="H1901" s="10" t="s">
        <v>26</v>
      </c>
      <c r="I1901" s="10" t="s">
        <v>3996</v>
      </c>
      <c r="J1901" s="10" t="s">
        <v>17</v>
      </c>
      <c r="K1901" s="10" t="s">
        <v>17</v>
      </c>
      <c r="L1901" s="10" t="s">
        <v>3997</v>
      </c>
      <c r="M1901" s="10" t="s">
        <v>18</v>
      </c>
      <c r="N1901">
        <v>0</v>
      </c>
    </row>
    <row r="1902" spans="1:14" x14ac:dyDescent="0.25">
      <c r="A1902" s="10" t="s">
        <v>39</v>
      </c>
      <c r="B1902" s="10" t="s">
        <v>8244</v>
      </c>
      <c r="C1902">
        <v>13000</v>
      </c>
      <c r="D1902" s="10" t="s">
        <v>26</v>
      </c>
      <c r="E1902">
        <v>0</v>
      </c>
      <c r="F1902">
        <v>3000</v>
      </c>
      <c r="G1902">
        <v>16000</v>
      </c>
      <c r="H1902" s="10" t="s">
        <v>26</v>
      </c>
      <c r="I1902" s="10" t="s">
        <v>3998</v>
      </c>
      <c r="J1902" s="10" t="s">
        <v>17</v>
      </c>
      <c r="K1902" s="10" t="s">
        <v>4000</v>
      </c>
      <c r="L1902" s="10" t="s">
        <v>3999</v>
      </c>
      <c r="M1902" s="10" t="s">
        <v>18</v>
      </c>
      <c r="N1902">
        <v>0</v>
      </c>
    </row>
    <row r="1903" spans="1:14" x14ac:dyDescent="0.25">
      <c r="A1903" s="10" t="s">
        <v>39</v>
      </c>
      <c r="B1903" s="10" t="s">
        <v>8293</v>
      </c>
      <c r="C1903">
        <v>16000</v>
      </c>
      <c r="D1903" s="10" t="s">
        <v>26</v>
      </c>
      <c r="E1903">
        <v>0</v>
      </c>
      <c r="F1903">
        <v>5000</v>
      </c>
      <c r="G1903">
        <v>21000</v>
      </c>
      <c r="H1903" s="10" t="s">
        <v>26</v>
      </c>
      <c r="I1903" s="10" t="s">
        <v>4001</v>
      </c>
      <c r="J1903" s="10" t="s">
        <v>17</v>
      </c>
      <c r="K1903" s="10" t="s">
        <v>4005</v>
      </c>
      <c r="L1903" s="10" t="s">
        <v>4003</v>
      </c>
      <c r="M1903" s="10" t="s">
        <v>18</v>
      </c>
      <c r="N1903">
        <v>0</v>
      </c>
    </row>
    <row r="1904" spans="1:14" x14ac:dyDescent="0.25">
      <c r="A1904" s="10" t="s">
        <v>39</v>
      </c>
      <c r="B1904" s="10" t="s">
        <v>3204</v>
      </c>
      <c r="C1904">
        <v>365000</v>
      </c>
      <c r="D1904" s="10" t="s">
        <v>26</v>
      </c>
      <c r="E1904">
        <v>0</v>
      </c>
      <c r="F1904">
        <v>0</v>
      </c>
      <c r="G1904">
        <v>365000</v>
      </c>
      <c r="H1904" s="10" t="s">
        <v>26</v>
      </c>
      <c r="I1904" s="10" t="s">
        <v>4004</v>
      </c>
      <c r="J1904" s="10" t="s">
        <v>17</v>
      </c>
      <c r="K1904" s="10" t="s">
        <v>17</v>
      </c>
      <c r="L1904" s="10" t="s">
        <v>4006</v>
      </c>
      <c r="M1904" s="10" t="s">
        <v>18</v>
      </c>
      <c r="N1904">
        <v>0</v>
      </c>
    </row>
    <row r="1905" spans="1:14" x14ac:dyDescent="0.25">
      <c r="A1905" s="10" t="s">
        <v>39</v>
      </c>
      <c r="B1905" s="10" t="s">
        <v>361</v>
      </c>
      <c r="C1905">
        <v>22000</v>
      </c>
      <c r="D1905" s="10" t="s">
        <v>26</v>
      </c>
      <c r="E1905">
        <v>0</v>
      </c>
      <c r="F1905">
        <v>0</v>
      </c>
      <c r="G1905">
        <v>22000</v>
      </c>
      <c r="H1905" s="10" t="s">
        <v>26</v>
      </c>
      <c r="I1905" s="10" t="s">
        <v>4008</v>
      </c>
      <c r="J1905" s="10" t="s">
        <v>17</v>
      </c>
      <c r="K1905" s="10" t="s">
        <v>17</v>
      </c>
      <c r="L1905" s="10" t="s">
        <v>4007</v>
      </c>
      <c r="M1905" s="10" t="s">
        <v>18</v>
      </c>
      <c r="N1905">
        <v>0</v>
      </c>
    </row>
    <row r="1906" spans="1:14" x14ac:dyDescent="0.25">
      <c r="A1906" s="10" t="s">
        <v>39</v>
      </c>
      <c r="B1906" s="10" t="s">
        <v>1942</v>
      </c>
      <c r="C1906">
        <v>19000</v>
      </c>
      <c r="D1906" s="10" t="s">
        <v>26</v>
      </c>
      <c r="E1906">
        <v>0</v>
      </c>
      <c r="F1906">
        <v>0</v>
      </c>
      <c r="G1906">
        <v>19000</v>
      </c>
      <c r="H1906" s="10" t="s">
        <v>26</v>
      </c>
      <c r="I1906" s="10" t="s">
        <v>4010</v>
      </c>
      <c r="J1906" s="10" t="s">
        <v>17</v>
      </c>
      <c r="K1906" s="10" t="s">
        <v>17</v>
      </c>
      <c r="L1906" s="10" t="s">
        <v>4013</v>
      </c>
      <c r="M1906" s="10" t="s">
        <v>18</v>
      </c>
      <c r="N1906">
        <v>0</v>
      </c>
    </row>
    <row r="1907" spans="1:14" x14ac:dyDescent="0.25">
      <c r="A1907" s="10" t="s">
        <v>39</v>
      </c>
      <c r="B1907" s="10" t="s">
        <v>5608</v>
      </c>
      <c r="C1907">
        <v>9000</v>
      </c>
      <c r="D1907" s="10" t="s">
        <v>26</v>
      </c>
      <c r="E1907">
        <v>0</v>
      </c>
      <c r="F1907">
        <v>0</v>
      </c>
      <c r="G1907">
        <v>9000</v>
      </c>
      <c r="H1907" s="10" t="s">
        <v>26</v>
      </c>
      <c r="I1907" s="10" t="s">
        <v>4015</v>
      </c>
      <c r="J1907" s="10" t="s">
        <v>17</v>
      </c>
      <c r="K1907" s="10" t="s">
        <v>17</v>
      </c>
      <c r="L1907" s="10" t="s">
        <v>4014</v>
      </c>
      <c r="M1907" s="10" t="s">
        <v>18</v>
      </c>
      <c r="N1907">
        <v>0</v>
      </c>
    </row>
    <row r="1908" spans="1:14" x14ac:dyDescent="0.25">
      <c r="A1908" s="10" t="s">
        <v>39</v>
      </c>
      <c r="B1908" s="10" t="s">
        <v>5607</v>
      </c>
      <c r="C1908">
        <v>24000</v>
      </c>
      <c r="D1908" s="10" t="s">
        <v>26</v>
      </c>
      <c r="E1908">
        <v>0</v>
      </c>
      <c r="F1908">
        <v>0</v>
      </c>
      <c r="G1908">
        <v>24000</v>
      </c>
      <c r="H1908" s="10" t="s">
        <v>26</v>
      </c>
      <c r="I1908" s="10" t="s">
        <v>4016</v>
      </c>
      <c r="J1908" s="10" t="s">
        <v>17</v>
      </c>
      <c r="K1908" s="10" t="s">
        <v>17</v>
      </c>
      <c r="L1908" s="10" t="s">
        <v>4017</v>
      </c>
      <c r="M1908" s="10" t="s">
        <v>18</v>
      </c>
      <c r="N1908">
        <v>0</v>
      </c>
    </row>
    <row r="1909" spans="1:14" x14ac:dyDescent="0.25">
      <c r="A1909" s="10" t="s">
        <v>39</v>
      </c>
      <c r="B1909" s="10" t="s">
        <v>246</v>
      </c>
      <c r="C1909">
        <v>7000</v>
      </c>
      <c r="D1909" s="10" t="s">
        <v>26</v>
      </c>
      <c r="E1909">
        <v>0</v>
      </c>
      <c r="F1909">
        <v>0</v>
      </c>
      <c r="G1909">
        <v>7000</v>
      </c>
      <c r="H1909" s="10" t="s">
        <v>26</v>
      </c>
      <c r="I1909" s="10" t="s">
        <v>4019</v>
      </c>
      <c r="J1909" s="10" t="s">
        <v>17</v>
      </c>
      <c r="K1909" s="10" t="s">
        <v>17</v>
      </c>
      <c r="L1909" s="10" t="s">
        <v>4021</v>
      </c>
      <c r="M1909" s="10" t="s">
        <v>18</v>
      </c>
      <c r="N1909">
        <v>0</v>
      </c>
    </row>
    <row r="1910" spans="1:14" x14ac:dyDescent="0.25">
      <c r="A1910" s="10" t="s">
        <v>39</v>
      </c>
      <c r="B1910" s="10" t="s">
        <v>25</v>
      </c>
      <c r="C1910">
        <v>105000</v>
      </c>
      <c r="D1910" s="10" t="s">
        <v>26</v>
      </c>
      <c r="E1910">
        <v>0</v>
      </c>
      <c r="F1910">
        <v>0</v>
      </c>
      <c r="G1910">
        <v>105000</v>
      </c>
      <c r="H1910" s="10" t="s">
        <v>26</v>
      </c>
      <c r="I1910" s="10" t="s">
        <v>4020</v>
      </c>
      <c r="J1910" s="10" t="s">
        <v>17</v>
      </c>
      <c r="K1910" s="10" t="s">
        <v>17</v>
      </c>
      <c r="L1910" s="10" t="s">
        <v>4022</v>
      </c>
      <c r="M1910" s="10" t="s">
        <v>18</v>
      </c>
      <c r="N1910">
        <v>0</v>
      </c>
    </row>
    <row r="1911" spans="1:14" x14ac:dyDescent="0.25">
      <c r="A1911" s="10" t="s">
        <v>39</v>
      </c>
      <c r="B1911" s="10" t="s">
        <v>1949</v>
      </c>
      <c r="C1911">
        <v>19000</v>
      </c>
      <c r="D1911" s="10" t="s">
        <v>26</v>
      </c>
      <c r="E1911">
        <v>0</v>
      </c>
      <c r="F1911">
        <v>0</v>
      </c>
      <c r="G1911">
        <v>19000</v>
      </c>
      <c r="H1911" s="10" t="s">
        <v>26</v>
      </c>
      <c r="I1911" s="10" t="s">
        <v>4023</v>
      </c>
      <c r="J1911" s="10" t="s">
        <v>17</v>
      </c>
      <c r="K1911" s="10" t="s">
        <v>17</v>
      </c>
      <c r="L1911" s="10" t="s">
        <v>4024</v>
      </c>
      <c r="M1911" s="10" t="s">
        <v>18</v>
      </c>
      <c r="N1911">
        <v>0</v>
      </c>
    </row>
    <row r="1912" spans="1:14" x14ac:dyDescent="0.25">
      <c r="A1912" s="10" t="s">
        <v>39</v>
      </c>
      <c r="B1912" s="10" t="s">
        <v>235</v>
      </c>
      <c r="C1912">
        <v>8800</v>
      </c>
      <c r="D1912" s="10" t="s">
        <v>26</v>
      </c>
      <c r="E1912">
        <v>0</v>
      </c>
      <c r="F1912">
        <v>0</v>
      </c>
      <c r="G1912">
        <v>8800</v>
      </c>
      <c r="H1912" s="10" t="s">
        <v>26</v>
      </c>
      <c r="I1912" s="10" t="s">
        <v>4026</v>
      </c>
      <c r="J1912" s="10" t="s">
        <v>17</v>
      </c>
      <c r="K1912" s="10" t="s">
        <v>17</v>
      </c>
      <c r="L1912" s="10" t="s">
        <v>4025</v>
      </c>
      <c r="M1912" s="10" t="s">
        <v>18</v>
      </c>
      <c r="N1912">
        <v>0</v>
      </c>
    </row>
    <row r="1913" spans="1:14" x14ac:dyDescent="0.25">
      <c r="A1913" s="10" t="s">
        <v>39</v>
      </c>
      <c r="B1913" s="10" t="s">
        <v>50</v>
      </c>
      <c r="C1913">
        <v>7400</v>
      </c>
      <c r="D1913" s="10" t="s">
        <v>26</v>
      </c>
      <c r="E1913">
        <v>0</v>
      </c>
      <c r="F1913">
        <v>0</v>
      </c>
      <c r="G1913">
        <v>7400</v>
      </c>
      <c r="H1913" s="10" t="s">
        <v>26</v>
      </c>
      <c r="I1913" s="10" t="s">
        <v>4028</v>
      </c>
      <c r="J1913" s="10" t="s">
        <v>17</v>
      </c>
      <c r="K1913" s="10" t="s">
        <v>17</v>
      </c>
      <c r="L1913" s="10" t="s">
        <v>4029</v>
      </c>
      <c r="M1913" s="10" t="s">
        <v>18</v>
      </c>
      <c r="N1913">
        <v>0</v>
      </c>
    </row>
    <row r="1914" spans="1:14" x14ac:dyDescent="0.25">
      <c r="A1914" s="10" t="s">
        <v>39</v>
      </c>
      <c r="B1914" s="10" t="s">
        <v>1959</v>
      </c>
      <c r="C1914">
        <v>50000</v>
      </c>
      <c r="D1914" s="10" t="s">
        <v>26</v>
      </c>
      <c r="E1914">
        <v>0</v>
      </c>
      <c r="F1914">
        <v>0</v>
      </c>
      <c r="G1914">
        <v>50000</v>
      </c>
      <c r="H1914" s="10" t="s">
        <v>26</v>
      </c>
      <c r="I1914" s="10" t="s">
        <v>4030</v>
      </c>
      <c r="J1914" s="10" t="s">
        <v>17</v>
      </c>
      <c r="K1914" s="10" t="s">
        <v>17</v>
      </c>
      <c r="L1914" s="10" t="s">
        <v>4031</v>
      </c>
      <c r="M1914" s="10" t="s">
        <v>18</v>
      </c>
      <c r="N1914">
        <v>0</v>
      </c>
    </row>
    <row r="1915" spans="1:14" x14ac:dyDescent="0.25">
      <c r="A1915" s="10" t="s">
        <v>39</v>
      </c>
      <c r="B1915" s="10" t="s">
        <v>1962</v>
      </c>
      <c r="C1915">
        <v>15400</v>
      </c>
      <c r="D1915" s="10" t="s">
        <v>26</v>
      </c>
      <c r="E1915">
        <v>0</v>
      </c>
      <c r="F1915">
        <v>4000</v>
      </c>
      <c r="G1915">
        <v>19400</v>
      </c>
      <c r="H1915" s="10" t="s">
        <v>26</v>
      </c>
      <c r="I1915" s="10" t="s">
        <v>4033</v>
      </c>
      <c r="J1915" s="10" t="s">
        <v>17</v>
      </c>
      <c r="K1915" s="10" t="s">
        <v>4036</v>
      </c>
      <c r="L1915" s="10" t="s">
        <v>4034</v>
      </c>
      <c r="M1915" s="10" t="s">
        <v>18</v>
      </c>
      <c r="N1915">
        <v>0</v>
      </c>
    </row>
    <row r="1916" spans="1:14" x14ac:dyDescent="0.25">
      <c r="A1916" s="10" t="s">
        <v>39</v>
      </c>
      <c r="B1916" s="10" t="s">
        <v>1980</v>
      </c>
      <c r="C1916">
        <v>3000</v>
      </c>
      <c r="D1916" s="10" t="s">
        <v>26</v>
      </c>
      <c r="E1916">
        <v>0</v>
      </c>
      <c r="F1916">
        <v>0</v>
      </c>
      <c r="G1916">
        <v>3000</v>
      </c>
      <c r="H1916" s="10" t="s">
        <v>26</v>
      </c>
      <c r="I1916" s="10" t="s">
        <v>4037</v>
      </c>
      <c r="J1916" s="10" t="s">
        <v>17</v>
      </c>
      <c r="K1916" s="10" t="s">
        <v>17</v>
      </c>
      <c r="L1916" s="10" t="s">
        <v>4039</v>
      </c>
      <c r="M1916" s="10" t="s">
        <v>18</v>
      </c>
      <c r="N1916">
        <v>0</v>
      </c>
    </row>
    <row r="1917" spans="1:14" x14ac:dyDescent="0.25">
      <c r="A1917" s="10" t="s">
        <v>39</v>
      </c>
      <c r="B1917" s="10" t="s">
        <v>3207</v>
      </c>
      <c r="C1917">
        <v>1000</v>
      </c>
      <c r="D1917" s="10" t="s">
        <v>26</v>
      </c>
      <c r="E1917">
        <v>0</v>
      </c>
      <c r="F1917">
        <v>0</v>
      </c>
      <c r="G1917">
        <v>1000</v>
      </c>
      <c r="H1917" s="10" t="s">
        <v>26</v>
      </c>
      <c r="I1917" s="10" t="s">
        <v>4040</v>
      </c>
      <c r="J1917" s="10" t="s">
        <v>17</v>
      </c>
      <c r="K1917" s="10" t="s">
        <v>17</v>
      </c>
      <c r="L1917" s="10" t="s">
        <v>4041</v>
      </c>
      <c r="M1917" s="10" t="s">
        <v>18</v>
      </c>
      <c r="N1917">
        <v>0</v>
      </c>
    </row>
    <row r="1918" spans="1:14" x14ac:dyDescent="0.25">
      <c r="A1918" s="10" t="s">
        <v>39</v>
      </c>
      <c r="B1918" s="10" t="s">
        <v>3208</v>
      </c>
      <c r="C1918">
        <v>6000</v>
      </c>
      <c r="D1918" s="10" t="s">
        <v>26</v>
      </c>
      <c r="E1918">
        <v>0</v>
      </c>
      <c r="F1918">
        <v>0</v>
      </c>
      <c r="G1918">
        <v>6000</v>
      </c>
      <c r="H1918" s="10" t="s">
        <v>26</v>
      </c>
      <c r="I1918" s="10" t="s">
        <v>230</v>
      </c>
      <c r="J1918" s="10" t="s">
        <v>17</v>
      </c>
      <c r="K1918" s="10" t="s">
        <v>17</v>
      </c>
      <c r="L1918" s="10" t="s">
        <v>229</v>
      </c>
      <c r="M1918" s="10" t="s">
        <v>18</v>
      </c>
      <c r="N1918">
        <v>0</v>
      </c>
    </row>
    <row r="1919" spans="1:14" x14ac:dyDescent="0.25">
      <c r="A1919" s="10" t="s">
        <v>39</v>
      </c>
      <c r="B1919" s="10" t="s">
        <v>3210</v>
      </c>
      <c r="C1919">
        <v>1000</v>
      </c>
      <c r="D1919" s="10" t="s">
        <v>26</v>
      </c>
      <c r="E1919">
        <v>0</v>
      </c>
      <c r="F1919">
        <v>0</v>
      </c>
      <c r="G1919">
        <v>1000</v>
      </c>
      <c r="H1919" s="10" t="s">
        <v>26</v>
      </c>
      <c r="I1919" s="10" t="s">
        <v>228</v>
      </c>
      <c r="J1919" s="10" t="s">
        <v>17</v>
      </c>
      <c r="K1919" s="10" t="s">
        <v>17</v>
      </c>
      <c r="L1919" s="10" t="s">
        <v>5874</v>
      </c>
      <c r="M1919" s="10" t="s">
        <v>18</v>
      </c>
      <c r="N1919">
        <v>0</v>
      </c>
    </row>
    <row r="1920" spans="1:14" x14ac:dyDescent="0.25">
      <c r="A1920" s="10" t="s">
        <v>39</v>
      </c>
      <c r="B1920" s="10" t="s">
        <v>3213</v>
      </c>
      <c r="C1920">
        <v>1000</v>
      </c>
      <c r="D1920" s="10" t="s">
        <v>26</v>
      </c>
      <c r="E1920">
        <v>0</v>
      </c>
      <c r="F1920">
        <v>0</v>
      </c>
      <c r="G1920">
        <v>1000</v>
      </c>
      <c r="H1920" s="10" t="s">
        <v>26</v>
      </c>
      <c r="I1920" s="10" t="s">
        <v>5875</v>
      </c>
      <c r="J1920" s="10" t="s">
        <v>17</v>
      </c>
      <c r="K1920" s="10" t="s">
        <v>17</v>
      </c>
      <c r="L1920" s="10" t="s">
        <v>5876</v>
      </c>
      <c r="M1920" s="10" t="s">
        <v>18</v>
      </c>
      <c r="N1920">
        <v>0</v>
      </c>
    </row>
    <row r="1921" spans="1:14" x14ac:dyDescent="0.25">
      <c r="A1921" s="10" t="s">
        <v>39</v>
      </c>
      <c r="B1921" s="10" t="s">
        <v>3216</v>
      </c>
      <c r="C1921">
        <v>1000</v>
      </c>
      <c r="D1921" s="10" t="s">
        <v>26</v>
      </c>
      <c r="E1921">
        <v>0</v>
      </c>
      <c r="F1921">
        <v>0</v>
      </c>
      <c r="G1921">
        <v>1000</v>
      </c>
      <c r="H1921" s="10" t="s">
        <v>26</v>
      </c>
      <c r="I1921" s="10" t="s">
        <v>5877</v>
      </c>
      <c r="J1921" s="10" t="s">
        <v>17</v>
      </c>
      <c r="K1921" s="10" t="s">
        <v>17</v>
      </c>
      <c r="L1921" s="10" t="s">
        <v>8366</v>
      </c>
      <c r="M1921" s="10" t="s">
        <v>18</v>
      </c>
      <c r="N1921">
        <v>0</v>
      </c>
    </row>
    <row r="1922" spans="1:14" x14ac:dyDescent="0.25">
      <c r="A1922" s="10" t="s">
        <v>39</v>
      </c>
      <c r="B1922" s="10" t="s">
        <v>3033</v>
      </c>
      <c r="C1922">
        <v>3000</v>
      </c>
      <c r="D1922" s="10" t="s">
        <v>26</v>
      </c>
      <c r="E1922">
        <v>0</v>
      </c>
      <c r="F1922">
        <v>0</v>
      </c>
      <c r="G1922">
        <v>3000</v>
      </c>
      <c r="H1922" s="10" t="s">
        <v>26</v>
      </c>
      <c r="I1922" s="10" t="s">
        <v>8367</v>
      </c>
      <c r="J1922" s="10" t="s">
        <v>17</v>
      </c>
      <c r="K1922" s="10" t="s">
        <v>17</v>
      </c>
      <c r="L1922" s="10" t="s">
        <v>8368</v>
      </c>
      <c r="M1922" s="10" t="s">
        <v>18</v>
      </c>
      <c r="N1922">
        <v>0</v>
      </c>
    </row>
    <row r="1923" spans="1:14" x14ac:dyDescent="0.25">
      <c r="A1923" s="10" t="s">
        <v>39</v>
      </c>
      <c r="B1923" s="10" t="s">
        <v>3036</v>
      </c>
      <c r="C1923">
        <v>3000</v>
      </c>
      <c r="D1923" s="10" t="s">
        <v>26</v>
      </c>
      <c r="E1923">
        <v>0</v>
      </c>
      <c r="F1923">
        <v>0</v>
      </c>
      <c r="G1923">
        <v>3000</v>
      </c>
      <c r="H1923" s="10" t="s">
        <v>26</v>
      </c>
      <c r="I1923" s="10" t="s">
        <v>8369</v>
      </c>
      <c r="J1923" s="10" t="s">
        <v>17</v>
      </c>
      <c r="K1923" s="10" t="s">
        <v>17</v>
      </c>
      <c r="L1923" s="10" t="s">
        <v>8370</v>
      </c>
      <c r="M1923" s="10" t="s">
        <v>18</v>
      </c>
      <c r="N1923">
        <v>0</v>
      </c>
    </row>
    <row r="1924" spans="1:14" x14ac:dyDescent="0.25">
      <c r="A1924" s="10" t="s">
        <v>39</v>
      </c>
      <c r="B1924" s="10" t="s">
        <v>3039</v>
      </c>
      <c r="C1924">
        <v>1000</v>
      </c>
      <c r="D1924" s="10" t="s">
        <v>26</v>
      </c>
      <c r="E1924">
        <v>0</v>
      </c>
      <c r="F1924">
        <v>0</v>
      </c>
      <c r="G1924">
        <v>1000</v>
      </c>
      <c r="H1924" s="10" t="s">
        <v>26</v>
      </c>
      <c r="I1924" s="10" t="s">
        <v>8371</v>
      </c>
      <c r="J1924" s="10" t="s">
        <v>17</v>
      </c>
      <c r="K1924" s="10" t="s">
        <v>17</v>
      </c>
      <c r="L1924" s="10" t="s">
        <v>8372</v>
      </c>
      <c r="M1924" s="10" t="s">
        <v>18</v>
      </c>
      <c r="N1924">
        <v>0</v>
      </c>
    </row>
    <row r="1925" spans="1:14" x14ac:dyDescent="0.25">
      <c r="A1925" s="10" t="s">
        <v>39</v>
      </c>
      <c r="B1925" s="10" t="s">
        <v>1989</v>
      </c>
      <c r="C1925">
        <v>42000</v>
      </c>
      <c r="D1925" s="10" t="s">
        <v>26</v>
      </c>
      <c r="E1925">
        <v>0</v>
      </c>
      <c r="F1925">
        <v>0</v>
      </c>
      <c r="G1925">
        <v>42000</v>
      </c>
      <c r="H1925" s="10" t="s">
        <v>26</v>
      </c>
      <c r="I1925" s="10" t="s">
        <v>8373</v>
      </c>
      <c r="J1925" s="10" t="s">
        <v>17</v>
      </c>
      <c r="K1925" s="10" t="s">
        <v>17</v>
      </c>
      <c r="L1925" s="10" t="s">
        <v>5630</v>
      </c>
      <c r="M1925" s="10" t="s">
        <v>18</v>
      </c>
      <c r="N1925">
        <v>0</v>
      </c>
    </row>
    <row r="1926" spans="1:14" x14ac:dyDescent="0.25">
      <c r="A1926" s="10" t="s">
        <v>39</v>
      </c>
      <c r="B1926" s="10" t="s">
        <v>1992</v>
      </c>
      <c r="C1926">
        <v>100</v>
      </c>
      <c r="D1926" s="10" t="s">
        <v>26</v>
      </c>
      <c r="E1926">
        <v>0</v>
      </c>
      <c r="F1926">
        <v>0</v>
      </c>
      <c r="G1926">
        <v>100</v>
      </c>
      <c r="H1926" s="10" t="s">
        <v>26</v>
      </c>
      <c r="I1926" s="10" t="s">
        <v>5629</v>
      </c>
      <c r="J1926" s="10" t="s">
        <v>17</v>
      </c>
      <c r="K1926" s="10" t="s">
        <v>17</v>
      </c>
      <c r="L1926" s="10" t="s">
        <v>5878</v>
      </c>
      <c r="M1926" s="10" t="s">
        <v>18</v>
      </c>
      <c r="N1926">
        <v>0</v>
      </c>
    </row>
    <row r="1927" spans="1:14" x14ac:dyDescent="0.25">
      <c r="A1927" s="10" t="s">
        <v>39</v>
      </c>
      <c r="B1927" s="10" t="s">
        <v>2008</v>
      </c>
      <c r="C1927">
        <v>5500</v>
      </c>
      <c r="D1927" s="10" t="s">
        <v>26</v>
      </c>
      <c r="E1927">
        <v>0</v>
      </c>
      <c r="F1927">
        <v>0</v>
      </c>
      <c r="G1927">
        <v>5500</v>
      </c>
      <c r="H1927" s="10" t="s">
        <v>26</v>
      </c>
      <c r="I1927" s="10" t="s">
        <v>5885</v>
      </c>
      <c r="J1927" s="10" t="s">
        <v>17</v>
      </c>
      <c r="K1927" s="10" t="s">
        <v>17</v>
      </c>
      <c r="L1927" s="10" t="s">
        <v>5886</v>
      </c>
      <c r="M1927" s="10" t="s">
        <v>18</v>
      </c>
      <c r="N1927">
        <v>0</v>
      </c>
    </row>
    <row r="1928" spans="1:14" x14ac:dyDescent="0.25">
      <c r="A1928" s="10" t="s">
        <v>39</v>
      </c>
      <c r="B1928" s="10" t="s">
        <v>2011</v>
      </c>
      <c r="C1928">
        <v>4500</v>
      </c>
      <c r="D1928" s="10" t="s">
        <v>26</v>
      </c>
      <c r="E1928">
        <v>0</v>
      </c>
      <c r="F1928">
        <v>2000</v>
      </c>
      <c r="G1928">
        <v>6500</v>
      </c>
      <c r="H1928" s="10" t="s">
        <v>26</v>
      </c>
      <c r="I1928" s="10" t="s">
        <v>5887</v>
      </c>
      <c r="J1928" s="10" t="s">
        <v>17</v>
      </c>
      <c r="K1928" s="10" t="s">
        <v>5671</v>
      </c>
      <c r="L1928" s="10" t="s">
        <v>5672</v>
      </c>
      <c r="M1928" s="10" t="s">
        <v>18</v>
      </c>
      <c r="N1928">
        <v>0</v>
      </c>
    </row>
    <row r="1929" spans="1:14" x14ac:dyDescent="0.25">
      <c r="A1929" s="10" t="s">
        <v>39</v>
      </c>
      <c r="B1929" s="10" t="s">
        <v>2020</v>
      </c>
      <c r="C1929">
        <v>13000</v>
      </c>
      <c r="D1929" s="10" t="s">
        <v>26</v>
      </c>
      <c r="E1929">
        <v>0</v>
      </c>
      <c r="F1929">
        <v>8000</v>
      </c>
      <c r="G1929">
        <v>21000</v>
      </c>
      <c r="H1929" s="10" t="s">
        <v>26</v>
      </c>
      <c r="I1929" s="10" t="s">
        <v>5657</v>
      </c>
      <c r="J1929" s="10" t="s">
        <v>17</v>
      </c>
      <c r="K1929" s="10" t="s">
        <v>5888</v>
      </c>
      <c r="L1929" s="10" t="s">
        <v>5656</v>
      </c>
      <c r="M1929" s="10" t="s">
        <v>18</v>
      </c>
      <c r="N1929">
        <v>0</v>
      </c>
    </row>
    <row r="1930" spans="1:14" x14ac:dyDescent="0.25">
      <c r="A1930" s="10" t="s">
        <v>39</v>
      </c>
      <c r="B1930" s="10" t="s">
        <v>2026</v>
      </c>
      <c r="C1930">
        <v>6400</v>
      </c>
      <c r="D1930" s="10" t="s">
        <v>26</v>
      </c>
      <c r="E1930">
        <v>0</v>
      </c>
      <c r="F1930">
        <v>0</v>
      </c>
      <c r="G1930">
        <v>6400</v>
      </c>
      <c r="H1930" s="10" t="s">
        <v>26</v>
      </c>
      <c r="I1930" s="10" t="s">
        <v>5890</v>
      </c>
      <c r="J1930" s="10" t="s">
        <v>17</v>
      </c>
      <c r="K1930" s="10" t="s">
        <v>17</v>
      </c>
      <c r="L1930" s="10" t="s">
        <v>5891</v>
      </c>
      <c r="M1930" s="10" t="s">
        <v>18</v>
      </c>
      <c r="N1930">
        <v>0</v>
      </c>
    </row>
    <row r="1931" spans="1:14" x14ac:dyDescent="0.25">
      <c r="A1931" s="10" t="s">
        <v>39</v>
      </c>
      <c r="B1931" s="10" t="s">
        <v>109</v>
      </c>
      <c r="C1931">
        <v>3000</v>
      </c>
      <c r="D1931" s="10" t="s">
        <v>26</v>
      </c>
      <c r="E1931">
        <v>0</v>
      </c>
      <c r="F1931">
        <v>0</v>
      </c>
      <c r="G1931">
        <v>3000</v>
      </c>
      <c r="H1931" s="10" t="s">
        <v>26</v>
      </c>
      <c r="I1931" s="10" t="s">
        <v>5892</v>
      </c>
      <c r="J1931" s="10" t="s">
        <v>17</v>
      </c>
      <c r="K1931" s="10" t="s">
        <v>17</v>
      </c>
      <c r="L1931" s="10" t="s">
        <v>5893</v>
      </c>
      <c r="M1931" s="10" t="s">
        <v>18</v>
      </c>
      <c r="N1931">
        <v>0</v>
      </c>
    </row>
    <row r="1932" spans="1:14" x14ac:dyDescent="0.25">
      <c r="A1932" s="10" t="s">
        <v>39</v>
      </c>
      <c r="B1932" s="10" t="s">
        <v>2063</v>
      </c>
      <c r="C1932">
        <v>3000</v>
      </c>
      <c r="D1932" s="10" t="s">
        <v>26</v>
      </c>
      <c r="E1932">
        <v>0</v>
      </c>
      <c r="F1932">
        <v>0</v>
      </c>
      <c r="G1932">
        <v>3000</v>
      </c>
      <c r="H1932" s="10" t="s">
        <v>26</v>
      </c>
      <c r="I1932" s="10" t="s">
        <v>5895</v>
      </c>
      <c r="J1932" s="10" t="s">
        <v>17</v>
      </c>
      <c r="K1932" s="10" t="s">
        <v>17</v>
      </c>
      <c r="L1932" s="10" t="s">
        <v>5894</v>
      </c>
      <c r="M1932" s="10" t="s">
        <v>18</v>
      </c>
      <c r="N1932">
        <v>0</v>
      </c>
    </row>
    <row r="1933" spans="1:14" x14ac:dyDescent="0.25">
      <c r="A1933" s="10" t="s">
        <v>39</v>
      </c>
      <c r="B1933" s="10" t="s">
        <v>2066</v>
      </c>
      <c r="C1933">
        <v>5000</v>
      </c>
      <c r="D1933" s="10" t="s">
        <v>26</v>
      </c>
      <c r="E1933">
        <v>0</v>
      </c>
      <c r="F1933">
        <v>10000</v>
      </c>
      <c r="G1933">
        <v>15000</v>
      </c>
      <c r="H1933" s="10" t="s">
        <v>26</v>
      </c>
      <c r="I1933" s="10" t="s">
        <v>5896</v>
      </c>
      <c r="J1933" s="10" t="s">
        <v>17</v>
      </c>
      <c r="K1933" s="10" t="s">
        <v>5898</v>
      </c>
      <c r="L1933" s="10" t="s">
        <v>5897</v>
      </c>
      <c r="M1933" s="10" t="s">
        <v>18</v>
      </c>
      <c r="N1933">
        <v>0</v>
      </c>
    </row>
    <row r="1934" spans="1:14" x14ac:dyDescent="0.25">
      <c r="A1934" s="10" t="s">
        <v>39</v>
      </c>
      <c r="B1934" s="10" t="s">
        <v>2087</v>
      </c>
      <c r="C1934">
        <v>14250</v>
      </c>
      <c r="D1934" s="10" t="s">
        <v>26</v>
      </c>
      <c r="E1934">
        <v>0</v>
      </c>
      <c r="F1934">
        <v>6000</v>
      </c>
      <c r="G1934">
        <v>20250</v>
      </c>
      <c r="H1934" s="10" t="s">
        <v>26</v>
      </c>
      <c r="I1934" s="10" t="s">
        <v>5899</v>
      </c>
      <c r="J1934" s="10" t="s">
        <v>17</v>
      </c>
      <c r="K1934" s="10" t="s">
        <v>5901</v>
      </c>
      <c r="L1934" s="10" t="s">
        <v>5900</v>
      </c>
      <c r="M1934" s="10" t="s">
        <v>18</v>
      </c>
      <c r="N1934">
        <v>0</v>
      </c>
    </row>
    <row r="1935" spans="1:14" x14ac:dyDescent="0.25">
      <c r="A1935" s="10" t="s">
        <v>39</v>
      </c>
      <c r="B1935" s="10" t="s">
        <v>2113</v>
      </c>
      <c r="C1935">
        <v>8000</v>
      </c>
      <c r="D1935" s="10" t="s">
        <v>26</v>
      </c>
      <c r="E1935">
        <v>0</v>
      </c>
      <c r="F1935">
        <v>10000</v>
      </c>
      <c r="G1935">
        <v>18000</v>
      </c>
      <c r="H1935" s="10" t="s">
        <v>26</v>
      </c>
      <c r="I1935" s="10" t="s">
        <v>5903</v>
      </c>
      <c r="J1935" s="10" t="s">
        <v>17</v>
      </c>
      <c r="K1935" s="10" t="s">
        <v>5907</v>
      </c>
      <c r="L1935" s="10" t="s">
        <v>5905</v>
      </c>
      <c r="M1935" s="10" t="s">
        <v>18</v>
      </c>
      <c r="N1935">
        <v>0</v>
      </c>
    </row>
    <row r="1936" spans="1:14" x14ac:dyDescent="0.25">
      <c r="A1936" s="10" t="s">
        <v>39</v>
      </c>
      <c r="B1936" s="10" t="s">
        <v>3219</v>
      </c>
      <c r="C1936">
        <v>10000</v>
      </c>
      <c r="D1936" s="10" t="s">
        <v>26</v>
      </c>
      <c r="E1936">
        <v>0</v>
      </c>
      <c r="F1936">
        <v>0</v>
      </c>
      <c r="G1936">
        <v>10000</v>
      </c>
      <c r="H1936" s="10" t="s">
        <v>26</v>
      </c>
      <c r="I1936" s="10" t="s">
        <v>5635</v>
      </c>
      <c r="J1936" s="10" t="s">
        <v>17</v>
      </c>
      <c r="K1936" s="10" t="s">
        <v>17</v>
      </c>
      <c r="L1936" s="10" t="s">
        <v>5909</v>
      </c>
      <c r="M1936" s="10" t="s">
        <v>18</v>
      </c>
      <c r="N1936">
        <v>0</v>
      </c>
    </row>
    <row r="1937" spans="1:14" x14ac:dyDescent="0.25">
      <c r="A1937" s="10" t="s">
        <v>39</v>
      </c>
      <c r="B1937" s="10" t="s">
        <v>2134</v>
      </c>
      <c r="C1937">
        <v>5250</v>
      </c>
      <c r="D1937" s="10" t="s">
        <v>26</v>
      </c>
      <c r="E1937">
        <v>0</v>
      </c>
      <c r="F1937">
        <v>10000</v>
      </c>
      <c r="G1937">
        <v>15250</v>
      </c>
      <c r="H1937" s="10" t="s">
        <v>26</v>
      </c>
      <c r="I1937" s="10" t="s">
        <v>5911</v>
      </c>
      <c r="J1937" s="10" t="s">
        <v>17</v>
      </c>
      <c r="K1937" s="10" t="s">
        <v>4046</v>
      </c>
      <c r="L1937" s="10" t="s">
        <v>5910</v>
      </c>
      <c r="M1937" s="10" t="s">
        <v>18</v>
      </c>
      <c r="N1937">
        <v>0</v>
      </c>
    </row>
    <row r="1938" spans="1:14" x14ac:dyDescent="0.25">
      <c r="A1938" s="10" t="s">
        <v>39</v>
      </c>
      <c r="B1938" s="10" t="s">
        <v>2148</v>
      </c>
      <c r="C1938">
        <v>12000</v>
      </c>
      <c r="D1938" s="10" t="s">
        <v>26</v>
      </c>
      <c r="E1938">
        <v>0</v>
      </c>
      <c r="F1938">
        <v>0</v>
      </c>
      <c r="G1938">
        <v>12000</v>
      </c>
      <c r="H1938" s="10" t="s">
        <v>26</v>
      </c>
      <c r="I1938" s="10" t="s">
        <v>5913</v>
      </c>
      <c r="J1938" s="10" t="s">
        <v>17</v>
      </c>
      <c r="K1938" s="10" t="s">
        <v>17</v>
      </c>
      <c r="L1938" s="10" t="s">
        <v>5914</v>
      </c>
      <c r="M1938" s="10" t="s">
        <v>18</v>
      </c>
      <c r="N1938">
        <v>0</v>
      </c>
    </row>
    <row r="1939" spans="1:14" x14ac:dyDescent="0.25">
      <c r="A1939" s="10" t="s">
        <v>39</v>
      </c>
      <c r="B1939" s="10" t="s">
        <v>2160</v>
      </c>
      <c r="C1939">
        <v>80000</v>
      </c>
      <c r="D1939" s="10" t="s">
        <v>26</v>
      </c>
      <c r="E1939">
        <v>0</v>
      </c>
      <c r="F1939">
        <v>0</v>
      </c>
      <c r="G1939">
        <v>80000</v>
      </c>
      <c r="H1939" s="10" t="s">
        <v>26</v>
      </c>
      <c r="I1939" s="10" t="s">
        <v>5915</v>
      </c>
      <c r="J1939" s="10" t="s">
        <v>17</v>
      </c>
      <c r="K1939" s="10" t="s">
        <v>17</v>
      </c>
      <c r="L1939" s="10" t="s">
        <v>5916</v>
      </c>
      <c r="M1939" s="10" t="s">
        <v>18</v>
      </c>
      <c r="N1939">
        <v>0</v>
      </c>
    </row>
    <row r="1940" spans="1:14" x14ac:dyDescent="0.25">
      <c r="A1940" s="10" t="s">
        <v>39</v>
      </c>
      <c r="B1940" s="10" t="s">
        <v>2172</v>
      </c>
      <c r="C1940">
        <v>807739.17</v>
      </c>
      <c r="D1940" s="10" t="s">
        <v>26</v>
      </c>
      <c r="E1940">
        <v>0</v>
      </c>
      <c r="F1940">
        <v>100000</v>
      </c>
      <c r="G1940">
        <v>907739.17</v>
      </c>
      <c r="H1940" s="10" t="s">
        <v>26</v>
      </c>
      <c r="I1940" s="10" t="s">
        <v>4048</v>
      </c>
      <c r="J1940" s="10" t="s">
        <v>17</v>
      </c>
      <c r="K1940" s="10" t="s">
        <v>4049</v>
      </c>
      <c r="L1940" s="10" t="s">
        <v>4050</v>
      </c>
      <c r="M1940" s="10" t="s">
        <v>18</v>
      </c>
      <c r="N1940">
        <v>0</v>
      </c>
    </row>
    <row r="1941" spans="1:14" x14ac:dyDescent="0.25">
      <c r="A1941" s="10" t="s">
        <v>39</v>
      </c>
      <c r="B1941" s="10" t="s">
        <v>2175</v>
      </c>
      <c r="C1941">
        <v>13000</v>
      </c>
      <c r="D1941" s="10" t="s">
        <v>26</v>
      </c>
      <c r="E1941">
        <v>0</v>
      </c>
      <c r="F1941">
        <v>26000</v>
      </c>
      <c r="G1941">
        <v>39000</v>
      </c>
      <c r="H1941" s="10" t="s">
        <v>26</v>
      </c>
      <c r="I1941" s="10" t="s">
        <v>5917</v>
      </c>
      <c r="J1941" s="10" t="s">
        <v>17</v>
      </c>
      <c r="K1941" s="10" t="s">
        <v>5919</v>
      </c>
      <c r="L1941" s="10" t="s">
        <v>5918</v>
      </c>
      <c r="M1941" s="10" t="s">
        <v>18</v>
      </c>
      <c r="N1941">
        <v>0</v>
      </c>
    </row>
    <row r="1942" spans="1:14" x14ac:dyDescent="0.25">
      <c r="A1942" s="10" t="s">
        <v>39</v>
      </c>
      <c r="B1942" s="10" t="s">
        <v>2187</v>
      </c>
      <c r="C1942">
        <v>1000</v>
      </c>
      <c r="D1942" s="10" t="s">
        <v>26</v>
      </c>
      <c r="E1942">
        <v>0</v>
      </c>
      <c r="F1942">
        <v>0</v>
      </c>
      <c r="G1942">
        <v>1000</v>
      </c>
      <c r="H1942" s="10" t="s">
        <v>26</v>
      </c>
      <c r="I1942" s="10" t="s">
        <v>5920</v>
      </c>
      <c r="J1942" s="10" t="s">
        <v>17</v>
      </c>
      <c r="K1942" s="10" t="s">
        <v>17</v>
      </c>
      <c r="L1942" s="10" t="s">
        <v>5921</v>
      </c>
      <c r="M1942" s="10" t="s">
        <v>18</v>
      </c>
      <c r="N1942">
        <v>0</v>
      </c>
    </row>
    <row r="1943" spans="1:14" x14ac:dyDescent="0.25">
      <c r="A1943" s="10" t="s">
        <v>39</v>
      </c>
      <c r="B1943" s="10" t="s">
        <v>71</v>
      </c>
      <c r="C1943">
        <v>278500</v>
      </c>
      <c r="D1943" s="10" t="s">
        <v>26</v>
      </c>
      <c r="E1943">
        <v>0</v>
      </c>
      <c r="F1943">
        <v>0</v>
      </c>
      <c r="G1943">
        <v>278500</v>
      </c>
      <c r="H1943" s="10" t="s">
        <v>26</v>
      </c>
      <c r="I1943" s="10" t="s">
        <v>5922</v>
      </c>
      <c r="J1943" s="10" t="s">
        <v>17</v>
      </c>
      <c r="K1943" s="10" t="s">
        <v>17</v>
      </c>
      <c r="L1943" s="10" t="s">
        <v>4051</v>
      </c>
      <c r="M1943" s="10" t="s">
        <v>18</v>
      </c>
      <c r="N1943">
        <v>0</v>
      </c>
    </row>
    <row r="1944" spans="1:14" x14ac:dyDescent="0.25">
      <c r="A1944" s="10" t="s">
        <v>39</v>
      </c>
      <c r="B1944" s="10" t="s">
        <v>131</v>
      </c>
      <c r="C1944">
        <v>150000</v>
      </c>
      <c r="D1944" s="10" t="s">
        <v>26</v>
      </c>
      <c r="E1944">
        <v>0</v>
      </c>
      <c r="F1944">
        <v>3500</v>
      </c>
      <c r="G1944">
        <v>153500</v>
      </c>
      <c r="H1944" s="10" t="s">
        <v>26</v>
      </c>
      <c r="I1944" s="10" t="s">
        <v>4053</v>
      </c>
      <c r="J1944" s="10" t="s">
        <v>17</v>
      </c>
      <c r="K1944" s="10" t="s">
        <v>5923</v>
      </c>
      <c r="L1944" s="10" t="s">
        <v>4052</v>
      </c>
      <c r="M1944" s="10" t="s">
        <v>18</v>
      </c>
      <c r="N1944">
        <v>0</v>
      </c>
    </row>
    <row r="1945" spans="1:14" x14ac:dyDescent="0.25">
      <c r="A1945" s="10" t="s">
        <v>39</v>
      </c>
      <c r="B1945" s="10" t="s">
        <v>144</v>
      </c>
      <c r="C1945">
        <v>170000</v>
      </c>
      <c r="D1945" s="10" t="s">
        <v>26</v>
      </c>
      <c r="E1945">
        <v>0</v>
      </c>
      <c r="F1945">
        <v>21000</v>
      </c>
      <c r="G1945">
        <v>191000</v>
      </c>
      <c r="H1945" s="10" t="s">
        <v>26</v>
      </c>
      <c r="I1945" s="10" t="s">
        <v>5924</v>
      </c>
      <c r="J1945" s="10" t="s">
        <v>17</v>
      </c>
      <c r="K1945" s="10" t="s">
        <v>5926</v>
      </c>
      <c r="L1945" s="10" t="s">
        <v>5925</v>
      </c>
      <c r="M1945" s="10" t="s">
        <v>18</v>
      </c>
      <c r="N1945">
        <v>0</v>
      </c>
    </row>
    <row r="1946" spans="1:14" x14ac:dyDescent="0.25">
      <c r="A1946" s="10" t="s">
        <v>39</v>
      </c>
      <c r="B1946" s="10" t="s">
        <v>203</v>
      </c>
      <c r="C1946">
        <v>37200</v>
      </c>
      <c r="D1946" s="10" t="s">
        <v>26</v>
      </c>
      <c r="E1946">
        <v>0</v>
      </c>
      <c r="F1946">
        <v>0</v>
      </c>
      <c r="G1946">
        <v>37200</v>
      </c>
      <c r="H1946" s="10" t="s">
        <v>26</v>
      </c>
      <c r="I1946" s="10" t="s">
        <v>5927</v>
      </c>
      <c r="J1946" s="10" t="s">
        <v>17</v>
      </c>
      <c r="K1946" s="10" t="s">
        <v>17</v>
      </c>
      <c r="L1946" s="10" t="s">
        <v>5928</v>
      </c>
      <c r="M1946" s="10" t="s">
        <v>18</v>
      </c>
      <c r="N1946">
        <v>0</v>
      </c>
    </row>
    <row r="1947" spans="1:14" x14ac:dyDescent="0.25">
      <c r="A1947" s="10" t="s">
        <v>39</v>
      </c>
      <c r="B1947" s="10" t="s">
        <v>91</v>
      </c>
      <c r="C1947">
        <v>80000</v>
      </c>
      <c r="D1947" s="10" t="s">
        <v>26</v>
      </c>
      <c r="E1947">
        <v>0</v>
      </c>
      <c r="F1947">
        <v>20000</v>
      </c>
      <c r="G1947">
        <v>100000</v>
      </c>
      <c r="H1947" s="10" t="s">
        <v>26</v>
      </c>
      <c r="I1947" s="10" t="s">
        <v>4054</v>
      </c>
      <c r="J1947" s="10" t="s">
        <v>17</v>
      </c>
      <c r="K1947" s="10" t="s">
        <v>4055</v>
      </c>
      <c r="L1947" s="10" t="s">
        <v>4056</v>
      </c>
      <c r="M1947" s="10" t="s">
        <v>18</v>
      </c>
      <c r="N1947">
        <v>0</v>
      </c>
    </row>
    <row r="1948" spans="1:14" x14ac:dyDescent="0.25">
      <c r="A1948" s="10" t="s">
        <v>39</v>
      </c>
      <c r="B1948" s="10" t="s">
        <v>3064</v>
      </c>
      <c r="C1948">
        <v>2949.17</v>
      </c>
      <c r="D1948" s="10" t="s">
        <v>26</v>
      </c>
      <c r="E1948">
        <v>0</v>
      </c>
      <c r="F1948">
        <v>0</v>
      </c>
      <c r="G1948">
        <v>2949.17</v>
      </c>
      <c r="H1948" s="10" t="s">
        <v>26</v>
      </c>
      <c r="I1948" s="10" t="s">
        <v>5931</v>
      </c>
      <c r="J1948" s="10" t="s">
        <v>17</v>
      </c>
      <c r="K1948" s="10" t="s">
        <v>17</v>
      </c>
      <c r="L1948" s="10" t="s">
        <v>5932</v>
      </c>
      <c r="M1948" s="10" t="s">
        <v>18</v>
      </c>
      <c r="N1948">
        <v>0</v>
      </c>
    </row>
    <row r="1949" spans="1:14" x14ac:dyDescent="0.25">
      <c r="A1949" s="10" t="s">
        <v>39</v>
      </c>
      <c r="B1949" s="10" t="s">
        <v>2219</v>
      </c>
      <c r="C1949">
        <v>22000</v>
      </c>
      <c r="D1949" s="10" t="s">
        <v>26</v>
      </c>
      <c r="E1949">
        <v>0</v>
      </c>
      <c r="F1949">
        <v>0</v>
      </c>
      <c r="G1949">
        <v>22000</v>
      </c>
      <c r="H1949" s="10" t="s">
        <v>26</v>
      </c>
      <c r="I1949" s="10" t="s">
        <v>5933</v>
      </c>
      <c r="J1949" s="10" t="s">
        <v>17</v>
      </c>
      <c r="K1949" s="10" t="s">
        <v>17</v>
      </c>
      <c r="L1949" s="10" t="s">
        <v>5934</v>
      </c>
      <c r="M1949" s="10" t="s">
        <v>18</v>
      </c>
      <c r="N1949">
        <v>0</v>
      </c>
    </row>
    <row r="1950" spans="1:14" x14ac:dyDescent="0.25">
      <c r="A1950" s="10" t="s">
        <v>39</v>
      </c>
      <c r="B1950" s="10" t="s">
        <v>159</v>
      </c>
      <c r="C1950">
        <v>125000</v>
      </c>
      <c r="D1950" s="10" t="s">
        <v>26</v>
      </c>
      <c r="E1950">
        <v>0</v>
      </c>
      <c r="F1950">
        <v>0</v>
      </c>
      <c r="G1950">
        <v>125000</v>
      </c>
      <c r="H1950" s="10" t="s">
        <v>26</v>
      </c>
      <c r="I1950" s="10" t="s">
        <v>5935</v>
      </c>
      <c r="J1950" s="10" t="s">
        <v>17</v>
      </c>
      <c r="K1950" s="10" t="s">
        <v>17</v>
      </c>
      <c r="L1950" s="10" t="s">
        <v>4057</v>
      </c>
      <c r="M1950" s="10" t="s">
        <v>18</v>
      </c>
      <c r="N1950">
        <v>0</v>
      </c>
    </row>
    <row r="1951" spans="1:14" x14ac:dyDescent="0.25">
      <c r="A1951" s="10" t="s">
        <v>39</v>
      </c>
      <c r="B1951" s="10" t="s">
        <v>66</v>
      </c>
      <c r="C1951">
        <v>1554.94</v>
      </c>
      <c r="D1951" s="10" t="s">
        <v>26</v>
      </c>
      <c r="E1951">
        <v>0</v>
      </c>
      <c r="F1951">
        <v>2173.12</v>
      </c>
      <c r="G1951">
        <v>3728.06</v>
      </c>
      <c r="H1951" s="10" t="s">
        <v>26</v>
      </c>
      <c r="I1951" s="10" t="s">
        <v>4060</v>
      </c>
      <c r="J1951" s="10" t="s">
        <v>17</v>
      </c>
      <c r="K1951" s="10" t="s">
        <v>4058</v>
      </c>
      <c r="L1951" s="10" t="s">
        <v>4059</v>
      </c>
      <c r="M1951" s="10" t="s">
        <v>18</v>
      </c>
      <c r="N1951">
        <v>0</v>
      </c>
    </row>
    <row r="1952" spans="1:14" x14ac:dyDescent="0.25">
      <c r="A1952" s="10" t="s">
        <v>39</v>
      </c>
      <c r="B1952" s="10" t="s">
        <v>2228</v>
      </c>
      <c r="C1952">
        <v>6429</v>
      </c>
      <c r="D1952" s="10" t="s">
        <v>26</v>
      </c>
      <c r="E1952">
        <v>0</v>
      </c>
      <c r="F1952">
        <v>0</v>
      </c>
      <c r="G1952">
        <v>6429</v>
      </c>
      <c r="H1952" s="10" t="s">
        <v>26</v>
      </c>
      <c r="I1952" s="10" t="s">
        <v>5688</v>
      </c>
      <c r="J1952" s="10" t="s">
        <v>17</v>
      </c>
      <c r="K1952" s="10" t="s">
        <v>17</v>
      </c>
      <c r="L1952" s="10" t="s">
        <v>5687</v>
      </c>
      <c r="M1952" s="10" t="s">
        <v>18</v>
      </c>
      <c r="N1952">
        <v>0</v>
      </c>
    </row>
    <row r="1953" spans="1:14" x14ac:dyDescent="0.25">
      <c r="A1953" s="10" t="s">
        <v>39</v>
      </c>
      <c r="B1953" s="10" t="s">
        <v>2229</v>
      </c>
      <c r="C1953">
        <v>1500</v>
      </c>
      <c r="D1953" s="10" t="s">
        <v>26</v>
      </c>
      <c r="E1953">
        <v>0</v>
      </c>
      <c r="F1953">
        <v>0</v>
      </c>
      <c r="G1953">
        <v>1500</v>
      </c>
      <c r="H1953" s="10" t="s">
        <v>26</v>
      </c>
      <c r="I1953" s="10" t="s">
        <v>5678</v>
      </c>
      <c r="J1953" s="10" t="s">
        <v>17</v>
      </c>
      <c r="K1953" s="10" t="s">
        <v>17</v>
      </c>
      <c r="L1953" s="10" t="s">
        <v>5677</v>
      </c>
      <c r="M1953" s="10" t="s">
        <v>18</v>
      </c>
      <c r="N1953">
        <v>0</v>
      </c>
    </row>
    <row r="1954" spans="1:14" x14ac:dyDescent="0.25">
      <c r="A1954" s="10" t="s">
        <v>39</v>
      </c>
      <c r="B1954" s="10" t="s">
        <v>3224</v>
      </c>
      <c r="C1954">
        <v>237944.53</v>
      </c>
      <c r="D1954" s="10" t="s">
        <v>26</v>
      </c>
      <c r="E1954">
        <v>0</v>
      </c>
      <c r="F1954">
        <v>0</v>
      </c>
      <c r="G1954">
        <v>237944.53</v>
      </c>
      <c r="H1954" s="10" t="s">
        <v>26</v>
      </c>
      <c r="I1954" s="10" t="s">
        <v>5938</v>
      </c>
      <c r="J1954" s="10" t="s">
        <v>17</v>
      </c>
      <c r="K1954" s="10" t="s">
        <v>17</v>
      </c>
      <c r="L1954" s="10" t="s">
        <v>5939</v>
      </c>
      <c r="M1954" s="10" t="s">
        <v>18</v>
      </c>
      <c r="N1954">
        <v>0</v>
      </c>
    </row>
    <row r="1955" spans="1:14" x14ac:dyDescent="0.25">
      <c r="A1955" s="10" t="s">
        <v>39</v>
      </c>
      <c r="B1955" s="10" t="s">
        <v>2231</v>
      </c>
      <c r="C1955">
        <v>47500</v>
      </c>
      <c r="D1955" s="10" t="s">
        <v>26</v>
      </c>
      <c r="E1955">
        <v>0</v>
      </c>
      <c r="F1955">
        <v>0</v>
      </c>
      <c r="G1955">
        <v>47500</v>
      </c>
      <c r="H1955" s="10" t="s">
        <v>26</v>
      </c>
      <c r="I1955" s="10" t="s">
        <v>8374</v>
      </c>
      <c r="J1955" s="10" t="s">
        <v>17</v>
      </c>
      <c r="K1955" s="10" t="s">
        <v>17</v>
      </c>
      <c r="L1955" s="10" t="s">
        <v>8375</v>
      </c>
      <c r="M1955" s="10" t="s">
        <v>18</v>
      </c>
      <c r="N1955">
        <v>0</v>
      </c>
    </row>
    <row r="1956" spans="1:14" x14ac:dyDescent="0.25">
      <c r="A1956" s="10" t="s">
        <v>39</v>
      </c>
      <c r="B1956" s="10" t="s">
        <v>54</v>
      </c>
      <c r="C1956">
        <v>15000</v>
      </c>
      <c r="D1956" s="10" t="s">
        <v>26</v>
      </c>
      <c r="E1956">
        <v>0</v>
      </c>
      <c r="F1956">
        <v>0</v>
      </c>
      <c r="G1956">
        <v>15000</v>
      </c>
      <c r="H1956" s="10" t="s">
        <v>26</v>
      </c>
      <c r="I1956" s="10" t="s">
        <v>4064</v>
      </c>
      <c r="J1956" s="10" t="s">
        <v>17</v>
      </c>
      <c r="K1956" s="10" t="s">
        <v>17</v>
      </c>
      <c r="L1956" s="10" t="s">
        <v>5940</v>
      </c>
      <c r="M1956" s="10" t="s">
        <v>18</v>
      </c>
      <c r="N1956">
        <v>0</v>
      </c>
    </row>
    <row r="1957" spans="1:14" x14ac:dyDescent="0.25">
      <c r="A1957" s="10" t="s">
        <v>39</v>
      </c>
      <c r="B1957" s="10" t="s">
        <v>2232</v>
      </c>
      <c r="C1957">
        <v>20695.849999999999</v>
      </c>
      <c r="D1957" s="10" t="s">
        <v>26</v>
      </c>
      <c r="E1957">
        <v>0</v>
      </c>
      <c r="F1957">
        <v>0</v>
      </c>
      <c r="G1957">
        <v>20695.849999999999</v>
      </c>
      <c r="H1957" s="10" t="s">
        <v>26</v>
      </c>
      <c r="I1957" s="10" t="s">
        <v>8376</v>
      </c>
      <c r="J1957" s="10" t="s">
        <v>17</v>
      </c>
      <c r="K1957" s="10" t="s">
        <v>17</v>
      </c>
      <c r="L1957" s="10" t="s">
        <v>8377</v>
      </c>
      <c r="M1957" s="10" t="s">
        <v>18</v>
      </c>
      <c r="N1957">
        <v>0</v>
      </c>
    </row>
    <row r="1958" spans="1:14" x14ac:dyDescent="0.25">
      <c r="A1958" s="10" t="s">
        <v>39</v>
      </c>
      <c r="B1958" s="10" t="s">
        <v>5606</v>
      </c>
      <c r="C1958">
        <v>40000</v>
      </c>
      <c r="D1958" s="10" t="s">
        <v>26</v>
      </c>
      <c r="E1958">
        <v>0</v>
      </c>
      <c r="F1958">
        <v>0</v>
      </c>
      <c r="G1958">
        <v>40000</v>
      </c>
      <c r="H1958" s="10" t="s">
        <v>26</v>
      </c>
      <c r="I1958" s="10" t="s">
        <v>4066</v>
      </c>
      <c r="J1958" s="10" t="s">
        <v>17</v>
      </c>
      <c r="K1958" s="10" t="s">
        <v>17</v>
      </c>
      <c r="L1958" s="10" t="s">
        <v>4065</v>
      </c>
      <c r="M1958" s="10" t="s">
        <v>18</v>
      </c>
      <c r="N1958">
        <v>0</v>
      </c>
    </row>
    <row r="1959" spans="1:14" x14ac:dyDescent="0.25">
      <c r="A1959" s="10" t="s">
        <v>39</v>
      </c>
      <c r="B1959" s="10" t="s">
        <v>2274</v>
      </c>
      <c r="C1959">
        <v>500</v>
      </c>
      <c r="D1959" s="10" t="s">
        <v>26</v>
      </c>
      <c r="E1959">
        <v>0</v>
      </c>
      <c r="F1959">
        <v>0</v>
      </c>
      <c r="G1959">
        <v>500</v>
      </c>
      <c r="H1959" s="10" t="s">
        <v>26</v>
      </c>
      <c r="I1959" s="10" t="s">
        <v>5643</v>
      </c>
      <c r="J1959" s="10" t="s">
        <v>17</v>
      </c>
      <c r="K1959" s="10" t="s">
        <v>17</v>
      </c>
      <c r="L1959" s="10" t="s">
        <v>4067</v>
      </c>
      <c r="M1959" s="10" t="s">
        <v>18</v>
      </c>
      <c r="N1959">
        <v>0</v>
      </c>
    </row>
    <row r="1960" spans="1:14" x14ac:dyDescent="0.25">
      <c r="A1960" s="10" t="s">
        <v>39</v>
      </c>
      <c r="B1960" s="10" t="s">
        <v>3227</v>
      </c>
      <c r="C1960">
        <v>19000</v>
      </c>
      <c r="D1960" s="10" t="s">
        <v>26</v>
      </c>
      <c r="E1960">
        <v>0</v>
      </c>
      <c r="F1960">
        <v>0</v>
      </c>
      <c r="G1960">
        <v>19000</v>
      </c>
      <c r="H1960" s="10" t="s">
        <v>26</v>
      </c>
      <c r="I1960" s="10" t="s">
        <v>4068</v>
      </c>
      <c r="J1960" s="10" t="s">
        <v>17</v>
      </c>
      <c r="K1960" s="10" t="s">
        <v>17</v>
      </c>
      <c r="L1960" s="10" t="s">
        <v>4069</v>
      </c>
      <c r="M1960" s="10" t="s">
        <v>18</v>
      </c>
      <c r="N1960">
        <v>0</v>
      </c>
    </row>
    <row r="1961" spans="1:14" x14ac:dyDescent="0.25">
      <c r="A1961" s="10" t="s">
        <v>39</v>
      </c>
      <c r="B1961" s="10" t="s">
        <v>2295</v>
      </c>
      <c r="C1961">
        <v>110000</v>
      </c>
      <c r="D1961" s="10" t="s">
        <v>26</v>
      </c>
      <c r="E1961">
        <v>0</v>
      </c>
      <c r="F1961">
        <v>0</v>
      </c>
      <c r="G1961">
        <v>110000</v>
      </c>
      <c r="H1961" s="10" t="s">
        <v>26</v>
      </c>
      <c r="I1961" s="10" t="s">
        <v>4070</v>
      </c>
      <c r="J1961" s="10" t="s">
        <v>17</v>
      </c>
      <c r="K1961" s="10" t="s">
        <v>17</v>
      </c>
      <c r="L1961" s="10" t="s">
        <v>4071</v>
      </c>
      <c r="M1961" s="10" t="s">
        <v>18</v>
      </c>
      <c r="N1961">
        <v>0</v>
      </c>
    </row>
    <row r="1962" spans="1:14" x14ac:dyDescent="0.25">
      <c r="A1962" s="10" t="s">
        <v>39</v>
      </c>
      <c r="B1962" s="10" t="s">
        <v>2302</v>
      </c>
      <c r="C1962">
        <v>4500</v>
      </c>
      <c r="D1962" s="10" t="s">
        <v>26</v>
      </c>
      <c r="E1962">
        <v>0</v>
      </c>
      <c r="F1962">
        <v>0</v>
      </c>
      <c r="G1962">
        <v>4500</v>
      </c>
      <c r="H1962" s="10" t="s">
        <v>26</v>
      </c>
      <c r="I1962" s="10" t="s">
        <v>4072</v>
      </c>
      <c r="J1962" s="10" t="s">
        <v>17</v>
      </c>
      <c r="K1962" s="10" t="s">
        <v>17</v>
      </c>
      <c r="L1962" s="10" t="s">
        <v>5942</v>
      </c>
      <c r="M1962" s="10" t="s">
        <v>18</v>
      </c>
      <c r="N1962">
        <v>0</v>
      </c>
    </row>
    <row r="1963" spans="1:14" x14ac:dyDescent="0.25">
      <c r="A1963" s="10" t="s">
        <v>39</v>
      </c>
      <c r="B1963" s="10" t="s">
        <v>3081</v>
      </c>
      <c r="C1963">
        <v>47860.62</v>
      </c>
      <c r="D1963" s="10" t="s">
        <v>26</v>
      </c>
      <c r="E1963">
        <v>0</v>
      </c>
      <c r="F1963">
        <v>0</v>
      </c>
      <c r="G1963">
        <v>47860.62</v>
      </c>
      <c r="H1963" s="10" t="s">
        <v>26</v>
      </c>
      <c r="I1963" s="10" t="s">
        <v>5680</v>
      </c>
      <c r="J1963" s="10" t="s">
        <v>17</v>
      </c>
      <c r="K1963" s="10" t="s">
        <v>17</v>
      </c>
      <c r="L1963" s="10" t="s">
        <v>5679</v>
      </c>
      <c r="M1963" s="10" t="s">
        <v>18</v>
      </c>
      <c r="N1963">
        <v>0</v>
      </c>
    </row>
    <row r="1964" spans="1:14" x14ac:dyDescent="0.25">
      <c r="A1964" s="10" t="s">
        <v>39</v>
      </c>
      <c r="B1964" s="10" t="s">
        <v>3084</v>
      </c>
      <c r="C1964">
        <v>30000</v>
      </c>
      <c r="D1964" s="10" t="s">
        <v>26</v>
      </c>
      <c r="E1964">
        <v>0</v>
      </c>
      <c r="F1964">
        <v>0</v>
      </c>
      <c r="G1964">
        <v>30000</v>
      </c>
      <c r="H1964" s="10" t="s">
        <v>26</v>
      </c>
      <c r="I1964" s="10" t="s">
        <v>5945</v>
      </c>
      <c r="J1964" s="10" t="s">
        <v>17</v>
      </c>
      <c r="K1964" s="10" t="s">
        <v>17</v>
      </c>
      <c r="L1964" s="10" t="s">
        <v>5946</v>
      </c>
      <c r="M1964" s="10" t="s">
        <v>18</v>
      </c>
      <c r="N1964">
        <v>0</v>
      </c>
    </row>
    <row r="1965" spans="1:14" x14ac:dyDescent="0.25">
      <c r="A1965" s="10" t="s">
        <v>39</v>
      </c>
      <c r="B1965" s="10" t="s">
        <v>2331</v>
      </c>
      <c r="C1965">
        <v>1100</v>
      </c>
      <c r="D1965" s="10" t="s">
        <v>26</v>
      </c>
      <c r="E1965">
        <v>0</v>
      </c>
      <c r="F1965">
        <v>0</v>
      </c>
      <c r="G1965">
        <v>1100</v>
      </c>
      <c r="H1965" s="10" t="s">
        <v>26</v>
      </c>
      <c r="I1965" s="10" t="s">
        <v>4073</v>
      </c>
      <c r="J1965" s="10" t="s">
        <v>17</v>
      </c>
      <c r="K1965" s="10" t="s">
        <v>17</v>
      </c>
      <c r="L1965" s="10" t="s">
        <v>4075</v>
      </c>
      <c r="M1965" s="10" t="s">
        <v>18</v>
      </c>
      <c r="N1965">
        <v>0</v>
      </c>
    </row>
    <row r="1966" spans="1:14" x14ac:dyDescent="0.25">
      <c r="A1966" s="10" t="s">
        <v>39</v>
      </c>
      <c r="B1966" s="10" t="s">
        <v>3230</v>
      </c>
      <c r="C1966">
        <v>1000</v>
      </c>
      <c r="D1966" s="10" t="s">
        <v>26</v>
      </c>
      <c r="E1966">
        <v>0</v>
      </c>
      <c r="F1966">
        <v>0</v>
      </c>
      <c r="G1966">
        <v>1000</v>
      </c>
      <c r="H1966" s="10" t="s">
        <v>26</v>
      </c>
      <c r="I1966" s="10" t="s">
        <v>5702</v>
      </c>
      <c r="J1966" s="10" t="s">
        <v>17</v>
      </c>
      <c r="K1966" s="10" t="s">
        <v>17</v>
      </c>
      <c r="L1966" s="10" t="s">
        <v>5676</v>
      </c>
      <c r="M1966" s="10" t="s">
        <v>18</v>
      </c>
      <c r="N1966">
        <v>0</v>
      </c>
    </row>
    <row r="1967" spans="1:14" x14ac:dyDescent="0.25">
      <c r="A1967" s="10" t="s">
        <v>39</v>
      </c>
      <c r="B1967" s="10" t="s">
        <v>2373</v>
      </c>
      <c r="C1967">
        <v>2500</v>
      </c>
      <c r="D1967" s="10" t="s">
        <v>26</v>
      </c>
      <c r="E1967">
        <v>0</v>
      </c>
      <c r="F1967">
        <v>0</v>
      </c>
      <c r="G1967">
        <v>2500</v>
      </c>
      <c r="H1967" s="10" t="s">
        <v>26</v>
      </c>
      <c r="I1967" s="10" t="s">
        <v>5675</v>
      </c>
      <c r="J1967" s="10" t="s">
        <v>17</v>
      </c>
      <c r="K1967" s="10" t="s">
        <v>17</v>
      </c>
      <c r="L1967" s="10" t="s">
        <v>5665</v>
      </c>
      <c r="M1967" s="10" t="s">
        <v>18</v>
      </c>
      <c r="N1967">
        <v>0</v>
      </c>
    </row>
    <row r="1968" spans="1:14" x14ac:dyDescent="0.25">
      <c r="A1968" s="10" t="s">
        <v>39</v>
      </c>
      <c r="B1968" s="10" t="s">
        <v>2433</v>
      </c>
      <c r="C1968">
        <v>17665</v>
      </c>
      <c r="D1968" s="10" t="s">
        <v>26</v>
      </c>
      <c r="E1968">
        <v>0</v>
      </c>
      <c r="F1968">
        <v>15000</v>
      </c>
      <c r="G1968">
        <v>32665</v>
      </c>
      <c r="H1968" s="10" t="s">
        <v>26</v>
      </c>
      <c r="I1968" s="10" t="s">
        <v>5664</v>
      </c>
      <c r="J1968" s="10" t="s">
        <v>17</v>
      </c>
      <c r="K1968" s="10" t="s">
        <v>5685</v>
      </c>
      <c r="L1968" s="10" t="s">
        <v>5686</v>
      </c>
      <c r="M1968" s="10" t="s">
        <v>18</v>
      </c>
      <c r="N1968">
        <v>0</v>
      </c>
    </row>
    <row r="1969" spans="1:14" x14ac:dyDescent="0.25">
      <c r="A1969" s="10" t="s">
        <v>39</v>
      </c>
      <c r="B1969" s="10" t="s">
        <v>2436</v>
      </c>
      <c r="C1969">
        <v>1500</v>
      </c>
      <c r="D1969" s="10" t="s">
        <v>26</v>
      </c>
      <c r="E1969">
        <v>0</v>
      </c>
      <c r="F1969">
        <v>3000</v>
      </c>
      <c r="G1969">
        <v>4500</v>
      </c>
      <c r="H1969" s="10" t="s">
        <v>26</v>
      </c>
      <c r="I1969" s="10" t="s">
        <v>5603</v>
      </c>
      <c r="J1969" s="10" t="s">
        <v>17</v>
      </c>
      <c r="K1969" s="10" t="s">
        <v>5947</v>
      </c>
      <c r="L1969" s="10" t="s">
        <v>5602</v>
      </c>
      <c r="M1969" s="10" t="s">
        <v>18</v>
      </c>
      <c r="N1969">
        <v>0</v>
      </c>
    </row>
    <row r="1970" spans="1:14" x14ac:dyDescent="0.25">
      <c r="A1970" s="10" t="s">
        <v>39</v>
      </c>
      <c r="B1970" s="10" t="s">
        <v>2439</v>
      </c>
      <c r="C1970">
        <v>3000</v>
      </c>
      <c r="D1970" s="10" t="s">
        <v>26</v>
      </c>
      <c r="E1970">
        <v>0</v>
      </c>
      <c r="F1970">
        <v>0</v>
      </c>
      <c r="G1970">
        <v>3000</v>
      </c>
      <c r="H1970" s="10" t="s">
        <v>26</v>
      </c>
      <c r="I1970" s="10" t="s">
        <v>5948</v>
      </c>
      <c r="J1970" s="10" t="s">
        <v>17</v>
      </c>
      <c r="K1970" s="10" t="s">
        <v>17</v>
      </c>
      <c r="L1970" s="10" t="s">
        <v>5949</v>
      </c>
      <c r="M1970" s="10" t="s">
        <v>18</v>
      </c>
      <c r="N1970">
        <v>0</v>
      </c>
    </row>
    <row r="1971" spans="1:14" x14ac:dyDescent="0.25">
      <c r="A1971" s="10" t="s">
        <v>39</v>
      </c>
      <c r="B1971" s="10" t="s">
        <v>44</v>
      </c>
      <c r="C1971">
        <v>5000</v>
      </c>
      <c r="D1971" s="10" t="s">
        <v>26</v>
      </c>
      <c r="E1971">
        <v>0</v>
      </c>
      <c r="F1971">
        <v>0</v>
      </c>
      <c r="G1971">
        <v>5000</v>
      </c>
      <c r="H1971" s="10" t="s">
        <v>26</v>
      </c>
      <c r="I1971" s="10" t="s">
        <v>5951</v>
      </c>
      <c r="J1971" s="10" t="s">
        <v>17</v>
      </c>
      <c r="K1971" s="10" t="s">
        <v>17</v>
      </c>
      <c r="L1971" s="10" t="s">
        <v>5950</v>
      </c>
      <c r="M1971" s="10" t="s">
        <v>18</v>
      </c>
      <c r="N1971">
        <v>0</v>
      </c>
    </row>
    <row r="1972" spans="1:14" x14ac:dyDescent="0.25">
      <c r="A1972" s="10" t="s">
        <v>39</v>
      </c>
      <c r="B1972" s="10" t="s">
        <v>2444</v>
      </c>
      <c r="C1972">
        <v>5000</v>
      </c>
      <c r="D1972" s="10" t="s">
        <v>26</v>
      </c>
      <c r="E1972">
        <v>0</v>
      </c>
      <c r="F1972">
        <v>0</v>
      </c>
      <c r="G1972">
        <v>5000</v>
      </c>
      <c r="H1972" s="10" t="s">
        <v>26</v>
      </c>
      <c r="I1972" s="10" t="s">
        <v>5691</v>
      </c>
      <c r="J1972" s="10" t="s">
        <v>17</v>
      </c>
      <c r="K1972" s="10" t="s">
        <v>17</v>
      </c>
      <c r="L1972" s="10" t="s">
        <v>5690</v>
      </c>
      <c r="M1972" s="10" t="s">
        <v>18</v>
      </c>
      <c r="N1972">
        <v>0</v>
      </c>
    </row>
    <row r="1973" spans="1:14" x14ac:dyDescent="0.25">
      <c r="A1973" s="10" t="s">
        <v>39</v>
      </c>
      <c r="B1973" s="10" t="s">
        <v>2447</v>
      </c>
      <c r="C1973">
        <v>6500</v>
      </c>
      <c r="D1973" s="10" t="s">
        <v>26</v>
      </c>
      <c r="E1973">
        <v>0</v>
      </c>
      <c r="F1973">
        <v>0</v>
      </c>
      <c r="G1973">
        <v>6500</v>
      </c>
      <c r="H1973" s="10" t="s">
        <v>26</v>
      </c>
      <c r="I1973" s="10" t="s">
        <v>4076</v>
      </c>
      <c r="J1973" s="10" t="s">
        <v>17</v>
      </c>
      <c r="K1973" s="10" t="s">
        <v>17</v>
      </c>
      <c r="L1973" s="10" t="s">
        <v>4077</v>
      </c>
      <c r="M1973" s="10" t="s">
        <v>18</v>
      </c>
      <c r="N1973">
        <v>0</v>
      </c>
    </row>
    <row r="1974" spans="1:14" x14ac:dyDescent="0.25">
      <c r="A1974" s="10" t="s">
        <v>39</v>
      </c>
      <c r="B1974" s="10" t="s">
        <v>2459</v>
      </c>
      <c r="C1974">
        <v>102000</v>
      </c>
      <c r="D1974" s="10" t="s">
        <v>26</v>
      </c>
      <c r="E1974">
        <v>0</v>
      </c>
      <c r="F1974">
        <v>0</v>
      </c>
      <c r="G1974">
        <v>102000</v>
      </c>
      <c r="H1974" s="10" t="s">
        <v>26</v>
      </c>
      <c r="I1974" s="10" t="s">
        <v>5660</v>
      </c>
      <c r="J1974" s="10" t="s">
        <v>17</v>
      </c>
      <c r="K1974" s="10" t="s">
        <v>17</v>
      </c>
      <c r="L1974" s="10" t="s">
        <v>5659</v>
      </c>
      <c r="M1974" s="10" t="s">
        <v>18</v>
      </c>
      <c r="N1974">
        <v>0</v>
      </c>
    </row>
    <row r="1975" spans="1:14" x14ac:dyDescent="0.25">
      <c r="A1975" s="10" t="s">
        <v>39</v>
      </c>
      <c r="B1975" s="10" t="s">
        <v>2465</v>
      </c>
      <c r="C1975">
        <v>43000</v>
      </c>
      <c r="D1975" s="10" t="s">
        <v>26</v>
      </c>
      <c r="E1975">
        <v>0</v>
      </c>
      <c r="F1975">
        <v>2750</v>
      </c>
      <c r="G1975">
        <v>45750</v>
      </c>
      <c r="H1975" s="10" t="s">
        <v>26</v>
      </c>
      <c r="I1975" s="10" t="s">
        <v>5622</v>
      </c>
      <c r="J1975" s="10" t="s">
        <v>17</v>
      </c>
      <c r="K1975" s="10" t="s">
        <v>5693</v>
      </c>
      <c r="L1975" s="10" t="s">
        <v>5621</v>
      </c>
      <c r="M1975" s="10" t="s">
        <v>18</v>
      </c>
      <c r="N1975">
        <v>0</v>
      </c>
    </row>
    <row r="1976" spans="1:14" x14ac:dyDescent="0.25">
      <c r="A1976" s="10" t="s">
        <v>39</v>
      </c>
      <c r="B1976" s="10" t="s">
        <v>3233</v>
      </c>
      <c r="C1976">
        <v>10000</v>
      </c>
      <c r="D1976" s="10" t="s">
        <v>26</v>
      </c>
      <c r="E1976">
        <v>0</v>
      </c>
      <c r="F1976">
        <v>0</v>
      </c>
      <c r="G1976">
        <v>10000</v>
      </c>
      <c r="H1976" s="10" t="s">
        <v>26</v>
      </c>
      <c r="I1976" s="10" t="s">
        <v>5692</v>
      </c>
      <c r="J1976" s="10" t="s">
        <v>17</v>
      </c>
      <c r="K1976" s="10" t="s">
        <v>17</v>
      </c>
      <c r="L1976" s="10" t="s">
        <v>4078</v>
      </c>
      <c r="M1976" s="10" t="s">
        <v>18</v>
      </c>
      <c r="N1976">
        <v>0</v>
      </c>
    </row>
    <row r="1977" spans="1:14" x14ac:dyDescent="0.25">
      <c r="A1977" s="10" t="s">
        <v>39</v>
      </c>
      <c r="B1977" s="10" t="s">
        <v>2479</v>
      </c>
      <c r="C1977">
        <v>13000</v>
      </c>
      <c r="D1977" s="10" t="s">
        <v>26</v>
      </c>
      <c r="E1977">
        <v>0</v>
      </c>
      <c r="F1977">
        <v>50000</v>
      </c>
      <c r="G1977">
        <v>63000</v>
      </c>
      <c r="H1977" s="10" t="s">
        <v>26</v>
      </c>
      <c r="I1977" s="10" t="s">
        <v>4079</v>
      </c>
      <c r="J1977" s="10" t="s">
        <v>17</v>
      </c>
      <c r="K1977" s="10" t="s">
        <v>5953</v>
      </c>
      <c r="L1977" s="10" t="s">
        <v>5952</v>
      </c>
      <c r="M1977" s="10" t="s">
        <v>18</v>
      </c>
      <c r="N1977">
        <v>0</v>
      </c>
    </row>
    <row r="1978" spans="1:14" x14ac:dyDescent="0.25">
      <c r="A1978" s="10" t="s">
        <v>39</v>
      </c>
      <c r="B1978" s="10" t="s">
        <v>2482</v>
      </c>
      <c r="C1978">
        <v>241000</v>
      </c>
      <c r="D1978" s="10" t="s">
        <v>26</v>
      </c>
      <c r="E1978">
        <v>0</v>
      </c>
      <c r="F1978">
        <v>0</v>
      </c>
      <c r="G1978">
        <v>241000</v>
      </c>
      <c r="H1978" s="10" t="s">
        <v>26</v>
      </c>
      <c r="I1978" s="10" t="s">
        <v>4080</v>
      </c>
      <c r="J1978" s="10" t="s">
        <v>17</v>
      </c>
      <c r="K1978" s="10" t="s">
        <v>17</v>
      </c>
      <c r="L1978" s="10" t="s">
        <v>137</v>
      </c>
      <c r="M1978" s="10" t="s">
        <v>18</v>
      </c>
      <c r="N1978">
        <v>0</v>
      </c>
    </row>
    <row r="1979" spans="1:14" x14ac:dyDescent="0.25">
      <c r="A1979" s="10" t="s">
        <v>39</v>
      </c>
      <c r="B1979" s="10" t="s">
        <v>2505</v>
      </c>
      <c r="C1979">
        <v>54000</v>
      </c>
      <c r="D1979" s="10" t="s">
        <v>26</v>
      </c>
      <c r="E1979">
        <v>0</v>
      </c>
      <c r="F1979">
        <v>0</v>
      </c>
      <c r="G1979">
        <v>54000</v>
      </c>
      <c r="H1979" s="10" t="s">
        <v>26</v>
      </c>
      <c r="I1979" s="10" t="s">
        <v>136</v>
      </c>
      <c r="J1979" s="10" t="s">
        <v>17</v>
      </c>
      <c r="K1979" s="10" t="s">
        <v>17</v>
      </c>
      <c r="L1979" s="10" t="s">
        <v>4081</v>
      </c>
      <c r="M1979" s="10" t="s">
        <v>18</v>
      </c>
      <c r="N1979">
        <v>0</v>
      </c>
    </row>
    <row r="1980" spans="1:14" x14ac:dyDescent="0.25">
      <c r="A1980" s="10" t="s">
        <v>39</v>
      </c>
      <c r="B1980" s="10" t="s">
        <v>2517</v>
      </c>
      <c r="C1980">
        <v>200189.17</v>
      </c>
      <c r="D1980" s="10" t="s">
        <v>26</v>
      </c>
      <c r="E1980">
        <v>0</v>
      </c>
      <c r="F1980">
        <v>0</v>
      </c>
      <c r="G1980">
        <v>200189.17</v>
      </c>
      <c r="H1980" s="10" t="s">
        <v>26</v>
      </c>
      <c r="I1980" s="10" t="s">
        <v>4083</v>
      </c>
      <c r="J1980" s="10" t="s">
        <v>17</v>
      </c>
      <c r="K1980" s="10" t="s">
        <v>17</v>
      </c>
      <c r="L1980" s="10" t="s">
        <v>4082</v>
      </c>
      <c r="M1980" s="10" t="s">
        <v>18</v>
      </c>
      <c r="N1980">
        <v>0</v>
      </c>
    </row>
    <row r="1981" spans="1:14" x14ac:dyDescent="0.25">
      <c r="A1981" s="10" t="s">
        <v>39</v>
      </c>
      <c r="B1981" s="10" t="s">
        <v>2520</v>
      </c>
      <c r="C1981">
        <v>57000</v>
      </c>
      <c r="D1981" s="10" t="s">
        <v>26</v>
      </c>
      <c r="E1981">
        <v>0</v>
      </c>
      <c r="F1981">
        <v>0</v>
      </c>
      <c r="G1981">
        <v>57000</v>
      </c>
      <c r="H1981" s="10" t="s">
        <v>26</v>
      </c>
      <c r="I1981" s="10" t="s">
        <v>4084</v>
      </c>
      <c r="J1981" s="10" t="s">
        <v>17</v>
      </c>
      <c r="K1981" s="10" t="s">
        <v>17</v>
      </c>
      <c r="L1981" s="10" t="s">
        <v>4086</v>
      </c>
      <c r="M1981" s="10" t="s">
        <v>18</v>
      </c>
      <c r="N1981">
        <v>0</v>
      </c>
    </row>
    <row r="1982" spans="1:14" x14ac:dyDescent="0.25">
      <c r="A1982" s="10" t="s">
        <v>39</v>
      </c>
      <c r="B1982" s="10" t="s">
        <v>2526</v>
      </c>
      <c r="C1982">
        <v>12000</v>
      </c>
      <c r="D1982" s="10" t="s">
        <v>26</v>
      </c>
      <c r="E1982">
        <v>0</v>
      </c>
      <c r="F1982">
        <v>0</v>
      </c>
      <c r="G1982">
        <v>12000</v>
      </c>
      <c r="H1982" s="10" t="s">
        <v>26</v>
      </c>
      <c r="I1982" s="10" t="s">
        <v>4085</v>
      </c>
      <c r="J1982" s="10" t="s">
        <v>17</v>
      </c>
      <c r="K1982" s="10" t="s">
        <v>17</v>
      </c>
      <c r="L1982" s="10" t="s">
        <v>4087</v>
      </c>
      <c r="M1982" s="10" t="s">
        <v>18</v>
      </c>
      <c r="N1982">
        <v>0</v>
      </c>
    </row>
    <row r="1983" spans="1:14" x14ac:dyDescent="0.25">
      <c r="A1983" s="10" t="s">
        <v>39</v>
      </c>
      <c r="B1983" s="10" t="s">
        <v>447</v>
      </c>
      <c r="C1983">
        <v>3000</v>
      </c>
      <c r="D1983" s="10" t="s">
        <v>26</v>
      </c>
      <c r="E1983">
        <v>0</v>
      </c>
      <c r="F1983">
        <v>0</v>
      </c>
      <c r="G1983">
        <v>3000</v>
      </c>
      <c r="H1983" s="10" t="s">
        <v>26</v>
      </c>
      <c r="I1983" s="10" t="s">
        <v>4089</v>
      </c>
      <c r="J1983" s="10" t="s">
        <v>17</v>
      </c>
      <c r="K1983" s="10" t="s">
        <v>17</v>
      </c>
      <c r="L1983" s="10" t="s">
        <v>4088</v>
      </c>
      <c r="M1983" s="10" t="s">
        <v>18</v>
      </c>
      <c r="N1983">
        <v>0</v>
      </c>
    </row>
    <row r="1984" spans="1:14" x14ac:dyDescent="0.25">
      <c r="A1984" s="10" t="s">
        <v>39</v>
      </c>
      <c r="B1984" s="10" t="s">
        <v>402</v>
      </c>
      <c r="C1984">
        <v>235000</v>
      </c>
      <c r="D1984" s="10" t="s">
        <v>26</v>
      </c>
      <c r="E1984">
        <v>0</v>
      </c>
      <c r="F1984">
        <v>0</v>
      </c>
      <c r="G1984">
        <v>235000</v>
      </c>
      <c r="H1984" s="10" t="s">
        <v>26</v>
      </c>
      <c r="I1984" s="10" t="s">
        <v>4090</v>
      </c>
      <c r="J1984" s="10" t="s">
        <v>17</v>
      </c>
      <c r="K1984" s="10" t="s">
        <v>17</v>
      </c>
      <c r="L1984" s="10" t="s">
        <v>4092</v>
      </c>
      <c r="M1984" s="10" t="s">
        <v>18</v>
      </c>
      <c r="N1984">
        <v>0</v>
      </c>
    </row>
    <row r="1985" spans="1:14" x14ac:dyDescent="0.25">
      <c r="A1985" s="10" t="s">
        <v>39</v>
      </c>
      <c r="B1985" s="10" t="s">
        <v>2536</v>
      </c>
      <c r="C1985">
        <v>164000</v>
      </c>
      <c r="D1985" s="10" t="s">
        <v>26</v>
      </c>
      <c r="E1985">
        <v>0</v>
      </c>
      <c r="F1985">
        <v>0</v>
      </c>
      <c r="G1985">
        <v>164000</v>
      </c>
      <c r="H1985" s="10" t="s">
        <v>26</v>
      </c>
      <c r="I1985" s="10" t="s">
        <v>4091</v>
      </c>
      <c r="J1985" s="10" t="s">
        <v>17</v>
      </c>
      <c r="K1985" s="10" t="s">
        <v>17</v>
      </c>
      <c r="L1985" s="10" t="s">
        <v>4093</v>
      </c>
      <c r="M1985" s="10" t="s">
        <v>18</v>
      </c>
      <c r="N1985">
        <v>0</v>
      </c>
    </row>
    <row r="1986" spans="1:14" x14ac:dyDescent="0.25">
      <c r="A1986" s="10" t="s">
        <v>39</v>
      </c>
      <c r="B1986" s="10" t="s">
        <v>184</v>
      </c>
      <c r="C1986">
        <v>128000</v>
      </c>
      <c r="D1986" s="10" t="s">
        <v>26</v>
      </c>
      <c r="E1986">
        <v>0</v>
      </c>
      <c r="F1986">
        <v>0</v>
      </c>
      <c r="G1986">
        <v>128000</v>
      </c>
      <c r="H1986" s="10" t="s">
        <v>26</v>
      </c>
      <c r="I1986" s="10" t="s">
        <v>4095</v>
      </c>
      <c r="J1986" s="10" t="s">
        <v>17</v>
      </c>
      <c r="K1986" s="10" t="s">
        <v>17</v>
      </c>
      <c r="L1986" s="10" t="s">
        <v>4094</v>
      </c>
      <c r="M1986" s="10" t="s">
        <v>18</v>
      </c>
      <c r="N1986">
        <v>0</v>
      </c>
    </row>
    <row r="1987" spans="1:14" x14ac:dyDescent="0.25">
      <c r="A1987" s="10" t="s">
        <v>39</v>
      </c>
      <c r="B1987" s="10" t="s">
        <v>112</v>
      </c>
      <c r="C1987">
        <v>29000</v>
      </c>
      <c r="D1987" s="10" t="s">
        <v>26</v>
      </c>
      <c r="E1987">
        <v>0</v>
      </c>
      <c r="F1987">
        <v>5000</v>
      </c>
      <c r="G1987">
        <v>34000</v>
      </c>
      <c r="H1987" s="10" t="s">
        <v>26</v>
      </c>
      <c r="I1987" s="10" t="s">
        <v>4096</v>
      </c>
      <c r="J1987" s="10" t="s">
        <v>17</v>
      </c>
      <c r="K1987" s="10" t="s">
        <v>4098</v>
      </c>
      <c r="L1987" s="10" t="s">
        <v>4097</v>
      </c>
      <c r="M1987" s="10" t="s">
        <v>18</v>
      </c>
      <c r="N1987">
        <v>0</v>
      </c>
    </row>
    <row r="1988" spans="1:14" x14ac:dyDescent="0.25">
      <c r="A1988" s="10" t="s">
        <v>39</v>
      </c>
      <c r="B1988" s="10" t="s">
        <v>2543</v>
      </c>
      <c r="C1988">
        <v>40000</v>
      </c>
      <c r="D1988" s="10" t="s">
        <v>26</v>
      </c>
      <c r="E1988">
        <v>0</v>
      </c>
      <c r="F1988">
        <v>10000</v>
      </c>
      <c r="G1988">
        <v>50000</v>
      </c>
      <c r="H1988" s="10" t="s">
        <v>26</v>
      </c>
      <c r="I1988" s="10" t="s">
        <v>4099</v>
      </c>
      <c r="J1988" s="10" t="s">
        <v>17</v>
      </c>
      <c r="K1988" s="10" t="s">
        <v>4101</v>
      </c>
      <c r="L1988" s="10" t="s">
        <v>4100</v>
      </c>
      <c r="M1988" s="10" t="s">
        <v>18</v>
      </c>
      <c r="N1988">
        <v>0</v>
      </c>
    </row>
    <row r="1989" spans="1:14" x14ac:dyDescent="0.25">
      <c r="A1989" s="10" t="s">
        <v>39</v>
      </c>
      <c r="B1989" s="10" t="s">
        <v>2549</v>
      </c>
      <c r="C1989">
        <v>235000</v>
      </c>
      <c r="D1989" s="10" t="s">
        <v>26</v>
      </c>
      <c r="E1989">
        <v>0</v>
      </c>
      <c r="F1989">
        <v>26394</v>
      </c>
      <c r="G1989">
        <v>261394</v>
      </c>
      <c r="H1989" s="10" t="s">
        <v>26</v>
      </c>
      <c r="I1989" s="10" t="s">
        <v>4102</v>
      </c>
      <c r="J1989" s="10" t="s">
        <v>17</v>
      </c>
      <c r="K1989" s="10" t="s">
        <v>4103</v>
      </c>
      <c r="L1989" s="10" t="s">
        <v>4104</v>
      </c>
      <c r="M1989" s="10" t="s">
        <v>18</v>
      </c>
      <c r="N1989">
        <v>0</v>
      </c>
    </row>
    <row r="1990" spans="1:14" x14ac:dyDescent="0.25">
      <c r="A1990" s="10" t="s">
        <v>39</v>
      </c>
      <c r="B1990" s="10" t="s">
        <v>2563</v>
      </c>
      <c r="C1990">
        <v>14000</v>
      </c>
      <c r="D1990" s="10" t="s">
        <v>26</v>
      </c>
      <c r="E1990">
        <v>0</v>
      </c>
      <c r="F1990">
        <v>0</v>
      </c>
      <c r="G1990">
        <v>14000</v>
      </c>
      <c r="H1990" s="10" t="s">
        <v>26</v>
      </c>
      <c r="I1990" s="10" t="s">
        <v>5955</v>
      </c>
      <c r="J1990" s="10" t="s">
        <v>17</v>
      </c>
      <c r="K1990" s="10" t="s">
        <v>17</v>
      </c>
      <c r="L1990" s="10" t="s">
        <v>5954</v>
      </c>
      <c r="M1990" s="10" t="s">
        <v>18</v>
      </c>
      <c r="N1990">
        <v>0</v>
      </c>
    </row>
    <row r="1991" spans="1:14" x14ac:dyDescent="0.25">
      <c r="A1991" s="10" t="s">
        <v>39</v>
      </c>
      <c r="B1991" s="10" t="s">
        <v>355</v>
      </c>
      <c r="C1991">
        <v>60000</v>
      </c>
      <c r="D1991" s="10" t="s">
        <v>26</v>
      </c>
      <c r="E1991">
        <v>0</v>
      </c>
      <c r="F1991">
        <v>0</v>
      </c>
      <c r="G1991">
        <v>60000</v>
      </c>
      <c r="H1991" s="10" t="s">
        <v>26</v>
      </c>
      <c r="I1991" s="10" t="s">
        <v>5956</v>
      </c>
      <c r="J1991" s="10" t="s">
        <v>17</v>
      </c>
      <c r="K1991" s="10" t="s">
        <v>17</v>
      </c>
      <c r="L1991" s="10" t="s">
        <v>5958</v>
      </c>
      <c r="M1991" s="10" t="s">
        <v>18</v>
      </c>
      <c r="N1991">
        <v>0</v>
      </c>
    </row>
    <row r="1992" spans="1:14" x14ac:dyDescent="0.25">
      <c r="A1992" s="10" t="s">
        <v>39</v>
      </c>
      <c r="B1992" s="10" t="s">
        <v>115</v>
      </c>
      <c r="C1992">
        <v>15192.1</v>
      </c>
      <c r="D1992" s="10" t="s">
        <v>26</v>
      </c>
      <c r="E1992">
        <v>0</v>
      </c>
      <c r="F1992">
        <v>0</v>
      </c>
      <c r="G1992">
        <v>15192.1</v>
      </c>
      <c r="H1992" s="10" t="s">
        <v>26</v>
      </c>
      <c r="I1992" s="10" t="s">
        <v>5957</v>
      </c>
      <c r="J1992" s="10" t="s">
        <v>17</v>
      </c>
      <c r="K1992" s="10" t="s">
        <v>17</v>
      </c>
      <c r="L1992" s="10" t="s">
        <v>5959</v>
      </c>
      <c r="M1992" s="10" t="s">
        <v>18</v>
      </c>
      <c r="N1992">
        <v>0</v>
      </c>
    </row>
    <row r="1993" spans="1:14" x14ac:dyDescent="0.25">
      <c r="A1993" s="10" t="s">
        <v>39</v>
      </c>
      <c r="B1993" s="10" t="s">
        <v>3238</v>
      </c>
      <c r="C1993">
        <v>97920</v>
      </c>
      <c r="D1993" s="10" t="s">
        <v>26</v>
      </c>
      <c r="E1993">
        <v>0</v>
      </c>
      <c r="F1993">
        <v>0</v>
      </c>
      <c r="G1993">
        <v>97920</v>
      </c>
      <c r="H1993" s="10" t="s">
        <v>26</v>
      </c>
      <c r="I1993" s="10" t="s">
        <v>5961</v>
      </c>
      <c r="J1993" s="10" t="s">
        <v>17</v>
      </c>
      <c r="K1993" s="10" t="s">
        <v>17</v>
      </c>
      <c r="L1993" s="10" t="s">
        <v>5960</v>
      </c>
      <c r="M1993" s="10" t="s">
        <v>18</v>
      </c>
      <c r="N1993">
        <v>0</v>
      </c>
    </row>
    <row r="1994" spans="1:14" x14ac:dyDescent="0.25">
      <c r="A1994" s="10" t="s">
        <v>39</v>
      </c>
      <c r="B1994" s="10" t="s">
        <v>3241</v>
      </c>
      <c r="C1994">
        <v>237944.52</v>
      </c>
      <c r="D1994" s="10" t="s">
        <v>26</v>
      </c>
      <c r="E1994">
        <v>0</v>
      </c>
      <c r="F1994">
        <v>0</v>
      </c>
      <c r="G1994">
        <v>237944.52</v>
      </c>
      <c r="H1994" s="10" t="s">
        <v>26</v>
      </c>
      <c r="I1994" s="10" t="s">
        <v>5662</v>
      </c>
      <c r="J1994" s="10" t="s">
        <v>17</v>
      </c>
      <c r="K1994" s="10" t="s">
        <v>17</v>
      </c>
      <c r="L1994" s="10" t="s">
        <v>5661</v>
      </c>
      <c r="M1994" s="10" t="s">
        <v>18</v>
      </c>
      <c r="N1994">
        <v>0</v>
      </c>
    </row>
    <row r="1995" spans="1:14" x14ac:dyDescent="0.25">
      <c r="A1995" s="10" t="s">
        <v>39</v>
      </c>
      <c r="B1995" s="10" t="s">
        <v>3125</v>
      </c>
      <c r="C1995">
        <v>15000</v>
      </c>
      <c r="D1995" s="10" t="s">
        <v>26</v>
      </c>
      <c r="E1995">
        <v>0</v>
      </c>
      <c r="F1995">
        <v>0</v>
      </c>
      <c r="G1995">
        <v>15000</v>
      </c>
      <c r="H1995" s="10" t="s">
        <v>26</v>
      </c>
      <c r="I1995" s="10" t="s">
        <v>5962</v>
      </c>
      <c r="J1995" s="10" t="s">
        <v>17</v>
      </c>
      <c r="K1995" s="10" t="s">
        <v>17</v>
      </c>
      <c r="L1995" s="10" t="s">
        <v>5964</v>
      </c>
      <c r="M1995" s="10" t="s">
        <v>18</v>
      </c>
      <c r="N1995">
        <v>0</v>
      </c>
    </row>
    <row r="1996" spans="1:14" x14ac:dyDescent="0.25">
      <c r="A1996" s="10" t="s">
        <v>39</v>
      </c>
      <c r="B1996" s="10" t="s">
        <v>134</v>
      </c>
      <c r="C1996">
        <v>15000</v>
      </c>
      <c r="D1996" s="10" t="s">
        <v>26</v>
      </c>
      <c r="E1996">
        <v>0</v>
      </c>
      <c r="F1996">
        <v>0</v>
      </c>
      <c r="G1996">
        <v>15000</v>
      </c>
      <c r="H1996" s="10" t="s">
        <v>26</v>
      </c>
      <c r="I1996" s="10" t="s">
        <v>5963</v>
      </c>
      <c r="J1996" s="10" t="s">
        <v>17</v>
      </c>
      <c r="K1996" s="10" t="s">
        <v>17</v>
      </c>
      <c r="L1996" s="10" t="s">
        <v>5965</v>
      </c>
      <c r="M1996" s="10" t="s">
        <v>18</v>
      </c>
      <c r="N1996">
        <v>0</v>
      </c>
    </row>
    <row r="1997" spans="1:14" x14ac:dyDescent="0.25">
      <c r="A1997" s="10" t="s">
        <v>39</v>
      </c>
      <c r="B1997" s="10" t="s">
        <v>321</v>
      </c>
      <c r="C1997">
        <v>141000</v>
      </c>
      <c r="D1997" s="10" t="s">
        <v>26</v>
      </c>
      <c r="E1997">
        <v>0</v>
      </c>
      <c r="F1997">
        <v>0</v>
      </c>
      <c r="G1997">
        <v>141000</v>
      </c>
      <c r="H1997" s="10" t="s">
        <v>26</v>
      </c>
      <c r="I1997" s="10" t="s">
        <v>8378</v>
      </c>
      <c r="J1997" s="10" t="s">
        <v>17</v>
      </c>
      <c r="K1997" s="10" t="s">
        <v>17</v>
      </c>
      <c r="L1997" s="10" t="s">
        <v>8379</v>
      </c>
      <c r="M1997" s="10" t="s">
        <v>18</v>
      </c>
      <c r="N1997">
        <v>0</v>
      </c>
    </row>
    <row r="1998" spans="1:14" x14ac:dyDescent="0.25">
      <c r="A1998" s="10" t="s">
        <v>39</v>
      </c>
      <c r="B1998" s="10" t="s">
        <v>2582</v>
      </c>
      <c r="C1998">
        <v>70000</v>
      </c>
      <c r="D1998" s="10" t="s">
        <v>26</v>
      </c>
      <c r="E1998">
        <v>0</v>
      </c>
      <c r="F1998">
        <v>0</v>
      </c>
      <c r="G1998">
        <v>70000</v>
      </c>
      <c r="H1998" s="10" t="s">
        <v>26</v>
      </c>
      <c r="I1998" s="10" t="s">
        <v>5966</v>
      </c>
      <c r="J1998" s="10" t="s">
        <v>17</v>
      </c>
      <c r="K1998" s="10" t="s">
        <v>17</v>
      </c>
      <c r="L1998" s="10" t="s">
        <v>5967</v>
      </c>
      <c r="M1998" s="10" t="s">
        <v>18</v>
      </c>
      <c r="N1998">
        <v>0</v>
      </c>
    </row>
    <row r="1999" spans="1:14" x14ac:dyDescent="0.25">
      <c r="A1999" s="10" t="s">
        <v>39</v>
      </c>
      <c r="B1999" s="10" t="s">
        <v>2586</v>
      </c>
      <c r="C1999">
        <v>8000</v>
      </c>
      <c r="D1999" s="10" t="s">
        <v>26</v>
      </c>
      <c r="E1999">
        <v>0</v>
      </c>
      <c r="F1999">
        <v>6000</v>
      </c>
      <c r="G1999">
        <v>14000</v>
      </c>
      <c r="H1999" s="10" t="s">
        <v>26</v>
      </c>
      <c r="I1999" s="10" t="s">
        <v>5968</v>
      </c>
      <c r="J1999" s="10" t="s">
        <v>17</v>
      </c>
      <c r="K1999" s="10" t="s">
        <v>5970</v>
      </c>
      <c r="L1999" s="10" t="s">
        <v>5969</v>
      </c>
      <c r="M1999" s="10" t="s">
        <v>18</v>
      </c>
      <c r="N1999">
        <v>0</v>
      </c>
    </row>
    <row r="2000" spans="1:14" x14ac:dyDescent="0.25">
      <c r="A2000" s="10" t="s">
        <v>39</v>
      </c>
      <c r="B2000" s="10" t="s">
        <v>2588</v>
      </c>
      <c r="C2000">
        <v>7000</v>
      </c>
      <c r="D2000" s="10" t="s">
        <v>26</v>
      </c>
      <c r="E2000">
        <v>0</v>
      </c>
      <c r="F2000">
        <v>4000</v>
      </c>
      <c r="G2000">
        <v>11000</v>
      </c>
      <c r="H2000" s="10" t="s">
        <v>26</v>
      </c>
      <c r="I2000" s="10" t="s">
        <v>5971</v>
      </c>
      <c r="J2000" s="10" t="s">
        <v>17</v>
      </c>
      <c r="K2000" s="10" t="s">
        <v>5714</v>
      </c>
      <c r="L2000" s="10" t="s">
        <v>5972</v>
      </c>
      <c r="M2000" s="10" t="s">
        <v>18</v>
      </c>
      <c r="N2000">
        <v>0</v>
      </c>
    </row>
    <row r="2001" spans="1:14" x14ac:dyDescent="0.25">
      <c r="A2001" s="10" t="s">
        <v>39</v>
      </c>
      <c r="B2001" s="10" t="s">
        <v>2594</v>
      </c>
      <c r="C2001">
        <v>15000</v>
      </c>
      <c r="D2001" s="10" t="s">
        <v>26</v>
      </c>
      <c r="E2001">
        <v>0</v>
      </c>
      <c r="F2001">
        <v>0</v>
      </c>
      <c r="G2001">
        <v>15000</v>
      </c>
      <c r="H2001" s="10" t="s">
        <v>26</v>
      </c>
      <c r="I2001" s="10" t="s">
        <v>5974</v>
      </c>
      <c r="J2001" s="10" t="s">
        <v>17</v>
      </c>
      <c r="K2001" s="10" t="s">
        <v>17</v>
      </c>
      <c r="L2001" s="10" t="s">
        <v>5975</v>
      </c>
      <c r="M2001" s="10" t="s">
        <v>18</v>
      </c>
      <c r="N2001">
        <v>0</v>
      </c>
    </row>
    <row r="2002" spans="1:14" x14ac:dyDescent="0.25">
      <c r="A2002" s="10" t="s">
        <v>39</v>
      </c>
      <c r="B2002" s="10" t="s">
        <v>358</v>
      </c>
      <c r="C2002">
        <v>20000</v>
      </c>
      <c r="D2002" s="10" t="s">
        <v>26</v>
      </c>
      <c r="E2002">
        <v>0</v>
      </c>
      <c r="F2002">
        <v>0</v>
      </c>
      <c r="G2002">
        <v>20000</v>
      </c>
      <c r="H2002" s="10" t="s">
        <v>26</v>
      </c>
      <c r="I2002" s="10" t="s">
        <v>5976</v>
      </c>
      <c r="J2002" s="10" t="s">
        <v>17</v>
      </c>
      <c r="K2002" s="10" t="s">
        <v>17</v>
      </c>
      <c r="L2002" s="10" t="s">
        <v>5977</v>
      </c>
      <c r="M2002" s="10" t="s">
        <v>18</v>
      </c>
      <c r="N2002">
        <v>0</v>
      </c>
    </row>
    <row r="2003" spans="1:14" x14ac:dyDescent="0.25">
      <c r="A2003" s="10" t="s">
        <v>39</v>
      </c>
      <c r="B2003" s="10" t="s">
        <v>2623</v>
      </c>
      <c r="C2003">
        <v>8500</v>
      </c>
      <c r="D2003" s="10" t="s">
        <v>26</v>
      </c>
      <c r="E2003">
        <v>0</v>
      </c>
      <c r="F2003">
        <v>0</v>
      </c>
      <c r="G2003">
        <v>8500</v>
      </c>
      <c r="H2003" s="10" t="s">
        <v>26</v>
      </c>
      <c r="I2003" s="10" t="s">
        <v>5978</v>
      </c>
      <c r="J2003" s="10" t="s">
        <v>17</v>
      </c>
      <c r="K2003" s="10" t="s">
        <v>17</v>
      </c>
      <c r="L2003" s="10" t="s">
        <v>5667</v>
      </c>
      <c r="M2003" s="10" t="s">
        <v>18</v>
      </c>
      <c r="N2003">
        <v>0</v>
      </c>
    </row>
    <row r="2004" spans="1:14" x14ac:dyDescent="0.25">
      <c r="A2004" s="10" t="s">
        <v>39</v>
      </c>
      <c r="B2004" s="10" t="s">
        <v>2626</v>
      </c>
      <c r="C2004">
        <v>1000</v>
      </c>
      <c r="D2004" s="10" t="s">
        <v>26</v>
      </c>
      <c r="E2004">
        <v>0</v>
      </c>
      <c r="F2004">
        <v>0</v>
      </c>
      <c r="G2004">
        <v>1000</v>
      </c>
      <c r="H2004" s="10" t="s">
        <v>26</v>
      </c>
      <c r="I2004" s="10" t="s">
        <v>5666</v>
      </c>
      <c r="J2004" s="10" t="s">
        <v>17</v>
      </c>
      <c r="K2004" s="10" t="s">
        <v>17</v>
      </c>
      <c r="L2004" s="10" t="s">
        <v>5613</v>
      </c>
      <c r="M2004" s="10" t="s">
        <v>18</v>
      </c>
      <c r="N2004">
        <v>0</v>
      </c>
    </row>
    <row r="2005" spans="1:14" x14ac:dyDescent="0.25">
      <c r="A2005" s="10" t="s">
        <v>39</v>
      </c>
      <c r="B2005" s="10" t="s">
        <v>2646</v>
      </c>
      <c r="C2005">
        <v>1000</v>
      </c>
      <c r="D2005" s="10" t="s">
        <v>26</v>
      </c>
      <c r="E2005">
        <v>0</v>
      </c>
      <c r="F2005">
        <v>3000</v>
      </c>
      <c r="G2005">
        <v>4000</v>
      </c>
      <c r="H2005" s="10" t="s">
        <v>26</v>
      </c>
      <c r="I2005" s="10" t="s">
        <v>5612</v>
      </c>
      <c r="J2005" s="10" t="s">
        <v>17</v>
      </c>
      <c r="K2005" s="10" t="s">
        <v>4105</v>
      </c>
      <c r="L2005" s="10" t="s">
        <v>5706</v>
      </c>
      <c r="M2005" s="10" t="s">
        <v>18</v>
      </c>
      <c r="N2005">
        <v>0</v>
      </c>
    </row>
    <row r="2006" spans="1:14" x14ac:dyDescent="0.25">
      <c r="A2006" s="10" t="s">
        <v>39</v>
      </c>
      <c r="B2006" s="10" t="s">
        <v>2672</v>
      </c>
      <c r="C2006">
        <v>10000</v>
      </c>
      <c r="D2006" s="10" t="s">
        <v>26</v>
      </c>
      <c r="E2006">
        <v>0</v>
      </c>
      <c r="F2006">
        <v>2000</v>
      </c>
      <c r="G2006">
        <v>12000</v>
      </c>
      <c r="H2006" s="10" t="s">
        <v>26</v>
      </c>
      <c r="I2006" s="10" t="s">
        <v>4107</v>
      </c>
      <c r="J2006" s="10" t="s">
        <v>17</v>
      </c>
      <c r="K2006" s="10" t="s">
        <v>5697</v>
      </c>
      <c r="L2006" s="10" t="s">
        <v>4106</v>
      </c>
      <c r="M2006" s="10" t="s">
        <v>18</v>
      </c>
      <c r="N2006">
        <v>0</v>
      </c>
    </row>
    <row r="2007" spans="1:14" x14ac:dyDescent="0.25">
      <c r="A2007" s="10" t="s">
        <v>39</v>
      </c>
      <c r="B2007" s="10" t="s">
        <v>2681</v>
      </c>
      <c r="C2007">
        <v>13000</v>
      </c>
      <c r="D2007" s="10" t="s">
        <v>26</v>
      </c>
      <c r="E2007">
        <v>0</v>
      </c>
      <c r="F2007">
        <v>5000</v>
      </c>
      <c r="G2007">
        <v>18000</v>
      </c>
      <c r="H2007" s="10" t="s">
        <v>26</v>
      </c>
      <c r="I2007" s="10" t="s">
        <v>5696</v>
      </c>
      <c r="J2007" s="10" t="s">
        <v>17</v>
      </c>
      <c r="K2007" s="10" t="s">
        <v>5653</v>
      </c>
      <c r="L2007" s="10" t="s">
        <v>5654</v>
      </c>
      <c r="M2007" s="10" t="s">
        <v>18</v>
      </c>
      <c r="N2007">
        <v>0</v>
      </c>
    </row>
    <row r="2008" spans="1:14" x14ac:dyDescent="0.25">
      <c r="A2008" s="10" t="s">
        <v>39</v>
      </c>
      <c r="B2008" s="10" t="s">
        <v>2684</v>
      </c>
      <c r="C2008">
        <v>3000</v>
      </c>
      <c r="D2008" s="10" t="s">
        <v>26</v>
      </c>
      <c r="E2008">
        <v>0</v>
      </c>
      <c r="F2008">
        <v>10000</v>
      </c>
      <c r="G2008">
        <v>13000</v>
      </c>
      <c r="H2008" s="10" t="s">
        <v>26</v>
      </c>
      <c r="I2008" s="10" t="s">
        <v>5979</v>
      </c>
      <c r="J2008" s="10" t="s">
        <v>17</v>
      </c>
      <c r="K2008" s="10" t="s">
        <v>5981</v>
      </c>
      <c r="L2008" s="10" t="s">
        <v>5980</v>
      </c>
      <c r="M2008" s="10" t="s">
        <v>18</v>
      </c>
      <c r="N2008">
        <v>0</v>
      </c>
    </row>
    <row r="2009" spans="1:14" x14ac:dyDescent="0.25">
      <c r="A2009" s="10" t="s">
        <v>39</v>
      </c>
      <c r="B2009" s="10" t="s">
        <v>2688</v>
      </c>
      <c r="C2009">
        <v>8000</v>
      </c>
      <c r="D2009" s="10" t="s">
        <v>26</v>
      </c>
      <c r="E2009">
        <v>0</v>
      </c>
      <c r="F2009">
        <v>0</v>
      </c>
      <c r="G2009">
        <v>8000</v>
      </c>
      <c r="H2009" s="10" t="s">
        <v>26</v>
      </c>
      <c r="I2009" s="10" t="s">
        <v>5982</v>
      </c>
      <c r="J2009" s="10" t="s">
        <v>17</v>
      </c>
      <c r="K2009" s="10" t="s">
        <v>17</v>
      </c>
      <c r="L2009" s="10" t="s">
        <v>5983</v>
      </c>
      <c r="M2009" s="10" t="s">
        <v>18</v>
      </c>
      <c r="N2009">
        <v>0</v>
      </c>
    </row>
    <row r="2010" spans="1:14" x14ac:dyDescent="0.25">
      <c r="A2010" s="10" t="s">
        <v>39</v>
      </c>
      <c r="B2010" s="10" t="s">
        <v>2692</v>
      </c>
      <c r="C2010">
        <v>94000</v>
      </c>
      <c r="D2010" s="10" t="s">
        <v>26</v>
      </c>
      <c r="E2010">
        <v>0</v>
      </c>
      <c r="F2010">
        <v>0</v>
      </c>
      <c r="G2010">
        <v>94000</v>
      </c>
      <c r="H2010" s="10" t="s">
        <v>26</v>
      </c>
      <c r="I2010" s="10" t="s">
        <v>5984</v>
      </c>
      <c r="J2010" s="10" t="s">
        <v>17</v>
      </c>
      <c r="K2010" s="10" t="s">
        <v>17</v>
      </c>
      <c r="L2010" s="10" t="s">
        <v>5705</v>
      </c>
      <c r="M2010" s="10" t="s">
        <v>18</v>
      </c>
      <c r="N2010">
        <v>0</v>
      </c>
    </row>
    <row r="2011" spans="1:14" x14ac:dyDescent="0.25">
      <c r="A2011" s="10" t="s">
        <v>39</v>
      </c>
      <c r="B2011" s="10" t="s">
        <v>15</v>
      </c>
      <c r="C2011">
        <v>2108.27</v>
      </c>
      <c r="D2011" s="10" t="s">
        <v>26</v>
      </c>
      <c r="E2011">
        <v>0</v>
      </c>
      <c r="F2011">
        <v>0</v>
      </c>
      <c r="G2011">
        <v>2108.27</v>
      </c>
      <c r="H2011" s="10" t="s">
        <v>26</v>
      </c>
      <c r="I2011" s="10" t="s">
        <v>5704</v>
      </c>
      <c r="J2011" s="10" t="s">
        <v>17</v>
      </c>
      <c r="K2011" s="10" t="s">
        <v>17</v>
      </c>
      <c r="L2011" s="10" t="s">
        <v>5985</v>
      </c>
      <c r="M2011" s="10" t="s">
        <v>18</v>
      </c>
      <c r="N2011">
        <v>0</v>
      </c>
    </row>
    <row r="2012" spans="1:14" x14ac:dyDescent="0.25">
      <c r="A2012" s="10" t="s">
        <v>39</v>
      </c>
      <c r="B2012" s="10" t="s">
        <v>3244</v>
      </c>
      <c r="C2012">
        <v>600000</v>
      </c>
      <c r="D2012" s="10" t="s">
        <v>26</v>
      </c>
      <c r="E2012">
        <v>0</v>
      </c>
      <c r="F2012">
        <v>0</v>
      </c>
      <c r="G2012">
        <v>600000</v>
      </c>
      <c r="H2012" s="10" t="s">
        <v>26</v>
      </c>
      <c r="I2012" s="10" t="s">
        <v>5988</v>
      </c>
      <c r="J2012" s="10" t="s">
        <v>17</v>
      </c>
      <c r="K2012" s="10" t="s">
        <v>17</v>
      </c>
      <c r="L2012" s="10" t="s">
        <v>5989</v>
      </c>
      <c r="M2012" s="10" t="s">
        <v>18</v>
      </c>
      <c r="N2012">
        <v>0</v>
      </c>
    </row>
    <row r="2013" spans="1:14" x14ac:dyDescent="0.25">
      <c r="A2013" s="10" t="s">
        <v>39</v>
      </c>
      <c r="B2013" s="10" t="s">
        <v>103</v>
      </c>
      <c r="C2013">
        <v>140000</v>
      </c>
      <c r="D2013" s="10" t="s">
        <v>26</v>
      </c>
      <c r="E2013">
        <v>0</v>
      </c>
      <c r="F2013">
        <v>0</v>
      </c>
      <c r="G2013">
        <v>140000</v>
      </c>
      <c r="H2013" s="10" t="s">
        <v>26</v>
      </c>
      <c r="I2013" s="10" t="s">
        <v>5990</v>
      </c>
      <c r="J2013" s="10" t="s">
        <v>17</v>
      </c>
      <c r="K2013" s="10" t="s">
        <v>17</v>
      </c>
      <c r="L2013" s="10" t="s">
        <v>5991</v>
      </c>
      <c r="M2013" s="10" t="s">
        <v>18</v>
      </c>
      <c r="N2013">
        <v>0</v>
      </c>
    </row>
    <row r="2014" spans="1:14" x14ac:dyDescent="0.25">
      <c r="A2014" s="10" t="s">
        <v>39</v>
      </c>
      <c r="B2014" s="10" t="s">
        <v>2702</v>
      </c>
      <c r="C2014">
        <v>6500</v>
      </c>
      <c r="D2014" s="10" t="s">
        <v>26</v>
      </c>
      <c r="E2014">
        <v>0</v>
      </c>
      <c r="F2014">
        <v>2000</v>
      </c>
      <c r="G2014">
        <v>8500</v>
      </c>
      <c r="H2014" s="10" t="s">
        <v>26</v>
      </c>
      <c r="I2014" s="10" t="s">
        <v>5993</v>
      </c>
      <c r="J2014" s="10" t="s">
        <v>17</v>
      </c>
      <c r="K2014" s="10" t="s">
        <v>4108</v>
      </c>
      <c r="L2014" s="10" t="s">
        <v>5992</v>
      </c>
      <c r="M2014" s="10" t="s">
        <v>18</v>
      </c>
      <c r="N2014">
        <v>0</v>
      </c>
    </row>
    <row r="2015" spans="1:14" x14ac:dyDescent="0.25">
      <c r="A2015" s="10" t="s">
        <v>39</v>
      </c>
      <c r="B2015" s="10" t="s">
        <v>2705</v>
      </c>
      <c r="C2015">
        <v>2000</v>
      </c>
      <c r="D2015" s="10" t="s">
        <v>26</v>
      </c>
      <c r="E2015">
        <v>0</v>
      </c>
      <c r="F2015">
        <v>0</v>
      </c>
      <c r="G2015">
        <v>2000</v>
      </c>
      <c r="H2015" s="10" t="s">
        <v>26</v>
      </c>
      <c r="I2015" s="10" t="s">
        <v>4110</v>
      </c>
      <c r="J2015" s="10" t="s">
        <v>17</v>
      </c>
      <c r="K2015" s="10" t="s">
        <v>17</v>
      </c>
      <c r="L2015" s="10" t="s">
        <v>4109</v>
      </c>
      <c r="M2015" s="10" t="s">
        <v>18</v>
      </c>
      <c r="N2015">
        <v>0</v>
      </c>
    </row>
    <row r="2016" spans="1:14" x14ac:dyDescent="0.25">
      <c r="A2016" s="10" t="s">
        <v>39</v>
      </c>
      <c r="B2016" s="10" t="s">
        <v>2708</v>
      </c>
      <c r="C2016">
        <v>1500</v>
      </c>
      <c r="D2016" s="10" t="s">
        <v>26</v>
      </c>
      <c r="E2016">
        <v>0</v>
      </c>
      <c r="F2016">
        <v>0</v>
      </c>
      <c r="G2016">
        <v>1500</v>
      </c>
      <c r="H2016" s="10" t="s">
        <v>26</v>
      </c>
      <c r="I2016" s="10" t="s">
        <v>5994</v>
      </c>
      <c r="J2016" s="10" t="s">
        <v>17</v>
      </c>
      <c r="K2016" s="10" t="s">
        <v>17</v>
      </c>
      <c r="L2016" s="10" t="s">
        <v>5995</v>
      </c>
      <c r="M2016" s="10" t="s">
        <v>18</v>
      </c>
      <c r="N2016">
        <v>0</v>
      </c>
    </row>
    <row r="2017" spans="1:14" x14ac:dyDescent="0.25">
      <c r="A2017" s="10" t="s">
        <v>39</v>
      </c>
      <c r="B2017" s="10" t="s">
        <v>2732</v>
      </c>
      <c r="C2017">
        <v>1200</v>
      </c>
      <c r="D2017" s="10" t="s">
        <v>26</v>
      </c>
      <c r="E2017">
        <v>0</v>
      </c>
      <c r="F2017">
        <v>0</v>
      </c>
      <c r="G2017">
        <v>1200</v>
      </c>
      <c r="H2017" s="10" t="s">
        <v>26</v>
      </c>
      <c r="I2017" s="10" t="s">
        <v>5996</v>
      </c>
      <c r="J2017" s="10" t="s">
        <v>17</v>
      </c>
      <c r="K2017" s="10" t="s">
        <v>17</v>
      </c>
      <c r="L2017" s="10" t="s">
        <v>5997</v>
      </c>
      <c r="M2017" s="10" t="s">
        <v>18</v>
      </c>
      <c r="N2017">
        <v>0</v>
      </c>
    </row>
    <row r="2018" spans="1:14" x14ac:dyDescent="0.25">
      <c r="A2018" s="10" t="s">
        <v>39</v>
      </c>
      <c r="B2018" s="10" t="s">
        <v>2750</v>
      </c>
      <c r="C2018">
        <v>2000</v>
      </c>
      <c r="D2018" s="10" t="s">
        <v>26</v>
      </c>
      <c r="E2018">
        <v>0</v>
      </c>
      <c r="F2018">
        <v>0</v>
      </c>
      <c r="G2018">
        <v>2000</v>
      </c>
      <c r="H2018" s="10" t="s">
        <v>26</v>
      </c>
      <c r="I2018" s="10" t="s">
        <v>5998</v>
      </c>
      <c r="J2018" s="10" t="s">
        <v>17</v>
      </c>
      <c r="K2018" s="10" t="s">
        <v>17</v>
      </c>
      <c r="L2018" s="10" t="s">
        <v>5999</v>
      </c>
      <c r="M2018" s="10" t="s">
        <v>18</v>
      </c>
      <c r="N2018">
        <v>0</v>
      </c>
    </row>
    <row r="2019" spans="1:14" x14ac:dyDescent="0.25">
      <c r="A2019" s="10" t="s">
        <v>39</v>
      </c>
      <c r="B2019" s="10" t="s">
        <v>3163</v>
      </c>
      <c r="C2019">
        <v>180.88</v>
      </c>
      <c r="D2019" s="10" t="s">
        <v>26</v>
      </c>
      <c r="E2019">
        <v>0</v>
      </c>
      <c r="F2019">
        <v>0</v>
      </c>
      <c r="G2019">
        <v>180.88</v>
      </c>
      <c r="H2019" s="10" t="s">
        <v>26</v>
      </c>
      <c r="I2019" s="10" t="s">
        <v>6000</v>
      </c>
      <c r="J2019" s="10" t="s">
        <v>17</v>
      </c>
      <c r="K2019" s="10" t="s">
        <v>17</v>
      </c>
      <c r="L2019" s="10" t="s">
        <v>6001</v>
      </c>
      <c r="M2019" s="10" t="s">
        <v>18</v>
      </c>
      <c r="N2019">
        <v>0</v>
      </c>
    </row>
    <row r="2020" spans="1:14" x14ac:dyDescent="0.25">
      <c r="A2020" s="10" t="s">
        <v>39</v>
      </c>
      <c r="B2020" s="10" t="s">
        <v>5620</v>
      </c>
      <c r="C2020">
        <v>46500</v>
      </c>
      <c r="D2020" s="10" t="s">
        <v>26</v>
      </c>
      <c r="E2020">
        <v>0</v>
      </c>
      <c r="F2020">
        <v>0</v>
      </c>
      <c r="G2020">
        <v>46500</v>
      </c>
      <c r="H2020" s="10" t="s">
        <v>26</v>
      </c>
      <c r="I2020" s="10" t="s">
        <v>4112</v>
      </c>
      <c r="J2020" s="10" t="s">
        <v>17</v>
      </c>
      <c r="K2020" s="10" t="s">
        <v>17</v>
      </c>
      <c r="L2020" s="10" t="s">
        <v>4113</v>
      </c>
      <c r="M2020" s="10" t="s">
        <v>18</v>
      </c>
      <c r="N2020">
        <v>0</v>
      </c>
    </row>
    <row r="2021" spans="1:14" x14ac:dyDescent="0.25">
      <c r="A2021" s="10" t="s">
        <v>39</v>
      </c>
      <c r="B2021" s="10" t="s">
        <v>80</v>
      </c>
      <c r="C2021">
        <v>100000</v>
      </c>
      <c r="D2021" s="10" t="s">
        <v>26</v>
      </c>
      <c r="E2021">
        <v>0</v>
      </c>
      <c r="F2021">
        <v>39500</v>
      </c>
      <c r="G2021">
        <v>139500</v>
      </c>
      <c r="H2021" s="10" t="s">
        <v>26</v>
      </c>
      <c r="I2021" s="10" t="s">
        <v>4115</v>
      </c>
      <c r="J2021" s="10" t="s">
        <v>17</v>
      </c>
      <c r="K2021" s="10" t="s">
        <v>4116</v>
      </c>
      <c r="L2021" s="10" t="s">
        <v>4114</v>
      </c>
      <c r="M2021" s="10" t="s">
        <v>18</v>
      </c>
      <c r="N2021">
        <v>0</v>
      </c>
    </row>
    <row r="2022" spans="1:14" x14ac:dyDescent="0.25">
      <c r="A2022" s="10" t="s">
        <v>39</v>
      </c>
      <c r="B2022" s="10" t="s">
        <v>439</v>
      </c>
      <c r="C2022">
        <v>16394</v>
      </c>
      <c r="D2022" s="10" t="s">
        <v>26</v>
      </c>
      <c r="E2022">
        <v>0</v>
      </c>
      <c r="F2022">
        <v>40000</v>
      </c>
      <c r="G2022">
        <v>56394</v>
      </c>
      <c r="H2022" s="10" t="s">
        <v>26</v>
      </c>
      <c r="I2022" s="10" t="s">
        <v>4118</v>
      </c>
      <c r="J2022" s="10" t="s">
        <v>17</v>
      </c>
      <c r="K2022" s="10" t="s">
        <v>6003</v>
      </c>
      <c r="L2022" s="10" t="s">
        <v>4117</v>
      </c>
      <c r="M2022" s="10" t="s">
        <v>18</v>
      </c>
      <c r="N2022">
        <v>0</v>
      </c>
    </row>
    <row r="2023" spans="1:14" x14ac:dyDescent="0.25">
      <c r="A2023" s="10" t="s">
        <v>39</v>
      </c>
      <c r="B2023" s="10" t="s">
        <v>177</v>
      </c>
      <c r="C2023">
        <v>12500</v>
      </c>
      <c r="D2023" s="10" t="s">
        <v>26</v>
      </c>
      <c r="E2023">
        <v>0</v>
      </c>
      <c r="F2023">
        <v>0</v>
      </c>
      <c r="G2023">
        <v>12500</v>
      </c>
      <c r="H2023" s="10" t="s">
        <v>26</v>
      </c>
      <c r="I2023" s="10" t="s">
        <v>6004</v>
      </c>
      <c r="J2023" s="10" t="s">
        <v>17</v>
      </c>
      <c r="K2023" s="10" t="s">
        <v>17</v>
      </c>
      <c r="L2023" s="10" t="s">
        <v>6005</v>
      </c>
      <c r="M2023" s="10" t="s">
        <v>18</v>
      </c>
      <c r="N2023">
        <v>0</v>
      </c>
    </row>
    <row r="2024" spans="1:14" x14ac:dyDescent="0.25">
      <c r="A2024" s="10" t="s">
        <v>39</v>
      </c>
      <c r="B2024" s="10" t="s">
        <v>38</v>
      </c>
      <c r="C2024">
        <v>389000</v>
      </c>
      <c r="D2024" s="10" t="s">
        <v>26</v>
      </c>
      <c r="E2024">
        <v>0</v>
      </c>
      <c r="F2024">
        <v>0</v>
      </c>
      <c r="G2024">
        <v>389000</v>
      </c>
      <c r="H2024" s="10" t="s">
        <v>26</v>
      </c>
      <c r="I2024" s="10" t="s">
        <v>4119</v>
      </c>
      <c r="J2024" s="10" t="s">
        <v>17</v>
      </c>
      <c r="K2024" s="10" t="s">
        <v>17</v>
      </c>
      <c r="L2024" s="10" t="s">
        <v>4121</v>
      </c>
      <c r="M2024" s="10" t="s">
        <v>18</v>
      </c>
      <c r="N2024">
        <v>0</v>
      </c>
    </row>
    <row r="2025" spans="1:14" x14ac:dyDescent="0.25">
      <c r="A2025" s="10" t="s">
        <v>39</v>
      </c>
      <c r="B2025" s="10" t="s">
        <v>2867</v>
      </c>
      <c r="C2025">
        <v>156093.56</v>
      </c>
      <c r="D2025" s="10" t="s">
        <v>26</v>
      </c>
      <c r="E2025">
        <v>0</v>
      </c>
      <c r="F2025">
        <v>0</v>
      </c>
      <c r="G2025">
        <v>156093.56</v>
      </c>
      <c r="H2025" s="10" t="s">
        <v>26</v>
      </c>
      <c r="I2025" s="10" t="s">
        <v>6006</v>
      </c>
      <c r="J2025" s="10" t="s">
        <v>17</v>
      </c>
      <c r="K2025" s="10" t="s">
        <v>17</v>
      </c>
      <c r="L2025" s="10" t="s">
        <v>6007</v>
      </c>
      <c r="M2025" s="10" t="s">
        <v>18</v>
      </c>
      <c r="N2025">
        <v>0</v>
      </c>
    </row>
    <row r="2026" spans="1:14" x14ac:dyDescent="0.25">
      <c r="A2026" s="10" t="s">
        <v>39</v>
      </c>
      <c r="B2026" s="10" t="s">
        <v>84</v>
      </c>
      <c r="C2026">
        <v>100000</v>
      </c>
      <c r="D2026" s="10" t="s">
        <v>26</v>
      </c>
      <c r="E2026">
        <v>0</v>
      </c>
      <c r="F2026">
        <v>0</v>
      </c>
      <c r="G2026">
        <v>100000</v>
      </c>
      <c r="H2026" s="10" t="s">
        <v>26</v>
      </c>
      <c r="I2026" s="10" t="s">
        <v>6008</v>
      </c>
      <c r="J2026" s="10" t="s">
        <v>17</v>
      </c>
      <c r="K2026" s="10" t="s">
        <v>17</v>
      </c>
      <c r="L2026" s="10" t="s">
        <v>6009</v>
      </c>
      <c r="M2026" s="10" t="s">
        <v>18</v>
      </c>
      <c r="N2026">
        <v>0</v>
      </c>
    </row>
    <row r="2027" spans="1:14" x14ac:dyDescent="0.25">
      <c r="A2027" s="10" t="s">
        <v>39</v>
      </c>
      <c r="B2027" s="10" t="s">
        <v>156</v>
      </c>
      <c r="C2027">
        <v>320000</v>
      </c>
      <c r="D2027" s="10" t="s">
        <v>26</v>
      </c>
      <c r="E2027">
        <v>0</v>
      </c>
      <c r="F2027">
        <v>0</v>
      </c>
      <c r="G2027">
        <v>320000</v>
      </c>
      <c r="H2027" s="10" t="s">
        <v>26</v>
      </c>
      <c r="I2027" s="10" t="s">
        <v>6011</v>
      </c>
      <c r="J2027" s="10" t="s">
        <v>17</v>
      </c>
      <c r="K2027" s="10" t="s">
        <v>17</v>
      </c>
      <c r="L2027" s="10" t="s">
        <v>6010</v>
      </c>
      <c r="M2027" s="10" t="s">
        <v>18</v>
      </c>
      <c r="N2027">
        <v>0</v>
      </c>
    </row>
    <row r="2028" spans="1:14" x14ac:dyDescent="0.25">
      <c r="A2028" s="10" t="s">
        <v>39</v>
      </c>
      <c r="B2028" s="10" t="s">
        <v>3254</v>
      </c>
      <c r="C2028">
        <v>232202.88</v>
      </c>
      <c r="D2028" s="10" t="s">
        <v>26</v>
      </c>
      <c r="E2028">
        <v>0</v>
      </c>
      <c r="F2028">
        <v>0</v>
      </c>
      <c r="G2028">
        <v>232202.88</v>
      </c>
      <c r="H2028" s="10" t="s">
        <v>26</v>
      </c>
      <c r="I2028" s="10" t="s">
        <v>6013</v>
      </c>
      <c r="J2028" s="10" t="s">
        <v>17</v>
      </c>
      <c r="K2028" s="10" t="s">
        <v>17</v>
      </c>
      <c r="L2028" s="10" t="s">
        <v>4125</v>
      </c>
      <c r="M2028" s="10" t="s">
        <v>18</v>
      </c>
      <c r="N2028">
        <v>0</v>
      </c>
    </row>
    <row r="2029" spans="1:14" x14ac:dyDescent="0.25">
      <c r="A2029" s="10" t="s">
        <v>39</v>
      </c>
      <c r="B2029" s="10" t="s">
        <v>2880</v>
      </c>
      <c r="C2029">
        <v>63800</v>
      </c>
      <c r="D2029" s="10" t="s">
        <v>26</v>
      </c>
      <c r="E2029">
        <v>0</v>
      </c>
      <c r="F2029">
        <v>500</v>
      </c>
      <c r="G2029">
        <v>64300</v>
      </c>
      <c r="H2029" s="10" t="s">
        <v>26</v>
      </c>
      <c r="I2029" s="10" t="s">
        <v>4126</v>
      </c>
      <c r="J2029" s="10" t="s">
        <v>17</v>
      </c>
      <c r="K2029" s="10" t="s">
        <v>6016</v>
      </c>
      <c r="L2029" s="10" t="s">
        <v>6015</v>
      </c>
      <c r="M2029" s="10" t="s">
        <v>18</v>
      </c>
      <c r="N2029">
        <v>0</v>
      </c>
    </row>
    <row r="2030" spans="1:14" x14ac:dyDescent="0.25">
      <c r="A2030" s="10" t="s">
        <v>39</v>
      </c>
      <c r="B2030" s="10" t="s">
        <v>2883</v>
      </c>
      <c r="C2030">
        <v>17000</v>
      </c>
      <c r="D2030" s="10" t="s">
        <v>26</v>
      </c>
      <c r="E2030">
        <v>0</v>
      </c>
      <c r="F2030">
        <v>6000</v>
      </c>
      <c r="G2030">
        <v>23000</v>
      </c>
      <c r="H2030" s="10" t="s">
        <v>26</v>
      </c>
      <c r="I2030" s="10" t="s">
        <v>6017</v>
      </c>
      <c r="J2030" s="10" t="s">
        <v>17</v>
      </c>
      <c r="K2030" s="10" t="s">
        <v>4129</v>
      </c>
      <c r="L2030" s="10" t="s">
        <v>4127</v>
      </c>
      <c r="M2030" s="10" t="s">
        <v>18</v>
      </c>
      <c r="N2030">
        <v>0</v>
      </c>
    </row>
    <row r="2031" spans="1:14" x14ac:dyDescent="0.25">
      <c r="A2031" s="10" t="s">
        <v>39</v>
      </c>
      <c r="B2031" s="10" t="s">
        <v>138</v>
      </c>
      <c r="C2031">
        <v>4500</v>
      </c>
      <c r="D2031" s="10" t="s">
        <v>26</v>
      </c>
      <c r="E2031">
        <v>0</v>
      </c>
      <c r="F2031">
        <v>0</v>
      </c>
      <c r="G2031">
        <v>4500</v>
      </c>
      <c r="H2031" s="10" t="s">
        <v>26</v>
      </c>
      <c r="I2031" s="10" t="s">
        <v>4128</v>
      </c>
      <c r="J2031" s="10" t="s">
        <v>17</v>
      </c>
      <c r="K2031" s="10" t="s">
        <v>17</v>
      </c>
      <c r="L2031" s="10" t="s">
        <v>6018</v>
      </c>
      <c r="M2031" s="10" t="s">
        <v>18</v>
      </c>
      <c r="N2031">
        <v>0</v>
      </c>
    </row>
    <row r="2032" spans="1:14" x14ac:dyDescent="0.25">
      <c r="A2032" s="10" t="s">
        <v>39</v>
      </c>
      <c r="B2032" s="10" t="s">
        <v>2888</v>
      </c>
      <c r="C2032">
        <v>115000</v>
      </c>
      <c r="D2032" s="10" t="s">
        <v>26</v>
      </c>
      <c r="E2032">
        <v>0</v>
      </c>
      <c r="F2032">
        <v>0</v>
      </c>
      <c r="G2032">
        <v>115000</v>
      </c>
      <c r="H2032" s="10" t="s">
        <v>26</v>
      </c>
      <c r="I2032" s="10" t="s">
        <v>6020</v>
      </c>
      <c r="J2032" s="10" t="s">
        <v>17</v>
      </c>
      <c r="K2032" s="10" t="s">
        <v>17</v>
      </c>
      <c r="L2032" s="10" t="s">
        <v>6019</v>
      </c>
      <c r="M2032" s="10" t="s">
        <v>18</v>
      </c>
      <c r="N2032">
        <v>0</v>
      </c>
    </row>
    <row r="2033" spans="1:14" x14ac:dyDescent="0.25">
      <c r="A2033" s="10" t="s">
        <v>39</v>
      </c>
      <c r="B2033" s="10" t="s">
        <v>2891</v>
      </c>
      <c r="C2033">
        <v>7800</v>
      </c>
      <c r="D2033" s="10" t="s">
        <v>26</v>
      </c>
      <c r="E2033">
        <v>0</v>
      </c>
      <c r="F2033">
        <v>0</v>
      </c>
      <c r="G2033">
        <v>7800</v>
      </c>
      <c r="H2033" s="10" t="s">
        <v>26</v>
      </c>
      <c r="I2033" s="10" t="s">
        <v>6021</v>
      </c>
      <c r="J2033" s="10" t="s">
        <v>17</v>
      </c>
      <c r="K2033" s="10" t="s">
        <v>17</v>
      </c>
      <c r="L2033" s="10" t="s">
        <v>6022</v>
      </c>
      <c r="M2033" s="10" t="s">
        <v>18</v>
      </c>
      <c r="N2033">
        <v>0</v>
      </c>
    </row>
    <row r="2034" spans="1:14" x14ac:dyDescent="0.25">
      <c r="A2034" s="10" t="s">
        <v>39</v>
      </c>
      <c r="B2034" s="10" t="s">
        <v>2912</v>
      </c>
      <c r="C2034">
        <v>7000</v>
      </c>
      <c r="D2034" s="10" t="s">
        <v>26</v>
      </c>
      <c r="E2034">
        <v>0</v>
      </c>
      <c r="F2034">
        <v>0</v>
      </c>
      <c r="G2034">
        <v>7000</v>
      </c>
      <c r="H2034" s="10" t="s">
        <v>26</v>
      </c>
      <c r="I2034" s="10" t="s">
        <v>4131</v>
      </c>
      <c r="J2034" s="10" t="s">
        <v>17</v>
      </c>
      <c r="K2034" s="10" t="s">
        <v>17</v>
      </c>
      <c r="L2034" s="10" t="s">
        <v>4132</v>
      </c>
      <c r="M2034" s="10" t="s">
        <v>18</v>
      </c>
      <c r="N2034">
        <v>0</v>
      </c>
    </row>
    <row r="2035" spans="1:14" x14ac:dyDescent="0.25">
      <c r="A2035" s="10" t="s">
        <v>39</v>
      </c>
      <c r="B2035" s="10" t="s">
        <v>127</v>
      </c>
      <c r="C2035">
        <v>681845.72</v>
      </c>
      <c r="D2035" s="10" t="s">
        <v>26</v>
      </c>
      <c r="E2035">
        <v>0</v>
      </c>
      <c r="F2035">
        <v>0</v>
      </c>
      <c r="G2035">
        <v>681845.72</v>
      </c>
      <c r="H2035" s="10" t="s">
        <v>26</v>
      </c>
      <c r="I2035" s="10" t="s">
        <v>4134</v>
      </c>
      <c r="J2035" s="10" t="s">
        <v>17</v>
      </c>
      <c r="K2035" s="10" t="s">
        <v>17</v>
      </c>
      <c r="L2035" s="10" t="s">
        <v>4133</v>
      </c>
      <c r="M2035" s="10" t="s">
        <v>18</v>
      </c>
      <c r="N2035">
        <v>0</v>
      </c>
    </row>
    <row r="2036" spans="1:14" x14ac:dyDescent="0.25">
      <c r="A2036" s="10" t="s">
        <v>39</v>
      </c>
      <c r="B2036" s="10" t="s">
        <v>2931</v>
      </c>
      <c r="C2036">
        <v>140000</v>
      </c>
      <c r="D2036" s="10" t="s">
        <v>26</v>
      </c>
      <c r="E2036">
        <v>0</v>
      </c>
      <c r="F2036">
        <v>3000</v>
      </c>
      <c r="G2036">
        <v>143000</v>
      </c>
      <c r="H2036" s="10" t="s">
        <v>26</v>
      </c>
      <c r="I2036" s="10" t="s">
        <v>6026</v>
      </c>
      <c r="J2036" s="10" t="s">
        <v>17</v>
      </c>
      <c r="K2036" s="10" t="s">
        <v>6028</v>
      </c>
      <c r="L2036" s="10" t="s">
        <v>6027</v>
      </c>
      <c r="M2036" s="10" t="s">
        <v>18</v>
      </c>
      <c r="N2036">
        <v>0</v>
      </c>
    </row>
    <row r="2037" spans="1:14" x14ac:dyDescent="0.25">
      <c r="A2037" s="10" t="s">
        <v>39</v>
      </c>
      <c r="B2037" s="10" t="s">
        <v>301</v>
      </c>
      <c r="C2037">
        <v>24000</v>
      </c>
      <c r="D2037" s="10" t="s">
        <v>26</v>
      </c>
      <c r="E2037">
        <v>0</v>
      </c>
      <c r="F2037">
        <v>7000</v>
      </c>
      <c r="G2037">
        <v>31000</v>
      </c>
      <c r="H2037" s="10" t="s">
        <v>26</v>
      </c>
      <c r="I2037" s="10" t="s">
        <v>5645</v>
      </c>
      <c r="J2037" s="10" t="s">
        <v>17</v>
      </c>
      <c r="K2037" s="10" t="s">
        <v>6340</v>
      </c>
      <c r="L2037" s="10" t="s">
        <v>6341</v>
      </c>
      <c r="M2037" s="10" t="s">
        <v>18</v>
      </c>
      <c r="N2037">
        <v>0</v>
      </c>
    </row>
    <row r="2038" spans="1:14" x14ac:dyDescent="0.25">
      <c r="A2038" s="10" t="s">
        <v>39</v>
      </c>
      <c r="B2038" s="10" t="s">
        <v>364</v>
      </c>
      <c r="C2038">
        <v>1200</v>
      </c>
      <c r="D2038" s="10" t="s">
        <v>26</v>
      </c>
      <c r="E2038">
        <v>0</v>
      </c>
      <c r="F2038">
        <v>0</v>
      </c>
      <c r="G2038">
        <v>1200</v>
      </c>
      <c r="H2038" s="10" t="s">
        <v>26</v>
      </c>
      <c r="I2038" s="10" t="s">
        <v>8380</v>
      </c>
      <c r="J2038" s="10" t="s">
        <v>17</v>
      </c>
      <c r="K2038" s="10" t="s">
        <v>17</v>
      </c>
      <c r="L2038" s="10" t="s">
        <v>8381</v>
      </c>
      <c r="M2038" s="10" t="s">
        <v>18</v>
      </c>
      <c r="N2038">
        <v>0</v>
      </c>
    </row>
    <row r="2039" spans="1:14" x14ac:dyDescent="0.25">
      <c r="A2039" s="10" t="s">
        <v>39</v>
      </c>
      <c r="B2039" s="10" t="s">
        <v>8320</v>
      </c>
      <c r="C2039">
        <v>400000</v>
      </c>
      <c r="D2039" s="10" t="s">
        <v>26</v>
      </c>
      <c r="E2039">
        <v>0</v>
      </c>
      <c r="F2039">
        <v>0</v>
      </c>
      <c r="G2039">
        <v>400000</v>
      </c>
      <c r="H2039" s="10" t="s">
        <v>26</v>
      </c>
      <c r="I2039" s="10" t="s">
        <v>8382</v>
      </c>
      <c r="J2039" s="10" t="s">
        <v>17</v>
      </c>
      <c r="K2039" s="10" t="s">
        <v>17</v>
      </c>
      <c r="L2039" s="10" t="s">
        <v>8383</v>
      </c>
      <c r="M2039" s="10" t="s">
        <v>18</v>
      </c>
      <c r="N2039">
        <v>0</v>
      </c>
    </row>
    <row r="2040" spans="1:14" x14ac:dyDescent="0.25">
      <c r="A2040" s="10" t="s">
        <v>39</v>
      </c>
      <c r="B2040" s="10" t="s">
        <v>95</v>
      </c>
      <c r="C2040">
        <v>9200</v>
      </c>
      <c r="D2040" s="10" t="s">
        <v>26</v>
      </c>
      <c r="E2040">
        <v>0</v>
      </c>
      <c r="F2040">
        <v>2200</v>
      </c>
      <c r="G2040">
        <v>11400</v>
      </c>
      <c r="H2040" s="10" t="s">
        <v>26</v>
      </c>
      <c r="I2040" s="10" t="s">
        <v>8384</v>
      </c>
      <c r="J2040" s="10" t="s">
        <v>17</v>
      </c>
      <c r="K2040" s="10" t="s">
        <v>8385</v>
      </c>
      <c r="L2040" s="10" t="s">
        <v>8386</v>
      </c>
      <c r="M2040" s="10" t="s">
        <v>18</v>
      </c>
      <c r="N2040">
        <v>0</v>
      </c>
    </row>
    <row r="2041" spans="1:14" x14ac:dyDescent="0.25">
      <c r="A2041" s="10" t="s">
        <v>39</v>
      </c>
      <c r="B2041" s="10" t="s">
        <v>2940</v>
      </c>
      <c r="C2041">
        <v>181200</v>
      </c>
      <c r="D2041" s="10" t="s">
        <v>26</v>
      </c>
      <c r="E2041">
        <v>0</v>
      </c>
      <c r="F2041">
        <v>0</v>
      </c>
      <c r="G2041">
        <v>181200</v>
      </c>
      <c r="H2041" s="10" t="s">
        <v>26</v>
      </c>
      <c r="I2041" s="10" t="s">
        <v>8387</v>
      </c>
      <c r="J2041" s="10" t="s">
        <v>17</v>
      </c>
      <c r="K2041" s="10" t="s">
        <v>17</v>
      </c>
      <c r="L2041" s="10" t="s">
        <v>8388</v>
      </c>
      <c r="M2041" s="10" t="s">
        <v>18</v>
      </c>
      <c r="N2041">
        <v>0</v>
      </c>
    </row>
    <row r="2042" spans="1:14" x14ac:dyDescent="0.25">
      <c r="A2042" s="10" t="s">
        <v>39</v>
      </c>
      <c r="B2042" s="10" t="s">
        <v>223</v>
      </c>
      <c r="C2042">
        <v>9700</v>
      </c>
      <c r="D2042" s="10" t="s">
        <v>26</v>
      </c>
      <c r="E2042">
        <v>0</v>
      </c>
      <c r="F2042">
        <v>200</v>
      </c>
      <c r="G2042">
        <v>9900</v>
      </c>
      <c r="H2042" s="10" t="s">
        <v>26</v>
      </c>
      <c r="I2042" s="10" t="s">
        <v>8389</v>
      </c>
      <c r="J2042" s="10" t="s">
        <v>17</v>
      </c>
      <c r="K2042" s="10" t="s">
        <v>8390</v>
      </c>
      <c r="L2042" s="10" t="s">
        <v>8391</v>
      </c>
      <c r="M2042" s="10" t="s">
        <v>18</v>
      </c>
      <c r="N2042">
        <v>0</v>
      </c>
    </row>
    <row r="2043" spans="1:14" x14ac:dyDescent="0.25">
      <c r="A2043" s="10" t="s">
        <v>39</v>
      </c>
      <c r="B2043" s="10" t="s">
        <v>40</v>
      </c>
      <c r="C2043">
        <v>208718.91</v>
      </c>
      <c r="D2043" s="10" t="s">
        <v>26</v>
      </c>
      <c r="E2043">
        <v>0</v>
      </c>
      <c r="F2043">
        <v>4002.79</v>
      </c>
      <c r="G2043">
        <v>212721.7</v>
      </c>
      <c r="H2043" s="10" t="s">
        <v>26</v>
      </c>
      <c r="I2043" s="10" t="s">
        <v>8392</v>
      </c>
      <c r="J2043" s="10" t="s">
        <v>17</v>
      </c>
      <c r="K2043" s="10" t="s">
        <v>8393</v>
      </c>
      <c r="L2043" s="10" t="s">
        <v>8394</v>
      </c>
      <c r="M2043" s="10" t="s">
        <v>18</v>
      </c>
      <c r="N2043">
        <v>0</v>
      </c>
    </row>
    <row r="2044" spans="1:14" x14ac:dyDescent="0.25">
      <c r="A2044" s="10" t="s">
        <v>39</v>
      </c>
      <c r="B2044" s="10" t="s">
        <v>3186</v>
      </c>
      <c r="C2044">
        <v>189900</v>
      </c>
      <c r="D2044" s="10" t="s">
        <v>26</v>
      </c>
      <c r="E2044">
        <v>0</v>
      </c>
      <c r="F2044">
        <v>0</v>
      </c>
      <c r="G2044">
        <v>189900</v>
      </c>
      <c r="H2044" s="10" t="s">
        <v>26</v>
      </c>
      <c r="I2044" s="10" t="s">
        <v>8395</v>
      </c>
      <c r="J2044" s="10" t="s">
        <v>17</v>
      </c>
      <c r="K2044" s="10" t="s">
        <v>17</v>
      </c>
      <c r="L2044" s="10" t="s">
        <v>8396</v>
      </c>
      <c r="M2044" s="10" t="s">
        <v>18</v>
      </c>
      <c r="N2044">
        <v>0</v>
      </c>
    </row>
    <row r="2045" spans="1:14" x14ac:dyDescent="0.25">
      <c r="A2045" s="10" t="s">
        <v>39</v>
      </c>
      <c r="B2045" s="10" t="s">
        <v>3189</v>
      </c>
      <c r="C2045">
        <v>394154.28</v>
      </c>
      <c r="D2045" s="10" t="s">
        <v>26</v>
      </c>
      <c r="E2045">
        <v>0</v>
      </c>
      <c r="F2045">
        <v>0</v>
      </c>
      <c r="G2045">
        <v>394154.28</v>
      </c>
      <c r="H2045" s="10" t="s">
        <v>26</v>
      </c>
      <c r="I2045" s="10" t="s">
        <v>8397</v>
      </c>
      <c r="J2045" s="10" t="s">
        <v>17</v>
      </c>
      <c r="K2045" s="10" t="s">
        <v>17</v>
      </c>
      <c r="L2045" s="10" t="s">
        <v>8398</v>
      </c>
      <c r="M2045" s="10" t="s">
        <v>18</v>
      </c>
      <c r="N2045">
        <v>0</v>
      </c>
    </row>
    <row r="2046" spans="1:14" x14ac:dyDescent="0.25">
      <c r="A2046" s="10" t="s">
        <v>39</v>
      </c>
      <c r="B2046" s="10" t="s">
        <v>63</v>
      </c>
      <c r="C2046">
        <v>73000</v>
      </c>
      <c r="D2046" s="10" t="s">
        <v>26</v>
      </c>
      <c r="E2046">
        <v>0</v>
      </c>
      <c r="F2046">
        <v>0</v>
      </c>
      <c r="G2046">
        <v>73000</v>
      </c>
      <c r="H2046" s="10" t="s">
        <v>26</v>
      </c>
      <c r="I2046" s="10" t="s">
        <v>8399</v>
      </c>
      <c r="J2046" s="10" t="s">
        <v>17</v>
      </c>
      <c r="K2046" s="10" t="s">
        <v>17</v>
      </c>
      <c r="L2046" s="10" t="s">
        <v>8400</v>
      </c>
      <c r="M2046" s="10" t="s">
        <v>18</v>
      </c>
      <c r="N2046">
        <v>0</v>
      </c>
    </row>
    <row r="2047" spans="1:14" x14ac:dyDescent="0.25">
      <c r="A2047" s="10" t="s">
        <v>39</v>
      </c>
      <c r="B2047" s="10" t="s">
        <v>5628</v>
      </c>
      <c r="C2047">
        <v>37750</v>
      </c>
      <c r="D2047" s="10" t="s">
        <v>26</v>
      </c>
      <c r="E2047">
        <v>0</v>
      </c>
      <c r="F2047">
        <v>0</v>
      </c>
      <c r="G2047">
        <v>37750</v>
      </c>
      <c r="H2047" s="10" t="s">
        <v>26</v>
      </c>
      <c r="I2047" s="10" t="s">
        <v>8401</v>
      </c>
      <c r="J2047" s="10" t="s">
        <v>17</v>
      </c>
      <c r="K2047" s="10" t="s">
        <v>17</v>
      </c>
      <c r="L2047" s="10" t="s">
        <v>8402</v>
      </c>
      <c r="M2047" s="10" t="s">
        <v>18</v>
      </c>
      <c r="N2047">
        <v>0</v>
      </c>
    </row>
    <row r="2048" spans="1:14" x14ac:dyDescent="0.25">
      <c r="A2048" s="10" t="s">
        <v>96</v>
      </c>
      <c r="B2048" s="10" t="s">
        <v>1619</v>
      </c>
      <c r="C2048">
        <v>2000</v>
      </c>
      <c r="D2048" s="10" t="s">
        <v>26</v>
      </c>
      <c r="E2048">
        <v>0</v>
      </c>
      <c r="F2048">
        <v>0</v>
      </c>
      <c r="G2048">
        <v>2000</v>
      </c>
      <c r="H2048" s="10" t="s">
        <v>26</v>
      </c>
      <c r="I2048" s="10" t="s">
        <v>8403</v>
      </c>
      <c r="J2048" s="10" t="s">
        <v>17</v>
      </c>
      <c r="K2048" s="10" t="s">
        <v>17</v>
      </c>
      <c r="L2048" s="10" t="s">
        <v>8404</v>
      </c>
      <c r="M2048" s="10" t="s">
        <v>18</v>
      </c>
      <c r="N2048">
        <v>0</v>
      </c>
    </row>
    <row r="2049" spans="1:14" x14ac:dyDescent="0.25">
      <c r="A2049" s="10" t="s">
        <v>96</v>
      </c>
      <c r="B2049" s="10" t="s">
        <v>3195</v>
      </c>
      <c r="C2049">
        <v>1800</v>
      </c>
      <c r="D2049" s="10" t="s">
        <v>26</v>
      </c>
      <c r="E2049">
        <v>0</v>
      </c>
      <c r="F2049">
        <v>100000</v>
      </c>
      <c r="G2049">
        <v>101800</v>
      </c>
      <c r="H2049" s="10" t="s">
        <v>26</v>
      </c>
      <c r="I2049" s="10" t="s">
        <v>8405</v>
      </c>
      <c r="J2049" s="10" t="s">
        <v>17</v>
      </c>
      <c r="K2049" s="10" t="s">
        <v>8406</v>
      </c>
      <c r="L2049" s="10" t="s">
        <v>8407</v>
      </c>
      <c r="M2049" s="10" t="s">
        <v>18</v>
      </c>
      <c r="N2049">
        <v>0</v>
      </c>
    </row>
    <row r="2050" spans="1:14" x14ac:dyDescent="0.25">
      <c r="A2050" s="10" t="s">
        <v>96</v>
      </c>
      <c r="B2050" s="10" t="s">
        <v>1622</v>
      </c>
      <c r="C2050">
        <v>2500</v>
      </c>
      <c r="D2050" s="10" t="s">
        <v>26</v>
      </c>
      <c r="E2050">
        <v>0</v>
      </c>
      <c r="F2050">
        <v>0</v>
      </c>
      <c r="G2050">
        <v>2500</v>
      </c>
      <c r="H2050" s="10" t="s">
        <v>26</v>
      </c>
      <c r="I2050" s="10" t="s">
        <v>8408</v>
      </c>
      <c r="J2050" s="10" t="s">
        <v>17</v>
      </c>
      <c r="K2050" s="10" t="s">
        <v>17</v>
      </c>
      <c r="L2050" s="10" t="s">
        <v>8409</v>
      </c>
      <c r="M2050" s="10" t="s">
        <v>18</v>
      </c>
      <c r="N2050">
        <v>0</v>
      </c>
    </row>
    <row r="2051" spans="1:14" x14ac:dyDescent="0.25">
      <c r="A2051" s="10" t="s">
        <v>96</v>
      </c>
      <c r="B2051" s="10" t="s">
        <v>1677</v>
      </c>
      <c r="C2051">
        <v>238000</v>
      </c>
      <c r="D2051" s="10" t="s">
        <v>26</v>
      </c>
      <c r="E2051">
        <v>0</v>
      </c>
      <c r="F2051">
        <v>0</v>
      </c>
      <c r="G2051">
        <v>238000</v>
      </c>
      <c r="H2051" s="10" t="s">
        <v>26</v>
      </c>
      <c r="I2051" s="10" t="s">
        <v>8410</v>
      </c>
      <c r="J2051" s="10" t="s">
        <v>17</v>
      </c>
      <c r="K2051" s="10" t="s">
        <v>17</v>
      </c>
      <c r="L2051" s="10" t="s">
        <v>6364</v>
      </c>
      <c r="M2051" s="10" t="s">
        <v>18</v>
      </c>
      <c r="N2051">
        <v>0</v>
      </c>
    </row>
    <row r="2052" spans="1:14" x14ac:dyDescent="0.25">
      <c r="A2052" s="10" t="s">
        <v>96</v>
      </c>
      <c r="B2052" s="10" t="s">
        <v>1683</v>
      </c>
      <c r="C2052">
        <v>7800</v>
      </c>
      <c r="D2052" s="10" t="s">
        <v>26</v>
      </c>
      <c r="E2052">
        <v>0</v>
      </c>
      <c r="F2052">
        <v>0</v>
      </c>
      <c r="G2052">
        <v>7800</v>
      </c>
      <c r="H2052" s="10" t="s">
        <v>26</v>
      </c>
      <c r="I2052" s="10" t="s">
        <v>8411</v>
      </c>
      <c r="J2052" s="10" t="s">
        <v>17</v>
      </c>
      <c r="K2052" s="10" t="s">
        <v>17</v>
      </c>
      <c r="L2052" s="10" t="s">
        <v>8412</v>
      </c>
      <c r="M2052" s="10" t="s">
        <v>18</v>
      </c>
      <c r="N2052">
        <v>0</v>
      </c>
    </row>
    <row r="2053" spans="1:14" x14ac:dyDescent="0.25">
      <c r="A2053" s="10" t="s">
        <v>96</v>
      </c>
      <c r="B2053" s="10" t="s">
        <v>1686</v>
      </c>
      <c r="C2053">
        <v>85000</v>
      </c>
      <c r="D2053" s="10" t="s">
        <v>26</v>
      </c>
      <c r="E2053">
        <v>0</v>
      </c>
      <c r="F2053">
        <v>0</v>
      </c>
      <c r="G2053">
        <v>85000</v>
      </c>
      <c r="H2053" s="10" t="s">
        <v>26</v>
      </c>
      <c r="I2053" s="10" t="s">
        <v>8413</v>
      </c>
      <c r="J2053" s="10" t="s">
        <v>17</v>
      </c>
      <c r="K2053" s="10" t="s">
        <v>17</v>
      </c>
      <c r="L2053" s="10" t="s">
        <v>8414</v>
      </c>
      <c r="M2053" s="10" t="s">
        <v>18</v>
      </c>
      <c r="N2053">
        <v>0</v>
      </c>
    </row>
    <row r="2054" spans="1:14" x14ac:dyDescent="0.25">
      <c r="A2054" s="10" t="s">
        <v>96</v>
      </c>
      <c r="B2054" s="10" t="s">
        <v>1695</v>
      </c>
      <c r="C2054">
        <v>33000</v>
      </c>
      <c r="D2054" s="10" t="s">
        <v>26</v>
      </c>
      <c r="E2054">
        <v>0</v>
      </c>
      <c r="F2054">
        <v>0</v>
      </c>
      <c r="G2054">
        <v>33000</v>
      </c>
      <c r="H2054" s="10" t="s">
        <v>26</v>
      </c>
      <c r="I2054" s="10" t="s">
        <v>8415</v>
      </c>
      <c r="J2054" s="10" t="s">
        <v>17</v>
      </c>
      <c r="K2054" s="10" t="s">
        <v>17</v>
      </c>
      <c r="L2054" s="10" t="s">
        <v>8416</v>
      </c>
      <c r="M2054" s="10" t="s">
        <v>18</v>
      </c>
      <c r="N2054">
        <v>0</v>
      </c>
    </row>
    <row r="2055" spans="1:14" x14ac:dyDescent="0.25">
      <c r="A2055" s="10" t="s">
        <v>96</v>
      </c>
      <c r="B2055" s="10" t="s">
        <v>1700</v>
      </c>
      <c r="C2055">
        <v>42000</v>
      </c>
      <c r="D2055" s="10" t="s">
        <v>26</v>
      </c>
      <c r="E2055">
        <v>0</v>
      </c>
      <c r="F2055">
        <v>0</v>
      </c>
      <c r="G2055">
        <v>42000</v>
      </c>
      <c r="H2055" s="10" t="s">
        <v>26</v>
      </c>
      <c r="I2055" s="10" t="s">
        <v>6365</v>
      </c>
      <c r="J2055" s="10" t="s">
        <v>17</v>
      </c>
      <c r="K2055" s="10" t="s">
        <v>17</v>
      </c>
      <c r="L2055" s="10" t="s">
        <v>6367</v>
      </c>
      <c r="M2055" s="10" t="s">
        <v>18</v>
      </c>
      <c r="N2055">
        <v>0</v>
      </c>
    </row>
    <row r="2056" spans="1:14" x14ac:dyDescent="0.25">
      <c r="A2056" s="10" t="s">
        <v>96</v>
      </c>
      <c r="B2056" s="10" t="s">
        <v>1703</v>
      </c>
      <c r="C2056">
        <v>135000</v>
      </c>
      <c r="D2056" s="10" t="s">
        <v>26</v>
      </c>
      <c r="E2056">
        <v>0</v>
      </c>
      <c r="F2056">
        <v>0</v>
      </c>
      <c r="G2056">
        <v>135000</v>
      </c>
      <c r="H2056" s="10" t="s">
        <v>26</v>
      </c>
      <c r="I2056" s="10" t="s">
        <v>6366</v>
      </c>
      <c r="J2056" s="10" t="s">
        <v>17</v>
      </c>
      <c r="K2056" s="10" t="s">
        <v>17</v>
      </c>
      <c r="L2056" s="10" t="s">
        <v>8417</v>
      </c>
      <c r="M2056" s="10" t="s">
        <v>18</v>
      </c>
      <c r="N2056">
        <v>0</v>
      </c>
    </row>
    <row r="2057" spans="1:14" x14ac:dyDescent="0.25">
      <c r="A2057" s="10" t="s">
        <v>96</v>
      </c>
      <c r="B2057" s="10" t="s">
        <v>1706</v>
      </c>
      <c r="C2057">
        <v>110000</v>
      </c>
      <c r="D2057" s="10" t="s">
        <v>26</v>
      </c>
      <c r="E2057">
        <v>0</v>
      </c>
      <c r="F2057">
        <v>0</v>
      </c>
      <c r="G2057">
        <v>110000</v>
      </c>
      <c r="H2057" s="10" t="s">
        <v>26</v>
      </c>
      <c r="I2057" s="10" t="s">
        <v>8418</v>
      </c>
      <c r="J2057" s="10" t="s">
        <v>17</v>
      </c>
      <c r="K2057" s="10" t="s">
        <v>17</v>
      </c>
      <c r="L2057" s="10" t="s">
        <v>8419</v>
      </c>
      <c r="M2057" s="10" t="s">
        <v>18</v>
      </c>
      <c r="N2057">
        <v>0</v>
      </c>
    </row>
    <row r="2058" spans="1:14" x14ac:dyDescent="0.25">
      <c r="A2058" s="10" t="s">
        <v>96</v>
      </c>
      <c r="B2058" s="10" t="s">
        <v>1709</v>
      </c>
      <c r="C2058">
        <v>150000</v>
      </c>
      <c r="D2058" s="10" t="s">
        <v>26</v>
      </c>
      <c r="E2058">
        <v>0</v>
      </c>
      <c r="F2058">
        <v>0</v>
      </c>
      <c r="G2058">
        <v>150000</v>
      </c>
      <c r="H2058" s="10" t="s">
        <v>26</v>
      </c>
      <c r="I2058" s="10" t="s">
        <v>8420</v>
      </c>
      <c r="J2058" s="10" t="s">
        <v>17</v>
      </c>
      <c r="K2058" s="10" t="s">
        <v>17</v>
      </c>
      <c r="L2058" s="10" t="s">
        <v>8421</v>
      </c>
      <c r="M2058" s="10" t="s">
        <v>18</v>
      </c>
      <c r="N2058">
        <v>0</v>
      </c>
    </row>
    <row r="2059" spans="1:14" x14ac:dyDescent="0.25">
      <c r="A2059" s="10" t="s">
        <v>96</v>
      </c>
      <c r="B2059" s="10" t="s">
        <v>8235</v>
      </c>
      <c r="C2059">
        <v>222053</v>
      </c>
      <c r="D2059" s="10" t="s">
        <v>26</v>
      </c>
      <c r="E2059">
        <v>0</v>
      </c>
      <c r="F2059">
        <v>0</v>
      </c>
      <c r="G2059">
        <v>222053</v>
      </c>
      <c r="H2059" s="10" t="s">
        <v>26</v>
      </c>
      <c r="I2059" s="10" t="s">
        <v>8422</v>
      </c>
      <c r="J2059" s="10" t="s">
        <v>17</v>
      </c>
      <c r="K2059" s="10" t="s">
        <v>17</v>
      </c>
      <c r="L2059" s="10" t="s">
        <v>6368</v>
      </c>
      <c r="M2059" s="10" t="s">
        <v>18</v>
      </c>
      <c r="N2059">
        <v>0</v>
      </c>
    </row>
    <row r="2060" spans="1:14" x14ac:dyDescent="0.25">
      <c r="A2060" s="10" t="s">
        <v>96</v>
      </c>
      <c r="B2060" s="10" t="s">
        <v>8236</v>
      </c>
      <c r="C2060">
        <v>43000</v>
      </c>
      <c r="D2060" s="10" t="s">
        <v>26</v>
      </c>
      <c r="E2060">
        <v>0</v>
      </c>
      <c r="F2060">
        <v>0</v>
      </c>
      <c r="G2060">
        <v>43000</v>
      </c>
      <c r="H2060" s="10" t="s">
        <v>26</v>
      </c>
      <c r="I2060" s="10" t="s">
        <v>6370</v>
      </c>
      <c r="J2060" s="10" t="s">
        <v>17</v>
      </c>
      <c r="K2060" s="10" t="s">
        <v>17</v>
      </c>
      <c r="L2060" s="10" t="s">
        <v>6369</v>
      </c>
      <c r="M2060" s="10" t="s">
        <v>18</v>
      </c>
      <c r="N2060">
        <v>0</v>
      </c>
    </row>
    <row r="2061" spans="1:14" x14ac:dyDescent="0.25">
      <c r="A2061" s="10" t="s">
        <v>96</v>
      </c>
      <c r="B2061" s="10" t="s">
        <v>97</v>
      </c>
      <c r="C2061">
        <v>33000</v>
      </c>
      <c r="D2061" s="10" t="s">
        <v>26</v>
      </c>
      <c r="E2061">
        <v>0</v>
      </c>
      <c r="F2061">
        <v>0</v>
      </c>
      <c r="G2061">
        <v>33000</v>
      </c>
      <c r="H2061" s="10" t="s">
        <v>26</v>
      </c>
      <c r="I2061" s="10" t="s">
        <v>8423</v>
      </c>
      <c r="J2061" s="10" t="s">
        <v>17</v>
      </c>
      <c r="K2061" s="10" t="s">
        <v>17</v>
      </c>
      <c r="L2061" s="10" t="s">
        <v>8424</v>
      </c>
      <c r="M2061" s="10" t="s">
        <v>18</v>
      </c>
      <c r="N2061">
        <v>0</v>
      </c>
    </row>
    <row r="2062" spans="1:14" x14ac:dyDescent="0.25">
      <c r="A2062" s="10" t="s">
        <v>96</v>
      </c>
      <c r="B2062" s="10" t="s">
        <v>1718</v>
      </c>
      <c r="C2062">
        <v>406600</v>
      </c>
      <c r="D2062" s="10" t="s">
        <v>26</v>
      </c>
      <c r="E2062">
        <v>0</v>
      </c>
      <c r="F2062">
        <v>10000</v>
      </c>
      <c r="G2062">
        <v>416600</v>
      </c>
      <c r="H2062" s="10" t="s">
        <v>26</v>
      </c>
      <c r="I2062" s="10" t="s">
        <v>8425</v>
      </c>
      <c r="J2062" s="10" t="s">
        <v>17</v>
      </c>
      <c r="K2062" s="10" t="s">
        <v>8426</v>
      </c>
      <c r="L2062" s="10" t="s">
        <v>8427</v>
      </c>
      <c r="M2062" s="10" t="s">
        <v>18</v>
      </c>
      <c r="N2062">
        <v>0</v>
      </c>
    </row>
    <row r="2063" spans="1:14" x14ac:dyDescent="0.25">
      <c r="A2063" s="10" t="s">
        <v>96</v>
      </c>
      <c r="B2063" s="10" t="s">
        <v>1721</v>
      </c>
      <c r="C2063">
        <v>586500</v>
      </c>
      <c r="D2063" s="10" t="s">
        <v>26</v>
      </c>
      <c r="E2063">
        <v>0</v>
      </c>
      <c r="F2063">
        <v>0</v>
      </c>
      <c r="G2063">
        <v>586500</v>
      </c>
      <c r="H2063" s="10" t="s">
        <v>26</v>
      </c>
      <c r="I2063" s="10" t="s">
        <v>8428</v>
      </c>
      <c r="J2063" s="10" t="s">
        <v>17</v>
      </c>
      <c r="K2063" s="10" t="s">
        <v>17</v>
      </c>
      <c r="L2063" s="10" t="s">
        <v>6371</v>
      </c>
      <c r="M2063" s="10" t="s">
        <v>18</v>
      </c>
      <c r="N2063">
        <v>0</v>
      </c>
    </row>
    <row r="2064" spans="1:14" x14ac:dyDescent="0.25">
      <c r="A2064" s="10" t="s">
        <v>96</v>
      </c>
      <c r="B2064" s="10" t="s">
        <v>1727</v>
      </c>
      <c r="C2064">
        <v>53500</v>
      </c>
      <c r="D2064" s="10" t="s">
        <v>26</v>
      </c>
      <c r="E2064">
        <v>0</v>
      </c>
      <c r="F2064">
        <v>0</v>
      </c>
      <c r="G2064">
        <v>53500</v>
      </c>
      <c r="H2064" s="10" t="s">
        <v>26</v>
      </c>
      <c r="I2064" s="10" t="s">
        <v>6373</v>
      </c>
      <c r="J2064" s="10" t="s">
        <v>17</v>
      </c>
      <c r="K2064" s="10" t="s">
        <v>17</v>
      </c>
      <c r="L2064" s="10" t="s">
        <v>6372</v>
      </c>
      <c r="M2064" s="10" t="s">
        <v>18</v>
      </c>
      <c r="N2064">
        <v>0</v>
      </c>
    </row>
    <row r="2065" spans="1:14" x14ac:dyDescent="0.25">
      <c r="A2065" s="10" t="s">
        <v>96</v>
      </c>
      <c r="B2065" s="10" t="s">
        <v>1735</v>
      </c>
      <c r="C2065">
        <v>1500</v>
      </c>
      <c r="D2065" s="10" t="s">
        <v>26</v>
      </c>
      <c r="E2065">
        <v>0</v>
      </c>
      <c r="F2065">
        <v>0</v>
      </c>
      <c r="G2065">
        <v>1500</v>
      </c>
      <c r="H2065" s="10" t="s">
        <v>26</v>
      </c>
      <c r="I2065" s="10" t="s">
        <v>8429</v>
      </c>
      <c r="J2065" s="10" t="s">
        <v>17</v>
      </c>
      <c r="K2065" s="10" t="s">
        <v>17</v>
      </c>
      <c r="L2065" s="10" t="s">
        <v>8430</v>
      </c>
      <c r="M2065" s="10" t="s">
        <v>18</v>
      </c>
      <c r="N2065">
        <v>0</v>
      </c>
    </row>
    <row r="2066" spans="1:14" x14ac:dyDescent="0.25">
      <c r="A2066" s="10" t="s">
        <v>96</v>
      </c>
      <c r="B2066" s="10" t="s">
        <v>1742</v>
      </c>
      <c r="C2066">
        <v>187000</v>
      </c>
      <c r="D2066" s="10" t="s">
        <v>26</v>
      </c>
      <c r="E2066">
        <v>0</v>
      </c>
      <c r="F2066">
        <v>0</v>
      </c>
      <c r="G2066">
        <v>187000</v>
      </c>
      <c r="H2066" s="10" t="s">
        <v>26</v>
      </c>
      <c r="I2066" s="10" t="s">
        <v>8431</v>
      </c>
      <c r="J2066" s="10" t="s">
        <v>17</v>
      </c>
      <c r="K2066" s="10" t="s">
        <v>17</v>
      </c>
      <c r="L2066" s="10" t="s">
        <v>8432</v>
      </c>
      <c r="M2066" s="10" t="s">
        <v>18</v>
      </c>
      <c r="N2066">
        <v>0</v>
      </c>
    </row>
    <row r="2067" spans="1:14" x14ac:dyDescent="0.25">
      <c r="A2067" s="10" t="s">
        <v>96</v>
      </c>
      <c r="B2067" s="10" t="s">
        <v>1760</v>
      </c>
      <c r="C2067">
        <v>5000</v>
      </c>
      <c r="D2067" s="10" t="s">
        <v>26</v>
      </c>
      <c r="E2067">
        <v>0</v>
      </c>
      <c r="F2067">
        <v>0</v>
      </c>
      <c r="G2067">
        <v>5000</v>
      </c>
      <c r="H2067" s="10" t="s">
        <v>26</v>
      </c>
      <c r="I2067" s="10" t="s">
        <v>8433</v>
      </c>
      <c r="J2067" s="10" t="s">
        <v>17</v>
      </c>
      <c r="K2067" s="10" t="s">
        <v>17</v>
      </c>
      <c r="L2067" s="10" t="s">
        <v>8434</v>
      </c>
      <c r="M2067" s="10" t="s">
        <v>18</v>
      </c>
      <c r="N2067">
        <v>0</v>
      </c>
    </row>
    <row r="2068" spans="1:14" x14ac:dyDescent="0.25">
      <c r="A2068" s="10" t="s">
        <v>96</v>
      </c>
      <c r="B2068" s="10" t="s">
        <v>1803</v>
      </c>
      <c r="C2068">
        <v>5000</v>
      </c>
      <c r="D2068" s="10" t="s">
        <v>26</v>
      </c>
      <c r="E2068">
        <v>0</v>
      </c>
      <c r="F2068">
        <v>0</v>
      </c>
      <c r="G2068">
        <v>5000</v>
      </c>
      <c r="H2068" s="10" t="s">
        <v>26</v>
      </c>
      <c r="I2068" s="10" t="s">
        <v>6374</v>
      </c>
      <c r="J2068" s="10" t="s">
        <v>17</v>
      </c>
      <c r="K2068" s="10" t="s">
        <v>17</v>
      </c>
      <c r="L2068" s="10" t="s">
        <v>6375</v>
      </c>
      <c r="M2068" s="10" t="s">
        <v>18</v>
      </c>
      <c r="N2068">
        <v>0</v>
      </c>
    </row>
    <row r="2069" spans="1:14" x14ac:dyDescent="0.25">
      <c r="A2069" s="10" t="s">
        <v>96</v>
      </c>
      <c r="B2069" s="10" t="s">
        <v>1891</v>
      </c>
      <c r="C2069">
        <v>1000</v>
      </c>
      <c r="D2069" s="10" t="s">
        <v>26</v>
      </c>
      <c r="E2069">
        <v>0</v>
      </c>
      <c r="F2069">
        <v>0</v>
      </c>
      <c r="G2069">
        <v>1000</v>
      </c>
      <c r="H2069" s="10" t="s">
        <v>26</v>
      </c>
      <c r="I2069" s="10" t="s">
        <v>6029</v>
      </c>
      <c r="J2069" s="10" t="s">
        <v>17</v>
      </c>
      <c r="K2069" s="10" t="s">
        <v>17</v>
      </c>
      <c r="L2069" s="10" t="s">
        <v>8435</v>
      </c>
      <c r="M2069" s="10" t="s">
        <v>18</v>
      </c>
      <c r="N2069">
        <v>0</v>
      </c>
    </row>
    <row r="2070" spans="1:14" x14ac:dyDescent="0.25">
      <c r="A2070" s="10" t="s">
        <v>96</v>
      </c>
      <c r="B2070" s="10" t="s">
        <v>1897</v>
      </c>
      <c r="C2070">
        <v>365000</v>
      </c>
      <c r="D2070" s="10" t="s">
        <v>26</v>
      </c>
      <c r="E2070">
        <v>0</v>
      </c>
      <c r="F2070">
        <v>0</v>
      </c>
      <c r="G2070">
        <v>365000</v>
      </c>
      <c r="H2070" s="10" t="s">
        <v>26</v>
      </c>
      <c r="I2070" s="10" t="s">
        <v>8436</v>
      </c>
      <c r="J2070" s="10" t="s">
        <v>17</v>
      </c>
      <c r="K2070" s="10" t="s">
        <v>17</v>
      </c>
      <c r="L2070" s="10" t="s">
        <v>8437</v>
      </c>
      <c r="M2070" s="10" t="s">
        <v>18</v>
      </c>
      <c r="N2070">
        <v>0</v>
      </c>
    </row>
    <row r="2071" spans="1:14" x14ac:dyDescent="0.25">
      <c r="A2071" s="10" t="s">
        <v>96</v>
      </c>
      <c r="B2071" s="10" t="s">
        <v>373</v>
      </c>
      <c r="C2071">
        <v>15000</v>
      </c>
      <c r="D2071" s="10" t="s">
        <v>26</v>
      </c>
      <c r="E2071">
        <v>0</v>
      </c>
      <c r="F2071">
        <v>0</v>
      </c>
      <c r="G2071">
        <v>15000</v>
      </c>
      <c r="H2071" s="10" t="s">
        <v>26</v>
      </c>
      <c r="I2071" s="10" t="s">
        <v>8438</v>
      </c>
      <c r="J2071" s="10" t="s">
        <v>17</v>
      </c>
      <c r="K2071" s="10" t="s">
        <v>17</v>
      </c>
      <c r="L2071" s="10" t="s">
        <v>8439</v>
      </c>
      <c r="M2071" s="10" t="s">
        <v>18</v>
      </c>
      <c r="N2071">
        <v>0</v>
      </c>
    </row>
    <row r="2072" spans="1:14" x14ac:dyDescent="0.25">
      <c r="A2072" s="10" t="s">
        <v>96</v>
      </c>
      <c r="B2072" s="10" t="s">
        <v>1909</v>
      </c>
      <c r="C2072">
        <v>13000</v>
      </c>
      <c r="D2072" s="10" t="s">
        <v>26</v>
      </c>
      <c r="E2072">
        <v>0</v>
      </c>
      <c r="F2072">
        <v>0</v>
      </c>
      <c r="G2072">
        <v>13000</v>
      </c>
      <c r="H2072" s="10" t="s">
        <v>26</v>
      </c>
      <c r="I2072" s="10" t="s">
        <v>8440</v>
      </c>
      <c r="J2072" s="10" t="s">
        <v>17</v>
      </c>
      <c r="K2072" s="10" t="s">
        <v>17</v>
      </c>
      <c r="L2072" s="10" t="s">
        <v>4135</v>
      </c>
      <c r="M2072" s="10" t="s">
        <v>18</v>
      </c>
      <c r="N2072">
        <v>0</v>
      </c>
    </row>
    <row r="2073" spans="1:14" x14ac:dyDescent="0.25">
      <c r="A2073" s="10" t="s">
        <v>96</v>
      </c>
      <c r="B2073" s="10" t="s">
        <v>303</v>
      </c>
      <c r="C2073">
        <v>23000</v>
      </c>
      <c r="D2073" s="10" t="s">
        <v>26</v>
      </c>
      <c r="E2073">
        <v>0</v>
      </c>
      <c r="F2073">
        <v>0</v>
      </c>
      <c r="G2073">
        <v>23000</v>
      </c>
      <c r="H2073" s="10" t="s">
        <v>26</v>
      </c>
      <c r="I2073" s="10" t="s">
        <v>6377</v>
      </c>
      <c r="J2073" s="10" t="s">
        <v>17</v>
      </c>
      <c r="K2073" s="10" t="s">
        <v>17</v>
      </c>
      <c r="L2073" s="10" t="s">
        <v>6376</v>
      </c>
      <c r="M2073" s="10" t="s">
        <v>18</v>
      </c>
      <c r="N2073">
        <v>0</v>
      </c>
    </row>
    <row r="2074" spans="1:14" x14ac:dyDescent="0.25">
      <c r="A2074" s="10" t="s">
        <v>96</v>
      </c>
      <c r="B2074" s="10" t="s">
        <v>47</v>
      </c>
      <c r="C2074">
        <v>10000</v>
      </c>
      <c r="D2074" s="10" t="s">
        <v>26</v>
      </c>
      <c r="E2074">
        <v>0</v>
      </c>
      <c r="F2074">
        <v>0</v>
      </c>
      <c r="G2074">
        <v>10000</v>
      </c>
      <c r="H2074" s="10" t="s">
        <v>26</v>
      </c>
      <c r="I2074" s="10" t="s">
        <v>8441</v>
      </c>
      <c r="J2074" s="10" t="s">
        <v>17</v>
      </c>
      <c r="K2074" s="10" t="s">
        <v>17</v>
      </c>
      <c r="L2074" s="10" t="s">
        <v>8442</v>
      </c>
      <c r="M2074" s="10" t="s">
        <v>18</v>
      </c>
      <c r="N2074">
        <v>0</v>
      </c>
    </row>
    <row r="2075" spans="1:14" x14ac:dyDescent="0.25">
      <c r="A2075" s="10" t="s">
        <v>96</v>
      </c>
      <c r="B2075" s="10" t="s">
        <v>8243</v>
      </c>
      <c r="C2075">
        <v>6000</v>
      </c>
      <c r="D2075" s="10" t="s">
        <v>26</v>
      </c>
      <c r="E2075">
        <v>0</v>
      </c>
      <c r="F2075">
        <v>0</v>
      </c>
      <c r="G2075">
        <v>6000</v>
      </c>
      <c r="H2075" s="10" t="s">
        <v>26</v>
      </c>
      <c r="I2075" s="10" t="s">
        <v>8443</v>
      </c>
      <c r="J2075" s="10" t="s">
        <v>17</v>
      </c>
      <c r="K2075" s="10" t="s">
        <v>17</v>
      </c>
      <c r="L2075" s="10" t="s">
        <v>8444</v>
      </c>
      <c r="M2075" s="10" t="s">
        <v>18</v>
      </c>
      <c r="N2075">
        <v>0</v>
      </c>
    </row>
    <row r="2076" spans="1:14" x14ac:dyDescent="0.25">
      <c r="A2076" s="10" t="s">
        <v>96</v>
      </c>
      <c r="B2076" s="10" t="s">
        <v>1925</v>
      </c>
      <c r="C2076">
        <v>5000</v>
      </c>
      <c r="D2076" s="10" t="s">
        <v>26</v>
      </c>
      <c r="E2076">
        <v>0</v>
      </c>
      <c r="F2076">
        <v>0</v>
      </c>
      <c r="G2076">
        <v>5000</v>
      </c>
      <c r="H2076" s="10" t="s">
        <v>26</v>
      </c>
      <c r="I2076" s="10" t="s">
        <v>8445</v>
      </c>
      <c r="J2076" s="10" t="s">
        <v>17</v>
      </c>
      <c r="K2076" s="10" t="s">
        <v>17</v>
      </c>
      <c r="L2076" s="10" t="s">
        <v>8446</v>
      </c>
      <c r="M2076" s="10" t="s">
        <v>18</v>
      </c>
      <c r="N2076">
        <v>0</v>
      </c>
    </row>
    <row r="2077" spans="1:14" x14ac:dyDescent="0.25">
      <c r="A2077" s="10" t="s">
        <v>96</v>
      </c>
      <c r="B2077" s="10" t="s">
        <v>1928</v>
      </c>
      <c r="C2077">
        <v>9000</v>
      </c>
      <c r="D2077" s="10" t="s">
        <v>26</v>
      </c>
      <c r="E2077">
        <v>0</v>
      </c>
      <c r="F2077">
        <v>0</v>
      </c>
      <c r="G2077">
        <v>9000</v>
      </c>
      <c r="H2077" s="10" t="s">
        <v>26</v>
      </c>
      <c r="I2077" s="10" t="s">
        <v>4136</v>
      </c>
      <c r="J2077" s="10" t="s">
        <v>17</v>
      </c>
      <c r="K2077" s="10" t="s">
        <v>17</v>
      </c>
      <c r="L2077" s="10" t="s">
        <v>4137</v>
      </c>
      <c r="M2077" s="10" t="s">
        <v>18</v>
      </c>
      <c r="N2077">
        <v>0</v>
      </c>
    </row>
    <row r="2078" spans="1:14" x14ac:dyDescent="0.25">
      <c r="A2078" s="10" t="s">
        <v>96</v>
      </c>
      <c r="B2078" s="10" t="s">
        <v>1992</v>
      </c>
      <c r="C2078">
        <v>2000</v>
      </c>
      <c r="D2078" s="10" t="s">
        <v>26</v>
      </c>
      <c r="E2078">
        <v>0</v>
      </c>
      <c r="F2078">
        <v>0</v>
      </c>
      <c r="G2078">
        <v>2000</v>
      </c>
      <c r="H2078" s="10" t="s">
        <v>26</v>
      </c>
      <c r="I2078" s="10" t="s">
        <v>8447</v>
      </c>
      <c r="J2078" s="10" t="s">
        <v>17</v>
      </c>
      <c r="K2078" s="10" t="s">
        <v>17</v>
      </c>
      <c r="L2078" s="10" t="s">
        <v>8448</v>
      </c>
      <c r="M2078" s="10" t="s">
        <v>18</v>
      </c>
      <c r="N2078">
        <v>0</v>
      </c>
    </row>
    <row r="2079" spans="1:14" x14ac:dyDescent="0.25">
      <c r="A2079" s="10" t="s">
        <v>96</v>
      </c>
      <c r="B2079" s="10" t="s">
        <v>1995</v>
      </c>
      <c r="C2079">
        <v>2000</v>
      </c>
      <c r="D2079" s="10" t="s">
        <v>26</v>
      </c>
      <c r="E2079">
        <v>0</v>
      </c>
      <c r="F2079">
        <v>0</v>
      </c>
      <c r="G2079">
        <v>2000</v>
      </c>
      <c r="H2079" s="10" t="s">
        <v>26</v>
      </c>
      <c r="I2079" s="10" t="s">
        <v>8449</v>
      </c>
      <c r="J2079" s="10" t="s">
        <v>17</v>
      </c>
      <c r="K2079" s="10" t="s">
        <v>17</v>
      </c>
      <c r="L2079" s="10" t="s">
        <v>6378</v>
      </c>
      <c r="M2079" s="10" t="s">
        <v>18</v>
      </c>
      <c r="N2079">
        <v>0</v>
      </c>
    </row>
    <row r="2080" spans="1:14" x14ac:dyDescent="0.25">
      <c r="A2080" s="10" t="s">
        <v>96</v>
      </c>
      <c r="B2080" s="10" t="s">
        <v>1998</v>
      </c>
      <c r="C2080">
        <v>1000</v>
      </c>
      <c r="D2080" s="10" t="s">
        <v>26</v>
      </c>
      <c r="E2080">
        <v>0</v>
      </c>
      <c r="F2080">
        <v>0</v>
      </c>
      <c r="G2080">
        <v>1000</v>
      </c>
      <c r="H2080" s="10" t="s">
        <v>26</v>
      </c>
      <c r="I2080" s="10" t="s">
        <v>6380</v>
      </c>
      <c r="J2080" s="10" t="s">
        <v>17</v>
      </c>
      <c r="K2080" s="10" t="s">
        <v>17</v>
      </c>
      <c r="L2080" s="10" t="s">
        <v>6379</v>
      </c>
      <c r="M2080" s="10" t="s">
        <v>18</v>
      </c>
      <c r="N2080">
        <v>0</v>
      </c>
    </row>
    <row r="2081" spans="1:14" x14ac:dyDescent="0.25">
      <c r="A2081" s="10" t="s">
        <v>96</v>
      </c>
      <c r="B2081" s="10" t="s">
        <v>7493</v>
      </c>
      <c r="C2081">
        <v>1000</v>
      </c>
      <c r="D2081" s="10" t="s">
        <v>26</v>
      </c>
      <c r="E2081">
        <v>0</v>
      </c>
      <c r="F2081">
        <v>0</v>
      </c>
      <c r="G2081">
        <v>1000</v>
      </c>
      <c r="H2081" s="10" t="s">
        <v>26</v>
      </c>
      <c r="I2081" s="10" t="s">
        <v>8450</v>
      </c>
      <c r="J2081" s="10" t="s">
        <v>17</v>
      </c>
      <c r="K2081" s="10" t="s">
        <v>17</v>
      </c>
      <c r="L2081" s="10" t="s">
        <v>8451</v>
      </c>
      <c r="M2081" s="10" t="s">
        <v>18</v>
      </c>
      <c r="N2081">
        <v>0</v>
      </c>
    </row>
    <row r="2082" spans="1:14" x14ac:dyDescent="0.25">
      <c r="A2082" s="10" t="s">
        <v>96</v>
      </c>
      <c r="B2082" s="10" t="s">
        <v>7567</v>
      </c>
      <c r="C2082">
        <v>1000</v>
      </c>
      <c r="D2082" s="10" t="s">
        <v>26</v>
      </c>
      <c r="E2082">
        <v>0</v>
      </c>
      <c r="F2082">
        <v>0</v>
      </c>
      <c r="G2082">
        <v>1000</v>
      </c>
      <c r="H2082" s="10" t="s">
        <v>26</v>
      </c>
      <c r="I2082" s="10" t="s">
        <v>8452</v>
      </c>
      <c r="J2082" s="10" t="s">
        <v>17</v>
      </c>
      <c r="K2082" s="10" t="s">
        <v>17</v>
      </c>
      <c r="L2082" s="10" t="s">
        <v>8453</v>
      </c>
      <c r="M2082" s="10" t="s">
        <v>18</v>
      </c>
      <c r="N2082">
        <v>0</v>
      </c>
    </row>
    <row r="2083" spans="1:14" x14ac:dyDescent="0.25">
      <c r="A2083" s="10" t="s">
        <v>96</v>
      </c>
      <c r="B2083" s="10" t="s">
        <v>2005</v>
      </c>
      <c r="C2083">
        <v>1000</v>
      </c>
      <c r="D2083" s="10" t="s">
        <v>26</v>
      </c>
      <c r="E2083">
        <v>0</v>
      </c>
      <c r="F2083">
        <v>0</v>
      </c>
      <c r="G2083">
        <v>1000</v>
      </c>
      <c r="H2083" s="10" t="s">
        <v>26</v>
      </c>
      <c r="I2083" s="10" t="s">
        <v>8454</v>
      </c>
      <c r="J2083" s="10" t="s">
        <v>17</v>
      </c>
      <c r="K2083" s="10" t="s">
        <v>17</v>
      </c>
      <c r="L2083" s="10" t="s">
        <v>8455</v>
      </c>
      <c r="M2083" s="10" t="s">
        <v>18</v>
      </c>
      <c r="N2083">
        <v>0</v>
      </c>
    </row>
    <row r="2084" spans="1:14" x14ac:dyDescent="0.25">
      <c r="A2084" s="10" t="s">
        <v>96</v>
      </c>
      <c r="B2084" s="10" t="s">
        <v>2008</v>
      </c>
      <c r="C2084">
        <v>6000</v>
      </c>
      <c r="D2084" s="10" t="s">
        <v>26</v>
      </c>
      <c r="E2084">
        <v>0</v>
      </c>
      <c r="F2084">
        <v>0</v>
      </c>
      <c r="G2084">
        <v>6000</v>
      </c>
      <c r="H2084" s="10" t="s">
        <v>26</v>
      </c>
      <c r="I2084" s="10" t="s">
        <v>6381</v>
      </c>
      <c r="J2084" s="10" t="s">
        <v>17</v>
      </c>
      <c r="K2084" s="10" t="s">
        <v>17</v>
      </c>
      <c r="L2084" s="10" t="s">
        <v>6383</v>
      </c>
      <c r="M2084" s="10" t="s">
        <v>18</v>
      </c>
      <c r="N2084">
        <v>0</v>
      </c>
    </row>
    <row r="2085" spans="1:14" x14ac:dyDescent="0.25">
      <c r="A2085" s="10" t="s">
        <v>96</v>
      </c>
      <c r="B2085" s="10" t="s">
        <v>2011</v>
      </c>
      <c r="C2085">
        <v>1000</v>
      </c>
      <c r="D2085" s="10" t="s">
        <v>26</v>
      </c>
      <c r="E2085">
        <v>0</v>
      </c>
      <c r="F2085">
        <v>0</v>
      </c>
      <c r="G2085">
        <v>1000</v>
      </c>
      <c r="H2085" s="10" t="s">
        <v>26</v>
      </c>
      <c r="I2085" s="10" t="s">
        <v>6382</v>
      </c>
      <c r="J2085" s="10" t="s">
        <v>17</v>
      </c>
      <c r="K2085" s="10" t="s">
        <v>17</v>
      </c>
      <c r="L2085" s="10" t="s">
        <v>8456</v>
      </c>
      <c r="M2085" s="10" t="s">
        <v>18</v>
      </c>
      <c r="N2085">
        <v>0</v>
      </c>
    </row>
    <row r="2086" spans="1:14" x14ac:dyDescent="0.25">
      <c r="A2086" s="10" t="s">
        <v>96</v>
      </c>
      <c r="B2086" s="10" t="s">
        <v>2014</v>
      </c>
      <c r="C2086">
        <v>1000</v>
      </c>
      <c r="D2086" s="10" t="s">
        <v>26</v>
      </c>
      <c r="E2086">
        <v>0</v>
      </c>
      <c r="F2086">
        <v>0</v>
      </c>
      <c r="G2086">
        <v>1000</v>
      </c>
      <c r="H2086" s="10" t="s">
        <v>26</v>
      </c>
      <c r="I2086" s="10" t="s">
        <v>8457</v>
      </c>
      <c r="J2086" s="10" t="s">
        <v>17</v>
      </c>
      <c r="K2086" s="10" t="s">
        <v>17</v>
      </c>
      <c r="L2086" s="10" t="s">
        <v>8458</v>
      </c>
      <c r="M2086" s="10" t="s">
        <v>18</v>
      </c>
      <c r="N2086">
        <v>0</v>
      </c>
    </row>
    <row r="2087" spans="1:14" x14ac:dyDescent="0.25">
      <c r="A2087" s="10" t="s">
        <v>96</v>
      </c>
      <c r="B2087" s="10" t="s">
        <v>2017</v>
      </c>
      <c r="C2087">
        <v>1000</v>
      </c>
      <c r="D2087" s="10" t="s">
        <v>26</v>
      </c>
      <c r="E2087">
        <v>0</v>
      </c>
      <c r="F2087">
        <v>0</v>
      </c>
      <c r="G2087">
        <v>1000</v>
      </c>
      <c r="H2087" s="10" t="s">
        <v>26</v>
      </c>
      <c r="I2087" s="10" t="s">
        <v>6384</v>
      </c>
      <c r="J2087" s="10" t="s">
        <v>17</v>
      </c>
      <c r="K2087" s="10" t="s">
        <v>17</v>
      </c>
      <c r="L2087" s="10" t="s">
        <v>6385</v>
      </c>
      <c r="M2087" s="10" t="s">
        <v>18</v>
      </c>
      <c r="N2087">
        <v>0</v>
      </c>
    </row>
    <row r="2088" spans="1:14" x14ac:dyDescent="0.25">
      <c r="A2088" s="10" t="s">
        <v>96</v>
      </c>
      <c r="B2088" s="10" t="s">
        <v>2063</v>
      </c>
      <c r="C2088">
        <v>1000</v>
      </c>
      <c r="D2088" s="10" t="s">
        <v>26</v>
      </c>
      <c r="E2088">
        <v>0</v>
      </c>
      <c r="F2088">
        <v>0</v>
      </c>
      <c r="G2088">
        <v>1000</v>
      </c>
      <c r="H2088" s="10" t="s">
        <v>26</v>
      </c>
      <c r="I2088" s="10" t="s">
        <v>6388</v>
      </c>
      <c r="J2088" s="10" t="s">
        <v>17</v>
      </c>
      <c r="K2088" s="10" t="s">
        <v>17</v>
      </c>
      <c r="L2088" s="10" t="s">
        <v>6389</v>
      </c>
      <c r="M2088" s="10" t="s">
        <v>18</v>
      </c>
      <c r="N2088">
        <v>0</v>
      </c>
    </row>
    <row r="2089" spans="1:14" x14ac:dyDescent="0.25">
      <c r="A2089" s="10" t="s">
        <v>96</v>
      </c>
      <c r="B2089" s="10" t="s">
        <v>2087</v>
      </c>
      <c r="C2089">
        <v>110615</v>
      </c>
      <c r="D2089" s="10" t="s">
        <v>26</v>
      </c>
      <c r="E2089">
        <v>0</v>
      </c>
      <c r="F2089">
        <v>4750</v>
      </c>
      <c r="G2089">
        <v>115365</v>
      </c>
      <c r="H2089" s="10" t="s">
        <v>26</v>
      </c>
      <c r="I2089" s="10" t="s">
        <v>8459</v>
      </c>
      <c r="J2089" s="10" t="s">
        <v>17</v>
      </c>
      <c r="K2089" s="10" t="s">
        <v>8460</v>
      </c>
      <c r="L2089" s="10" t="s">
        <v>8461</v>
      </c>
      <c r="M2089" s="10" t="s">
        <v>18</v>
      </c>
      <c r="N2089">
        <v>0</v>
      </c>
    </row>
    <row r="2090" spans="1:14" x14ac:dyDescent="0.25">
      <c r="A2090" s="10" t="s">
        <v>96</v>
      </c>
      <c r="B2090" s="10" t="s">
        <v>2096</v>
      </c>
      <c r="C2090">
        <v>10000</v>
      </c>
      <c r="D2090" s="10" t="s">
        <v>26</v>
      </c>
      <c r="E2090">
        <v>0</v>
      </c>
      <c r="F2090">
        <v>0</v>
      </c>
      <c r="G2090">
        <v>10000</v>
      </c>
      <c r="H2090" s="10" t="s">
        <v>26</v>
      </c>
      <c r="I2090" s="10" t="s">
        <v>8462</v>
      </c>
      <c r="J2090" s="10" t="s">
        <v>17</v>
      </c>
      <c r="K2090" s="10" t="s">
        <v>17</v>
      </c>
      <c r="L2090" s="10" t="s">
        <v>8463</v>
      </c>
      <c r="M2090" s="10" t="s">
        <v>18</v>
      </c>
      <c r="N2090">
        <v>0</v>
      </c>
    </row>
    <row r="2091" spans="1:14" x14ac:dyDescent="0.25">
      <c r="A2091" s="10" t="s">
        <v>96</v>
      </c>
      <c r="B2091" s="10" t="s">
        <v>2119</v>
      </c>
      <c r="C2091">
        <v>3000</v>
      </c>
      <c r="D2091" s="10" t="s">
        <v>26</v>
      </c>
      <c r="E2091">
        <v>0</v>
      </c>
      <c r="F2091">
        <v>0</v>
      </c>
      <c r="G2091">
        <v>3000</v>
      </c>
      <c r="H2091" s="10" t="s">
        <v>26</v>
      </c>
      <c r="I2091" s="10" t="s">
        <v>8464</v>
      </c>
      <c r="J2091" s="10" t="s">
        <v>17</v>
      </c>
      <c r="K2091" s="10" t="s">
        <v>17</v>
      </c>
      <c r="L2091" s="10" t="s">
        <v>8465</v>
      </c>
      <c r="M2091" s="10" t="s">
        <v>18</v>
      </c>
      <c r="N2091">
        <v>0</v>
      </c>
    </row>
    <row r="2092" spans="1:14" x14ac:dyDescent="0.25">
      <c r="A2092" s="10" t="s">
        <v>96</v>
      </c>
      <c r="B2092" s="10" t="s">
        <v>2122</v>
      </c>
      <c r="C2092">
        <v>5000</v>
      </c>
      <c r="D2092" s="10" t="s">
        <v>26</v>
      </c>
      <c r="E2092">
        <v>0</v>
      </c>
      <c r="F2092">
        <v>0</v>
      </c>
      <c r="G2092">
        <v>5000</v>
      </c>
      <c r="H2092" s="10" t="s">
        <v>26</v>
      </c>
      <c r="I2092" s="10" t="s">
        <v>6390</v>
      </c>
      <c r="J2092" s="10" t="s">
        <v>17</v>
      </c>
      <c r="K2092" s="10" t="s">
        <v>17</v>
      </c>
      <c r="L2092" s="10" t="s">
        <v>6392</v>
      </c>
      <c r="M2092" s="10" t="s">
        <v>18</v>
      </c>
      <c r="N2092">
        <v>0</v>
      </c>
    </row>
    <row r="2093" spans="1:14" x14ac:dyDescent="0.25">
      <c r="A2093" s="10" t="s">
        <v>96</v>
      </c>
      <c r="B2093" s="10" t="s">
        <v>2134</v>
      </c>
      <c r="C2093">
        <v>250000</v>
      </c>
      <c r="D2093" s="10" t="s">
        <v>26</v>
      </c>
      <c r="E2093">
        <v>0</v>
      </c>
      <c r="F2093">
        <v>0</v>
      </c>
      <c r="G2093">
        <v>250000</v>
      </c>
      <c r="H2093" s="10" t="s">
        <v>26</v>
      </c>
      <c r="I2093" s="10" t="s">
        <v>6391</v>
      </c>
      <c r="J2093" s="10" t="s">
        <v>17</v>
      </c>
      <c r="K2093" s="10" t="s">
        <v>17</v>
      </c>
      <c r="L2093" s="10" t="s">
        <v>8466</v>
      </c>
      <c r="M2093" s="10" t="s">
        <v>18</v>
      </c>
      <c r="N2093">
        <v>0</v>
      </c>
    </row>
    <row r="2094" spans="1:14" x14ac:dyDescent="0.25">
      <c r="A2094" s="10" t="s">
        <v>96</v>
      </c>
      <c r="B2094" s="10" t="s">
        <v>414</v>
      </c>
      <c r="C2094">
        <v>67500</v>
      </c>
      <c r="D2094" s="10" t="s">
        <v>26</v>
      </c>
      <c r="E2094">
        <v>0</v>
      </c>
      <c r="F2094">
        <v>20000</v>
      </c>
      <c r="G2094">
        <v>87500</v>
      </c>
      <c r="H2094" s="10" t="s">
        <v>26</v>
      </c>
      <c r="I2094" s="10" t="s">
        <v>8467</v>
      </c>
      <c r="J2094" s="10" t="s">
        <v>17</v>
      </c>
      <c r="K2094" s="10" t="s">
        <v>8468</v>
      </c>
      <c r="L2094" s="10" t="s">
        <v>8469</v>
      </c>
      <c r="M2094" s="10" t="s">
        <v>18</v>
      </c>
      <c r="N2094">
        <v>0</v>
      </c>
    </row>
    <row r="2095" spans="1:14" x14ac:dyDescent="0.25">
      <c r="A2095" s="10" t="s">
        <v>96</v>
      </c>
      <c r="B2095" s="10" t="s">
        <v>2160</v>
      </c>
      <c r="C2095">
        <v>173000</v>
      </c>
      <c r="D2095" s="10" t="s">
        <v>26</v>
      </c>
      <c r="E2095">
        <v>0</v>
      </c>
      <c r="F2095">
        <v>0</v>
      </c>
      <c r="G2095">
        <v>173000</v>
      </c>
      <c r="H2095" s="10" t="s">
        <v>26</v>
      </c>
      <c r="I2095" s="10" t="s">
        <v>8470</v>
      </c>
      <c r="J2095" s="10" t="s">
        <v>17</v>
      </c>
      <c r="K2095" s="10" t="s">
        <v>17</v>
      </c>
      <c r="L2095" s="10" t="s">
        <v>8471</v>
      </c>
      <c r="M2095" s="10" t="s">
        <v>18</v>
      </c>
      <c r="N2095">
        <v>0</v>
      </c>
    </row>
    <row r="2096" spans="1:14" x14ac:dyDescent="0.25">
      <c r="A2096" s="10" t="s">
        <v>96</v>
      </c>
      <c r="B2096" s="10" t="s">
        <v>2166</v>
      </c>
      <c r="C2096">
        <v>10000</v>
      </c>
      <c r="D2096" s="10" t="s">
        <v>26</v>
      </c>
      <c r="E2096">
        <v>0</v>
      </c>
      <c r="F2096">
        <v>0</v>
      </c>
      <c r="G2096">
        <v>10000</v>
      </c>
      <c r="H2096" s="10" t="s">
        <v>26</v>
      </c>
      <c r="I2096" s="10" t="s">
        <v>8472</v>
      </c>
      <c r="J2096" s="10" t="s">
        <v>17</v>
      </c>
      <c r="K2096" s="10" t="s">
        <v>17</v>
      </c>
      <c r="L2096" s="10" t="s">
        <v>8473</v>
      </c>
      <c r="M2096" s="10" t="s">
        <v>18</v>
      </c>
      <c r="N2096">
        <v>0</v>
      </c>
    </row>
    <row r="2097" spans="1:14" x14ac:dyDescent="0.25">
      <c r="A2097" s="10" t="s">
        <v>96</v>
      </c>
      <c r="B2097" s="10" t="s">
        <v>71</v>
      </c>
      <c r="C2097">
        <v>50000</v>
      </c>
      <c r="D2097" s="10" t="s">
        <v>26</v>
      </c>
      <c r="E2097">
        <v>0</v>
      </c>
      <c r="F2097">
        <v>10000</v>
      </c>
      <c r="G2097">
        <v>60000</v>
      </c>
      <c r="H2097" s="10" t="s">
        <v>26</v>
      </c>
      <c r="I2097" s="10" t="s">
        <v>8474</v>
      </c>
      <c r="J2097" s="10" t="s">
        <v>17</v>
      </c>
      <c r="K2097" s="10" t="s">
        <v>8475</v>
      </c>
      <c r="L2097" s="10" t="s">
        <v>8476</v>
      </c>
      <c r="M2097" s="10" t="s">
        <v>18</v>
      </c>
      <c r="N2097">
        <v>0</v>
      </c>
    </row>
    <row r="2098" spans="1:14" x14ac:dyDescent="0.25">
      <c r="A2098" s="10" t="s">
        <v>96</v>
      </c>
      <c r="B2098" s="10" t="s">
        <v>131</v>
      </c>
      <c r="C2098">
        <v>108000</v>
      </c>
      <c r="D2098" s="10" t="s">
        <v>26</v>
      </c>
      <c r="E2098">
        <v>0</v>
      </c>
      <c r="F2098">
        <v>10000</v>
      </c>
      <c r="G2098">
        <v>118000</v>
      </c>
      <c r="H2098" s="10" t="s">
        <v>26</v>
      </c>
      <c r="I2098" s="10" t="s">
        <v>8477</v>
      </c>
      <c r="J2098" s="10" t="s">
        <v>17</v>
      </c>
      <c r="K2098" s="10" t="s">
        <v>8478</v>
      </c>
      <c r="L2098" s="10" t="s">
        <v>8479</v>
      </c>
      <c r="M2098" s="10" t="s">
        <v>18</v>
      </c>
      <c r="N2098">
        <v>0</v>
      </c>
    </row>
    <row r="2099" spans="1:14" x14ac:dyDescent="0.25">
      <c r="A2099" s="10" t="s">
        <v>96</v>
      </c>
      <c r="B2099" s="10" t="s">
        <v>144</v>
      </c>
      <c r="C2099">
        <v>3000</v>
      </c>
      <c r="D2099" s="10" t="s">
        <v>26</v>
      </c>
      <c r="E2099">
        <v>0</v>
      </c>
      <c r="F2099">
        <v>0</v>
      </c>
      <c r="G2099">
        <v>3000</v>
      </c>
      <c r="H2099" s="10" t="s">
        <v>26</v>
      </c>
      <c r="I2099" s="10" t="s">
        <v>8480</v>
      </c>
      <c r="J2099" s="10" t="s">
        <v>17</v>
      </c>
      <c r="K2099" s="10" t="s">
        <v>17</v>
      </c>
      <c r="L2099" s="10" t="s">
        <v>8481</v>
      </c>
      <c r="M2099" s="10" t="s">
        <v>18</v>
      </c>
      <c r="N2099">
        <v>0</v>
      </c>
    </row>
    <row r="2100" spans="1:14" x14ac:dyDescent="0.25">
      <c r="A2100" s="10" t="s">
        <v>96</v>
      </c>
      <c r="B2100" s="10" t="s">
        <v>91</v>
      </c>
      <c r="C2100">
        <v>60000</v>
      </c>
      <c r="D2100" s="10" t="s">
        <v>26</v>
      </c>
      <c r="E2100">
        <v>0</v>
      </c>
      <c r="F2100">
        <v>0</v>
      </c>
      <c r="G2100">
        <v>60000</v>
      </c>
      <c r="H2100" s="10" t="s">
        <v>26</v>
      </c>
      <c r="I2100" s="10" t="s">
        <v>8482</v>
      </c>
      <c r="J2100" s="10" t="s">
        <v>17</v>
      </c>
      <c r="K2100" s="10" t="s">
        <v>17</v>
      </c>
      <c r="L2100" s="10" t="s">
        <v>8483</v>
      </c>
      <c r="M2100" s="10" t="s">
        <v>18</v>
      </c>
      <c r="N2100">
        <v>0</v>
      </c>
    </row>
    <row r="2101" spans="1:14" x14ac:dyDescent="0.25">
      <c r="A2101" s="10" t="s">
        <v>96</v>
      </c>
      <c r="B2101" s="10" t="s">
        <v>2200</v>
      </c>
      <c r="C2101">
        <v>29000</v>
      </c>
      <c r="D2101" s="10" t="s">
        <v>26</v>
      </c>
      <c r="E2101">
        <v>0</v>
      </c>
      <c r="F2101">
        <v>0</v>
      </c>
      <c r="G2101">
        <v>29000</v>
      </c>
      <c r="H2101" s="10" t="s">
        <v>26</v>
      </c>
      <c r="I2101" s="10" t="s">
        <v>8484</v>
      </c>
      <c r="J2101" s="10" t="s">
        <v>17</v>
      </c>
      <c r="K2101" s="10" t="s">
        <v>17</v>
      </c>
      <c r="L2101" s="10" t="s">
        <v>8485</v>
      </c>
      <c r="M2101" s="10" t="s">
        <v>18</v>
      </c>
      <c r="N2101">
        <v>0</v>
      </c>
    </row>
    <row r="2102" spans="1:14" x14ac:dyDescent="0.25">
      <c r="A2102" s="10" t="s">
        <v>96</v>
      </c>
      <c r="B2102" s="10" t="s">
        <v>159</v>
      </c>
      <c r="C2102">
        <v>3000</v>
      </c>
      <c r="D2102" s="10" t="s">
        <v>26</v>
      </c>
      <c r="E2102">
        <v>0</v>
      </c>
      <c r="F2102">
        <v>0</v>
      </c>
      <c r="G2102">
        <v>3000</v>
      </c>
      <c r="H2102" s="10" t="s">
        <v>26</v>
      </c>
      <c r="I2102" s="10" t="s">
        <v>8486</v>
      </c>
      <c r="J2102" s="10" t="s">
        <v>17</v>
      </c>
      <c r="K2102" s="10" t="s">
        <v>17</v>
      </c>
      <c r="L2102" s="10" t="s">
        <v>6030</v>
      </c>
      <c r="M2102" s="10" t="s">
        <v>18</v>
      </c>
      <c r="N2102">
        <v>0</v>
      </c>
    </row>
    <row r="2103" spans="1:14" x14ac:dyDescent="0.25">
      <c r="A2103" s="10" t="s">
        <v>96</v>
      </c>
      <c r="B2103" s="10" t="s">
        <v>2231</v>
      </c>
      <c r="C2103">
        <v>8500</v>
      </c>
      <c r="D2103" s="10" t="s">
        <v>26</v>
      </c>
      <c r="E2103">
        <v>0</v>
      </c>
      <c r="F2103">
        <v>0</v>
      </c>
      <c r="G2103">
        <v>8500</v>
      </c>
      <c r="H2103" s="10" t="s">
        <v>26</v>
      </c>
      <c r="I2103" s="10" t="s">
        <v>4139</v>
      </c>
      <c r="J2103" s="10" t="s">
        <v>17</v>
      </c>
      <c r="K2103" s="10" t="s">
        <v>17</v>
      </c>
      <c r="L2103" s="10" t="s">
        <v>8487</v>
      </c>
      <c r="M2103" s="10" t="s">
        <v>18</v>
      </c>
      <c r="N2103">
        <v>0</v>
      </c>
    </row>
    <row r="2104" spans="1:14" x14ac:dyDescent="0.25">
      <c r="A2104" s="10" t="s">
        <v>96</v>
      </c>
      <c r="B2104" s="10" t="s">
        <v>2232</v>
      </c>
      <c r="C2104">
        <v>40000</v>
      </c>
      <c r="D2104" s="10" t="s">
        <v>26</v>
      </c>
      <c r="E2104">
        <v>0</v>
      </c>
      <c r="F2104">
        <v>0</v>
      </c>
      <c r="G2104">
        <v>40000</v>
      </c>
      <c r="H2104" s="10" t="s">
        <v>26</v>
      </c>
      <c r="I2104" s="10" t="s">
        <v>8488</v>
      </c>
      <c r="J2104" s="10" t="s">
        <v>17</v>
      </c>
      <c r="K2104" s="10" t="s">
        <v>17</v>
      </c>
      <c r="L2104" s="10" t="s">
        <v>8489</v>
      </c>
      <c r="M2104" s="10" t="s">
        <v>18</v>
      </c>
      <c r="N2104">
        <v>0</v>
      </c>
    </row>
    <row r="2105" spans="1:14" x14ac:dyDescent="0.25">
      <c r="A2105" s="10" t="s">
        <v>96</v>
      </c>
      <c r="B2105" s="10" t="s">
        <v>5606</v>
      </c>
      <c r="C2105">
        <v>40000</v>
      </c>
      <c r="D2105" s="10" t="s">
        <v>26</v>
      </c>
      <c r="E2105">
        <v>0</v>
      </c>
      <c r="F2105">
        <v>0</v>
      </c>
      <c r="G2105">
        <v>40000</v>
      </c>
      <c r="H2105" s="10" t="s">
        <v>26</v>
      </c>
      <c r="I2105" s="10" t="s">
        <v>8490</v>
      </c>
      <c r="J2105" s="10" t="s">
        <v>17</v>
      </c>
      <c r="K2105" s="10" t="s">
        <v>17</v>
      </c>
      <c r="L2105" s="10" t="s">
        <v>8491</v>
      </c>
      <c r="M2105" s="10" t="s">
        <v>18</v>
      </c>
      <c r="N2105">
        <v>0</v>
      </c>
    </row>
    <row r="2106" spans="1:14" x14ac:dyDescent="0.25">
      <c r="A2106" s="10" t="s">
        <v>96</v>
      </c>
      <c r="B2106" s="10" t="s">
        <v>121</v>
      </c>
      <c r="C2106">
        <v>9000</v>
      </c>
      <c r="D2106" s="10" t="s">
        <v>26</v>
      </c>
      <c r="E2106">
        <v>0</v>
      </c>
      <c r="F2106">
        <v>0</v>
      </c>
      <c r="G2106">
        <v>9000</v>
      </c>
      <c r="H2106" s="10" t="s">
        <v>26</v>
      </c>
      <c r="I2106" s="10" t="s">
        <v>8492</v>
      </c>
      <c r="J2106" s="10" t="s">
        <v>17</v>
      </c>
      <c r="K2106" s="10" t="s">
        <v>17</v>
      </c>
      <c r="L2106" s="10" t="s">
        <v>8493</v>
      </c>
      <c r="M2106" s="10" t="s">
        <v>18</v>
      </c>
      <c r="N2106">
        <v>0</v>
      </c>
    </row>
    <row r="2107" spans="1:14" x14ac:dyDescent="0.25">
      <c r="A2107" s="10" t="s">
        <v>96</v>
      </c>
      <c r="B2107" s="10" t="s">
        <v>2250</v>
      </c>
      <c r="C2107">
        <v>2000</v>
      </c>
      <c r="D2107" s="10" t="s">
        <v>26</v>
      </c>
      <c r="E2107">
        <v>0</v>
      </c>
      <c r="F2107">
        <v>0</v>
      </c>
      <c r="G2107">
        <v>2000</v>
      </c>
      <c r="H2107" s="10" t="s">
        <v>26</v>
      </c>
      <c r="I2107" s="10" t="s">
        <v>8494</v>
      </c>
      <c r="J2107" s="10" t="s">
        <v>17</v>
      </c>
      <c r="K2107" s="10" t="s">
        <v>17</v>
      </c>
      <c r="L2107" s="10" t="s">
        <v>8495</v>
      </c>
      <c r="M2107" s="10" t="s">
        <v>18</v>
      </c>
      <c r="N2107">
        <v>0</v>
      </c>
    </row>
    <row r="2108" spans="1:14" x14ac:dyDescent="0.25">
      <c r="A2108" s="10" t="s">
        <v>96</v>
      </c>
      <c r="B2108" s="10" t="s">
        <v>2253</v>
      </c>
      <c r="C2108">
        <v>3000</v>
      </c>
      <c r="D2108" s="10" t="s">
        <v>26</v>
      </c>
      <c r="E2108">
        <v>0</v>
      </c>
      <c r="F2108">
        <v>0</v>
      </c>
      <c r="G2108">
        <v>3000</v>
      </c>
      <c r="H2108" s="10" t="s">
        <v>26</v>
      </c>
      <c r="I2108" s="10" t="s">
        <v>6393</v>
      </c>
      <c r="J2108" s="10" t="s">
        <v>17</v>
      </c>
      <c r="K2108" s="10" t="s">
        <v>17</v>
      </c>
      <c r="L2108" s="10" t="s">
        <v>6394</v>
      </c>
      <c r="M2108" s="10" t="s">
        <v>18</v>
      </c>
      <c r="N2108">
        <v>0</v>
      </c>
    </row>
    <row r="2109" spans="1:14" x14ac:dyDescent="0.25">
      <c r="A2109" s="10" t="s">
        <v>96</v>
      </c>
      <c r="B2109" s="10" t="s">
        <v>2277</v>
      </c>
      <c r="C2109">
        <v>13000</v>
      </c>
      <c r="D2109" s="10" t="s">
        <v>26</v>
      </c>
      <c r="E2109">
        <v>0</v>
      </c>
      <c r="F2109">
        <v>0</v>
      </c>
      <c r="G2109">
        <v>13000</v>
      </c>
      <c r="H2109" s="10" t="s">
        <v>26</v>
      </c>
      <c r="I2109" s="10" t="s">
        <v>8496</v>
      </c>
      <c r="J2109" s="10" t="s">
        <v>17</v>
      </c>
      <c r="K2109" s="10" t="s">
        <v>17</v>
      </c>
      <c r="L2109" s="10" t="s">
        <v>8497</v>
      </c>
      <c r="M2109" s="10" t="s">
        <v>18</v>
      </c>
      <c r="N2109">
        <v>0</v>
      </c>
    </row>
    <row r="2110" spans="1:14" x14ac:dyDescent="0.25">
      <c r="A2110" s="10" t="s">
        <v>96</v>
      </c>
      <c r="B2110" s="10" t="s">
        <v>2295</v>
      </c>
      <c r="C2110">
        <v>13500</v>
      </c>
      <c r="D2110" s="10" t="s">
        <v>26</v>
      </c>
      <c r="E2110">
        <v>0</v>
      </c>
      <c r="F2110">
        <v>40660</v>
      </c>
      <c r="G2110">
        <v>54160</v>
      </c>
      <c r="H2110" s="10" t="s">
        <v>26</v>
      </c>
      <c r="I2110" s="10" t="s">
        <v>6395</v>
      </c>
      <c r="J2110" s="10" t="s">
        <v>17</v>
      </c>
      <c r="K2110" s="10" t="s">
        <v>6350</v>
      </c>
      <c r="L2110" s="10" t="s">
        <v>6351</v>
      </c>
      <c r="M2110" s="10" t="s">
        <v>18</v>
      </c>
      <c r="N2110">
        <v>0</v>
      </c>
    </row>
    <row r="2111" spans="1:14" x14ac:dyDescent="0.25">
      <c r="A2111" s="10" t="s">
        <v>96</v>
      </c>
      <c r="B2111" s="10" t="s">
        <v>2298</v>
      </c>
      <c r="C2111">
        <v>10000</v>
      </c>
      <c r="D2111" s="10" t="s">
        <v>26</v>
      </c>
      <c r="E2111">
        <v>0</v>
      </c>
      <c r="F2111">
        <v>0</v>
      </c>
      <c r="G2111">
        <v>10000</v>
      </c>
      <c r="H2111" s="10" t="s">
        <v>26</v>
      </c>
      <c r="I2111" s="10" t="s">
        <v>6396</v>
      </c>
      <c r="J2111" s="10" t="s">
        <v>17</v>
      </c>
      <c r="K2111" s="10" t="s">
        <v>17</v>
      </c>
      <c r="L2111" s="10" t="s">
        <v>6397</v>
      </c>
      <c r="M2111" s="10" t="s">
        <v>18</v>
      </c>
      <c r="N2111">
        <v>0</v>
      </c>
    </row>
    <row r="2112" spans="1:14" x14ac:dyDescent="0.25">
      <c r="A2112" s="10" t="s">
        <v>96</v>
      </c>
      <c r="B2112" s="10" t="s">
        <v>2305</v>
      </c>
      <c r="C2112">
        <v>14200</v>
      </c>
      <c r="D2112" s="10" t="s">
        <v>26</v>
      </c>
      <c r="E2112">
        <v>0</v>
      </c>
      <c r="F2112">
        <v>0</v>
      </c>
      <c r="G2112">
        <v>14200</v>
      </c>
      <c r="H2112" s="10" t="s">
        <v>26</v>
      </c>
      <c r="I2112" s="10" t="s">
        <v>6398</v>
      </c>
      <c r="J2112" s="10" t="s">
        <v>17</v>
      </c>
      <c r="K2112" s="10" t="s">
        <v>17</v>
      </c>
      <c r="L2112" s="10" t="s">
        <v>6400</v>
      </c>
      <c r="M2112" s="10" t="s">
        <v>18</v>
      </c>
      <c r="N2112">
        <v>0</v>
      </c>
    </row>
    <row r="2113" spans="1:14" x14ac:dyDescent="0.25">
      <c r="A2113" s="10" t="s">
        <v>96</v>
      </c>
      <c r="B2113" s="10" t="s">
        <v>367</v>
      </c>
      <c r="C2113">
        <v>100000</v>
      </c>
      <c r="D2113" s="10" t="s">
        <v>26</v>
      </c>
      <c r="E2113">
        <v>0</v>
      </c>
      <c r="F2113">
        <v>26394</v>
      </c>
      <c r="G2113">
        <v>126394</v>
      </c>
      <c r="H2113" s="10" t="s">
        <v>26</v>
      </c>
      <c r="I2113" s="10" t="s">
        <v>6399</v>
      </c>
      <c r="J2113" s="10" t="s">
        <v>17</v>
      </c>
      <c r="K2113" s="10" t="s">
        <v>6403</v>
      </c>
      <c r="L2113" s="10" t="s">
        <v>6401</v>
      </c>
      <c r="M2113" s="10" t="s">
        <v>18</v>
      </c>
      <c r="N2113">
        <v>0</v>
      </c>
    </row>
    <row r="2114" spans="1:14" x14ac:dyDescent="0.25">
      <c r="A2114" s="10" t="s">
        <v>96</v>
      </c>
      <c r="B2114" s="10" t="s">
        <v>2319</v>
      </c>
      <c r="C2114">
        <v>6500</v>
      </c>
      <c r="D2114" s="10" t="s">
        <v>26</v>
      </c>
      <c r="E2114">
        <v>0</v>
      </c>
      <c r="F2114">
        <v>0</v>
      </c>
      <c r="G2114">
        <v>6500</v>
      </c>
      <c r="H2114" s="10" t="s">
        <v>26</v>
      </c>
      <c r="I2114" s="10" t="s">
        <v>6406</v>
      </c>
      <c r="J2114" s="10" t="s">
        <v>17</v>
      </c>
      <c r="K2114" s="10" t="s">
        <v>17</v>
      </c>
      <c r="L2114" s="10" t="s">
        <v>6405</v>
      </c>
      <c r="M2114" s="10" t="s">
        <v>18</v>
      </c>
      <c r="N2114">
        <v>0</v>
      </c>
    </row>
    <row r="2115" spans="1:14" x14ac:dyDescent="0.25">
      <c r="A2115" s="10" t="s">
        <v>96</v>
      </c>
      <c r="B2115" s="10" t="s">
        <v>2323</v>
      </c>
      <c r="C2115">
        <v>25000</v>
      </c>
      <c r="D2115" s="10" t="s">
        <v>26</v>
      </c>
      <c r="E2115">
        <v>0</v>
      </c>
      <c r="F2115">
        <v>0</v>
      </c>
      <c r="G2115">
        <v>25000</v>
      </c>
      <c r="H2115" s="10" t="s">
        <v>26</v>
      </c>
      <c r="I2115" s="10" t="s">
        <v>6408</v>
      </c>
      <c r="J2115" s="10" t="s">
        <v>17</v>
      </c>
      <c r="K2115" s="10" t="s">
        <v>17</v>
      </c>
      <c r="L2115" s="10" t="s">
        <v>6410</v>
      </c>
      <c r="M2115" s="10" t="s">
        <v>18</v>
      </c>
      <c r="N2115">
        <v>0</v>
      </c>
    </row>
    <row r="2116" spans="1:14" x14ac:dyDescent="0.25">
      <c r="A2116" s="10" t="s">
        <v>96</v>
      </c>
      <c r="B2116" s="10" t="s">
        <v>2364</v>
      </c>
      <c r="C2116">
        <v>500</v>
      </c>
      <c r="D2116" s="10" t="s">
        <v>26</v>
      </c>
      <c r="E2116">
        <v>0</v>
      </c>
      <c r="F2116">
        <v>0</v>
      </c>
      <c r="G2116">
        <v>500</v>
      </c>
      <c r="H2116" s="10" t="s">
        <v>26</v>
      </c>
      <c r="I2116" s="10" t="s">
        <v>6413</v>
      </c>
      <c r="J2116" s="10" t="s">
        <v>17</v>
      </c>
      <c r="K2116" s="10" t="s">
        <v>17</v>
      </c>
      <c r="L2116" s="10" t="s">
        <v>6031</v>
      </c>
      <c r="M2116" s="10" t="s">
        <v>18</v>
      </c>
      <c r="N2116">
        <v>0</v>
      </c>
    </row>
    <row r="2117" spans="1:14" x14ac:dyDescent="0.25">
      <c r="A2117" s="10" t="s">
        <v>96</v>
      </c>
      <c r="B2117" s="10" t="s">
        <v>2367</v>
      </c>
      <c r="C2117">
        <v>250</v>
      </c>
      <c r="D2117" s="10" t="s">
        <v>26</v>
      </c>
      <c r="E2117">
        <v>0</v>
      </c>
      <c r="F2117">
        <v>0</v>
      </c>
      <c r="G2117">
        <v>250</v>
      </c>
      <c r="H2117" s="10" t="s">
        <v>26</v>
      </c>
      <c r="I2117" s="10" t="s">
        <v>6032</v>
      </c>
      <c r="J2117" s="10" t="s">
        <v>17</v>
      </c>
      <c r="K2117" s="10" t="s">
        <v>17</v>
      </c>
      <c r="L2117" s="10" t="s">
        <v>6414</v>
      </c>
      <c r="M2117" s="10" t="s">
        <v>18</v>
      </c>
      <c r="N2117">
        <v>0</v>
      </c>
    </row>
    <row r="2118" spans="1:14" x14ac:dyDescent="0.25">
      <c r="A2118" s="10" t="s">
        <v>96</v>
      </c>
      <c r="B2118" s="10" t="s">
        <v>2379</v>
      </c>
      <c r="C2118">
        <v>10000</v>
      </c>
      <c r="D2118" s="10" t="s">
        <v>26</v>
      </c>
      <c r="E2118">
        <v>0</v>
      </c>
      <c r="F2118">
        <v>0</v>
      </c>
      <c r="G2118">
        <v>10000</v>
      </c>
      <c r="H2118" s="10" t="s">
        <v>26</v>
      </c>
      <c r="I2118" s="10" t="s">
        <v>6415</v>
      </c>
      <c r="J2118" s="10" t="s">
        <v>17</v>
      </c>
      <c r="K2118" s="10" t="s">
        <v>17</v>
      </c>
      <c r="L2118" s="10" t="s">
        <v>6416</v>
      </c>
      <c r="M2118" s="10" t="s">
        <v>18</v>
      </c>
      <c r="N2118">
        <v>0</v>
      </c>
    </row>
    <row r="2119" spans="1:14" x14ac:dyDescent="0.25">
      <c r="A2119" s="10" t="s">
        <v>96</v>
      </c>
      <c r="B2119" s="10" t="s">
        <v>2418</v>
      </c>
      <c r="C2119">
        <v>10000</v>
      </c>
      <c r="D2119" s="10" t="s">
        <v>26</v>
      </c>
      <c r="E2119">
        <v>0</v>
      </c>
      <c r="F2119">
        <v>32700</v>
      </c>
      <c r="G2119">
        <v>42700</v>
      </c>
      <c r="H2119" s="10" t="s">
        <v>26</v>
      </c>
      <c r="I2119" s="10" t="s">
        <v>6417</v>
      </c>
      <c r="J2119" s="10" t="s">
        <v>17</v>
      </c>
      <c r="K2119" s="10" t="s">
        <v>6418</v>
      </c>
      <c r="L2119" s="10" t="s">
        <v>6419</v>
      </c>
      <c r="M2119" s="10" t="s">
        <v>18</v>
      </c>
      <c r="N2119">
        <v>0</v>
      </c>
    </row>
    <row r="2120" spans="1:14" x14ac:dyDescent="0.25">
      <c r="A2120" s="10" t="s">
        <v>96</v>
      </c>
      <c r="B2120" s="10" t="s">
        <v>2433</v>
      </c>
      <c r="C2120">
        <v>167450</v>
      </c>
      <c r="D2120" s="10" t="s">
        <v>26</v>
      </c>
      <c r="E2120">
        <v>0</v>
      </c>
      <c r="F2120">
        <v>0</v>
      </c>
      <c r="G2120">
        <v>167450</v>
      </c>
      <c r="H2120" s="10" t="s">
        <v>26</v>
      </c>
      <c r="I2120" s="10" t="s">
        <v>8498</v>
      </c>
      <c r="J2120" s="10" t="s">
        <v>17</v>
      </c>
      <c r="K2120" s="10" t="s">
        <v>17</v>
      </c>
      <c r="L2120" s="10" t="s">
        <v>8499</v>
      </c>
      <c r="M2120" s="10" t="s">
        <v>18</v>
      </c>
      <c r="N2120">
        <v>0</v>
      </c>
    </row>
    <row r="2121" spans="1:14" x14ac:dyDescent="0.25">
      <c r="A2121" s="10" t="s">
        <v>96</v>
      </c>
      <c r="B2121" s="10" t="s">
        <v>2436</v>
      </c>
      <c r="C2121">
        <v>5000</v>
      </c>
      <c r="D2121" s="10" t="s">
        <v>26</v>
      </c>
      <c r="E2121">
        <v>0</v>
      </c>
      <c r="F2121">
        <v>0</v>
      </c>
      <c r="G2121">
        <v>5000</v>
      </c>
      <c r="H2121" s="10" t="s">
        <v>26</v>
      </c>
      <c r="I2121" s="10" t="s">
        <v>8500</v>
      </c>
      <c r="J2121" s="10" t="s">
        <v>17</v>
      </c>
      <c r="K2121" s="10" t="s">
        <v>17</v>
      </c>
      <c r="L2121" s="10" t="s">
        <v>8501</v>
      </c>
      <c r="M2121" s="10" t="s">
        <v>18</v>
      </c>
      <c r="N2121">
        <v>0</v>
      </c>
    </row>
    <row r="2122" spans="1:14" x14ac:dyDescent="0.25">
      <c r="A2122" s="10" t="s">
        <v>96</v>
      </c>
      <c r="B2122" s="10" t="s">
        <v>2468</v>
      </c>
      <c r="C2122">
        <v>9000</v>
      </c>
      <c r="D2122" s="10" t="s">
        <v>26</v>
      </c>
      <c r="E2122">
        <v>0</v>
      </c>
      <c r="F2122">
        <v>0</v>
      </c>
      <c r="G2122">
        <v>9000</v>
      </c>
      <c r="H2122" s="10" t="s">
        <v>26</v>
      </c>
      <c r="I2122" s="10" t="s">
        <v>8502</v>
      </c>
      <c r="J2122" s="10" t="s">
        <v>17</v>
      </c>
      <c r="K2122" s="10" t="s">
        <v>17</v>
      </c>
      <c r="L2122" s="10" t="s">
        <v>8503</v>
      </c>
      <c r="M2122" s="10" t="s">
        <v>18</v>
      </c>
      <c r="N2122">
        <v>0</v>
      </c>
    </row>
    <row r="2123" spans="1:14" x14ac:dyDescent="0.25">
      <c r="A2123" s="10" t="s">
        <v>96</v>
      </c>
      <c r="B2123" s="10" t="s">
        <v>202</v>
      </c>
      <c r="C2123">
        <v>7000</v>
      </c>
      <c r="D2123" s="10" t="s">
        <v>26</v>
      </c>
      <c r="E2123">
        <v>0</v>
      </c>
      <c r="F2123">
        <v>0</v>
      </c>
      <c r="G2123">
        <v>7000</v>
      </c>
      <c r="H2123" s="10" t="s">
        <v>26</v>
      </c>
      <c r="I2123" s="10" t="s">
        <v>8504</v>
      </c>
      <c r="J2123" s="10" t="s">
        <v>17</v>
      </c>
      <c r="K2123" s="10" t="s">
        <v>17</v>
      </c>
      <c r="L2123" s="10" t="s">
        <v>8505</v>
      </c>
      <c r="M2123" s="10" t="s">
        <v>18</v>
      </c>
      <c r="N2123">
        <v>0</v>
      </c>
    </row>
    <row r="2124" spans="1:14" x14ac:dyDescent="0.25">
      <c r="A2124" s="10" t="s">
        <v>96</v>
      </c>
      <c r="B2124" s="10" t="s">
        <v>2479</v>
      </c>
      <c r="C2124">
        <v>253000</v>
      </c>
      <c r="D2124" s="10" t="s">
        <v>26</v>
      </c>
      <c r="E2124">
        <v>0</v>
      </c>
      <c r="F2124">
        <v>0</v>
      </c>
      <c r="G2124">
        <v>253000</v>
      </c>
      <c r="H2124" s="10" t="s">
        <v>26</v>
      </c>
      <c r="I2124" s="10" t="s">
        <v>8506</v>
      </c>
      <c r="J2124" s="10" t="s">
        <v>17</v>
      </c>
      <c r="K2124" s="10" t="s">
        <v>17</v>
      </c>
      <c r="L2124" s="10" t="s">
        <v>8507</v>
      </c>
      <c r="M2124" s="10" t="s">
        <v>18</v>
      </c>
      <c r="N2124">
        <v>0</v>
      </c>
    </row>
    <row r="2125" spans="1:14" x14ac:dyDescent="0.25">
      <c r="A2125" s="10" t="s">
        <v>96</v>
      </c>
      <c r="B2125" s="10" t="s">
        <v>2485</v>
      </c>
      <c r="C2125">
        <v>240000</v>
      </c>
      <c r="D2125" s="10" t="s">
        <v>26</v>
      </c>
      <c r="E2125">
        <v>0</v>
      </c>
      <c r="F2125">
        <v>0</v>
      </c>
      <c r="G2125">
        <v>240000</v>
      </c>
      <c r="H2125" s="10" t="s">
        <v>26</v>
      </c>
      <c r="I2125" s="10" t="s">
        <v>8508</v>
      </c>
      <c r="J2125" s="10" t="s">
        <v>17</v>
      </c>
      <c r="K2125" s="10" t="s">
        <v>17</v>
      </c>
      <c r="L2125" s="10" t="s">
        <v>8509</v>
      </c>
      <c r="M2125" s="10" t="s">
        <v>18</v>
      </c>
      <c r="N2125">
        <v>0</v>
      </c>
    </row>
    <row r="2126" spans="1:14" x14ac:dyDescent="0.25">
      <c r="A2126" s="10" t="s">
        <v>96</v>
      </c>
      <c r="B2126" s="10" t="s">
        <v>2502</v>
      </c>
      <c r="C2126">
        <v>8000</v>
      </c>
      <c r="D2126" s="10" t="s">
        <v>26</v>
      </c>
      <c r="E2126">
        <v>0</v>
      </c>
      <c r="F2126">
        <v>0</v>
      </c>
      <c r="G2126">
        <v>8000</v>
      </c>
      <c r="H2126" s="10" t="s">
        <v>26</v>
      </c>
      <c r="I2126" s="10" t="s">
        <v>8510</v>
      </c>
      <c r="J2126" s="10" t="s">
        <v>17</v>
      </c>
      <c r="K2126" s="10" t="s">
        <v>17</v>
      </c>
      <c r="L2126" s="10" t="s">
        <v>8511</v>
      </c>
      <c r="M2126" s="10" t="s">
        <v>18</v>
      </c>
      <c r="N2126">
        <v>0</v>
      </c>
    </row>
    <row r="2127" spans="1:14" x14ac:dyDescent="0.25">
      <c r="A2127" s="10" t="s">
        <v>96</v>
      </c>
      <c r="B2127" s="10" t="s">
        <v>2505</v>
      </c>
      <c r="C2127">
        <v>58800</v>
      </c>
      <c r="D2127" s="10" t="s">
        <v>26</v>
      </c>
      <c r="E2127">
        <v>0</v>
      </c>
      <c r="F2127">
        <v>8000</v>
      </c>
      <c r="G2127">
        <v>66800</v>
      </c>
      <c r="H2127" s="10" t="s">
        <v>26</v>
      </c>
      <c r="I2127" s="10" t="s">
        <v>8512</v>
      </c>
      <c r="J2127" s="10" t="s">
        <v>17</v>
      </c>
      <c r="K2127" s="10" t="s">
        <v>8513</v>
      </c>
      <c r="L2127" s="10" t="s">
        <v>8514</v>
      </c>
      <c r="M2127" s="10" t="s">
        <v>18</v>
      </c>
      <c r="N2127">
        <v>0</v>
      </c>
    </row>
    <row r="2128" spans="1:14" x14ac:dyDescent="0.25">
      <c r="A2128" s="10" t="s">
        <v>96</v>
      </c>
      <c r="B2128" s="10" t="s">
        <v>2511</v>
      </c>
      <c r="C2128">
        <v>30000</v>
      </c>
      <c r="D2128" s="10" t="s">
        <v>26</v>
      </c>
      <c r="E2128">
        <v>0</v>
      </c>
      <c r="F2128">
        <v>0</v>
      </c>
      <c r="G2128">
        <v>30000</v>
      </c>
      <c r="H2128" s="10" t="s">
        <v>26</v>
      </c>
      <c r="I2128" s="10" t="s">
        <v>8515</v>
      </c>
      <c r="J2128" s="10" t="s">
        <v>17</v>
      </c>
      <c r="K2128" s="10" t="s">
        <v>17</v>
      </c>
      <c r="L2128" s="10" t="s">
        <v>8516</v>
      </c>
      <c r="M2128" s="10" t="s">
        <v>18</v>
      </c>
      <c r="N2128">
        <v>0</v>
      </c>
    </row>
    <row r="2129" spans="1:14" x14ac:dyDescent="0.25">
      <c r="A2129" s="10" t="s">
        <v>96</v>
      </c>
      <c r="B2129" s="10" t="s">
        <v>2520</v>
      </c>
      <c r="C2129">
        <v>24500</v>
      </c>
      <c r="D2129" s="10" t="s">
        <v>26</v>
      </c>
      <c r="E2129">
        <v>0</v>
      </c>
      <c r="F2129">
        <v>19400</v>
      </c>
      <c r="G2129">
        <v>43900</v>
      </c>
      <c r="H2129" s="10" t="s">
        <v>26</v>
      </c>
      <c r="I2129" s="10" t="s">
        <v>8517</v>
      </c>
      <c r="J2129" s="10" t="s">
        <v>17</v>
      </c>
      <c r="K2129" s="10" t="s">
        <v>8518</v>
      </c>
      <c r="L2129" s="10" t="s">
        <v>8519</v>
      </c>
      <c r="M2129" s="10" t="s">
        <v>18</v>
      </c>
      <c r="N2129">
        <v>0</v>
      </c>
    </row>
    <row r="2130" spans="1:14" x14ac:dyDescent="0.25">
      <c r="A2130" s="10" t="s">
        <v>96</v>
      </c>
      <c r="B2130" s="10" t="s">
        <v>2529</v>
      </c>
      <c r="C2130">
        <v>10000</v>
      </c>
      <c r="D2130" s="10" t="s">
        <v>26</v>
      </c>
      <c r="E2130">
        <v>0</v>
      </c>
      <c r="F2130">
        <v>0</v>
      </c>
      <c r="G2130">
        <v>10000</v>
      </c>
      <c r="H2130" s="10" t="s">
        <v>26</v>
      </c>
      <c r="I2130" s="10" t="s">
        <v>8520</v>
      </c>
      <c r="J2130" s="10" t="s">
        <v>17</v>
      </c>
      <c r="K2130" s="10" t="s">
        <v>17</v>
      </c>
      <c r="L2130" s="10" t="s">
        <v>8521</v>
      </c>
      <c r="M2130" s="10" t="s">
        <v>18</v>
      </c>
      <c r="N2130">
        <v>0</v>
      </c>
    </row>
    <row r="2131" spans="1:14" x14ac:dyDescent="0.25">
      <c r="A2131" s="10" t="s">
        <v>96</v>
      </c>
      <c r="B2131" s="10" t="s">
        <v>447</v>
      </c>
      <c r="C2131">
        <v>4500</v>
      </c>
      <c r="D2131" s="10" t="s">
        <v>26</v>
      </c>
      <c r="E2131">
        <v>0</v>
      </c>
      <c r="F2131">
        <v>0</v>
      </c>
      <c r="G2131">
        <v>4500</v>
      </c>
      <c r="H2131" s="10" t="s">
        <v>26</v>
      </c>
      <c r="I2131" s="10" t="s">
        <v>8522</v>
      </c>
      <c r="J2131" s="10" t="s">
        <v>17</v>
      </c>
      <c r="K2131" s="10" t="s">
        <v>17</v>
      </c>
      <c r="L2131" s="10" t="s">
        <v>8523</v>
      </c>
      <c r="M2131" s="10" t="s">
        <v>18</v>
      </c>
      <c r="N2131">
        <v>0</v>
      </c>
    </row>
    <row r="2132" spans="1:14" x14ac:dyDescent="0.25">
      <c r="A2132" s="10" t="s">
        <v>96</v>
      </c>
      <c r="B2132" s="10" t="s">
        <v>402</v>
      </c>
      <c r="C2132">
        <v>15000</v>
      </c>
      <c r="D2132" s="10" t="s">
        <v>26</v>
      </c>
      <c r="E2132">
        <v>0</v>
      </c>
      <c r="F2132">
        <v>15000</v>
      </c>
      <c r="G2132">
        <v>30000</v>
      </c>
      <c r="H2132" s="10" t="s">
        <v>26</v>
      </c>
      <c r="I2132" s="10" t="s">
        <v>8524</v>
      </c>
      <c r="J2132" s="10" t="s">
        <v>17</v>
      </c>
      <c r="K2132" s="10" t="s">
        <v>8525</v>
      </c>
      <c r="L2132" s="10" t="s">
        <v>8526</v>
      </c>
      <c r="M2132" s="10" t="s">
        <v>18</v>
      </c>
      <c r="N2132">
        <v>0</v>
      </c>
    </row>
    <row r="2133" spans="1:14" x14ac:dyDescent="0.25">
      <c r="A2133" s="10" t="s">
        <v>96</v>
      </c>
      <c r="B2133" s="10" t="s">
        <v>184</v>
      </c>
      <c r="C2133">
        <v>11000</v>
      </c>
      <c r="D2133" s="10" t="s">
        <v>26</v>
      </c>
      <c r="E2133">
        <v>0</v>
      </c>
      <c r="F2133">
        <v>0</v>
      </c>
      <c r="G2133">
        <v>11000</v>
      </c>
      <c r="H2133" s="10" t="s">
        <v>26</v>
      </c>
      <c r="I2133" s="10" t="s">
        <v>8527</v>
      </c>
      <c r="J2133" s="10" t="s">
        <v>17</v>
      </c>
      <c r="K2133" s="10" t="s">
        <v>17</v>
      </c>
      <c r="L2133" s="10" t="s">
        <v>8528</v>
      </c>
      <c r="M2133" s="10" t="s">
        <v>18</v>
      </c>
      <c r="N2133">
        <v>0</v>
      </c>
    </row>
    <row r="2134" spans="1:14" x14ac:dyDescent="0.25">
      <c r="A2134" s="10" t="s">
        <v>96</v>
      </c>
      <c r="B2134" s="10" t="s">
        <v>112</v>
      </c>
      <c r="C2134">
        <v>1200</v>
      </c>
      <c r="D2134" s="10" t="s">
        <v>26</v>
      </c>
      <c r="E2134">
        <v>0</v>
      </c>
      <c r="F2134">
        <v>0</v>
      </c>
      <c r="G2134">
        <v>1200</v>
      </c>
      <c r="H2134" s="10" t="s">
        <v>26</v>
      </c>
      <c r="I2134" s="10" t="s">
        <v>8529</v>
      </c>
      <c r="J2134" s="10" t="s">
        <v>17</v>
      </c>
      <c r="K2134" s="10" t="s">
        <v>17</v>
      </c>
      <c r="L2134" s="10" t="s">
        <v>8530</v>
      </c>
      <c r="M2134" s="10" t="s">
        <v>18</v>
      </c>
      <c r="N2134">
        <v>0</v>
      </c>
    </row>
    <row r="2135" spans="1:14" x14ac:dyDescent="0.25">
      <c r="A2135" s="10" t="s">
        <v>96</v>
      </c>
      <c r="B2135" s="10" t="s">
        <v>2543</v>
      </c>
      <c r="C2135">
        <v>51231.09</v>
      </c>
      <c r="D2135" s="10" t="s">
        <v>26</v>
      </c>
      <c r="E2135">
        <v>0</v>
      </c>
      <c r="F2135">
        <v>0</v>
      </c>
      <c r="G2135">
        <v>51231.09</v>
      </c>
      <c r="H2135" s="10" t="s">
        <v>26</v>
      </c>
      <c r="I2135" s="10" t="s">
        <v>8531</v>
      </c>
      <c r="J2135" s="10" t="s">
        <v>17</v>
      </c>
      <c r="K2135" s="10" t="s">
        <v>17</v>
      </c>
      <c r="L2135" s="10" t="s">
        <v>6420</v>
      </c>
      <c r="M2135" s="10" t="s">
        <v>18</v>
      </c>
      <c r="N2135">
        <v>0</v>
      </c>
    </row>
    <row r="2136" spans="1:14" x14ac:dyDescent="0.25">
      <c r="A2136" s="10" t="s">
        <v>96</v>
      </c>
      <c r="B2136" s="10" t="s">
        <v>2546</v>
      </c>
      <c r="C2136">
        <v>140000</v>
      </c>
      <c r="D2136" s="10" t="s">
        <v>26</v>
      </c>
      <c r="E2136">
        <v>0</v>
      </c>
      <c r="F2136">
        <v>0</v>
      </c>
      <c r="G2136">
        <v>140000</v>
      </c>
      <c r="H2136" s="10" t="s">
        <v>26</v>
      </c>
      <c r="I2136" s="10" t="s">
        <v>6422</v>
      </c>
      <c r="J2136" s="10" t="s">
        <v>17</v>
      </c>
      <c r="K2136" s="10" t="s">
        <v>17</v>
      </c>
      <c r="L2136" s="10" t="s">
        <v>6421</v>
      </c>
      <c r="M2136" s="10" t="s">
        <v>18</v>
      </c>
      <c r="N2136">
        <v>0</v>
      </c>
    </row>
    <row r="2137" spans="1:14" x14ac:dyDescent="0.25">
      <c r="A2137" s="10" t="s">
        <v>96</v>
      </c>
      <c r="B2137" s="10" t="s">
        <v>2549</v>
      </c>
      <c r="C2137">
        <v>16394</v>
      </c>
      <c r="D2137" s="10" t="s">
        <v>26</v>
      </c>
      <c r="E2137">
        <v>0</v>
      </c>
      <c r="F2137">
        <v>59000</v>
      </c>
      <c r="G2137">
        <v>75394</v>
      </c>
      <c r="H2137" s="10" t="s">
        <v>26</v>
      </c>
      <c r="I2137" s="10" t="s">
        <v>8532</v>
      </c>
      <c r="J2137" s="10" t="s">
        <v>17</v>
      </c>
      <c r="K2137" s="10" t="s">
        <v>8533</v>
      </c>
      <c r="L2137" s="10" t="s">
        <v>8534</v>
      </c>
      <c r="M2137" s="10" t="s">
        <v>18</v>
      </c>
      <c r="N2137">
        <v>0</v>
      </c>
    </row>
    <row r="2138" spans="1:14" x14ac:dyDescent="0.25">
      <c r="A2138" s="10" t="s">
        <v>96</v>
      </c>
      <c r="B2138" s="10" t="s">
        <v>2560</v>
      </c>
      <c r="C2138">
        <v>9500</v>
      </c>
      <c r="D2138" s="10" t="s">
        <v>26</v>
      </c>
      <c r="E2138">
        <v>0</v>
      </c>
      <c r="F2138">
        <v>0</v>
      </c>
      <c r="G2138">
        <v>9500</v>
      </c>
      <c r="H2138" s="10" t="s">
        <v>26</v>
      </c>
      <c r="I2138" s="10" t="s">
        <v>8535</v>
      </c>
      <c r="J2138" s="10" t="s">
        <v>17</v>
      </c>
      <c r="K2138" s="10" t="s">
        <v>17</v>
      </c>
      <c r="L2138" s="10" t="s">
        <v>8536</v>
      </c>
      <c r="M2138" s="10" t="s">
        <v>18</v>
      </c>
      <c r="N2138">
        <v>0</v>
      </c>
    </row>
    <row r="2139" spans="1:14" x14ac:dyDescent="0.25">
      <c r="A2139" s="10" t="s">
        <v>96</v>
      </c>
      <c r="B2139" s="10" t="s">
        <v>2563</v>
      </c>
      <c r="C2139">
        <v>10000</v>
      </c>
      <c r="D2139" s="10" t="s">
        <v>26</v>
      </c>
      <c r="E2139">
        <v>0</v>
      </c>
      <c r="F2139">
        <v>0</v>
      </c>
      <c r="G2139">
        <v>10000</v>
      </c>
      <c r="H2139" s="10" t="s">
        <v>26</v>
      </c>
      <c r="I2139" s="10" t="s">
        <v>8537</v>
      </c>
      <c r="J2139" s="10" t="s">
        <v>17</v>
      </c>
      <c r="K2139" s="10" t="s">
        <v>17</v>
      </c>
      <c r="L2139" s="10" t="s">
        <v>8538</v>
      </c>
      <c r="M2139" s="10" t="s">
        <v>18</v>
      </c>
      <c r="N2139">
        <v>0</v>
      </c>
    </row>
    <row r="2140" spans="1:14" x14ac:dyDescent="0.25">
      <c r="A2140" s="10" t="s">
        <v>96</v>
      </c>
      <c r="B2140" s="10" t="s">
        <v>355</v>
      </c>
      <c r="C2140">
        <v>40000</v>
      </c>
      <c r="D2140" s="10" t="s">
        <v>26</v>
      </c>
      <c r="E2140">
        <v>0</v>
      </c>
      <c r="F2140">
        <v>0</v>
      </c>
      <c r="G2140">
        <v>40000</v>
      </c>
      <c r="H2140" s="10" t="s">
        <v>26</v>
      </c>
      <c r="I2140" s="10" t="s">
        <v>8539</v>
      </c>
      <c r="J2140" s="10" t="s">
        <v>17</v>
      </c>
      <c r="K2140" s="10" t="s">
        <v>17</v>
      </c>
      <c r="L2140" s="10" t="s">
        <v>8540</v>
      </c>
      <c r="M2140" s="10" t="s">
        <v>18</v>
      </c>
      <c r="N2140">
        <v>0</v>
      </c>
    </row>
    <row r="2141" spans="1:14" x14ac:dyDescent="0.25">
      <c r="A2141" s="10" t="s">
        <v>96</v>
      </c>
      <c r="B2141" s="10" t="s">
        <v>2578</v>
      </c>
      <c r="C2141">
        <v>5000</v>
      </c>
      <c r="D2141" s="10" t="s">
        <v>26</v>
      </c>
      <c r="E2141">
        <v>0</v>
      </c>
      <c r="F2141">
        <v>0</v>
      </c>
      <c r="G2141">
        <v>5000</v>
      </c>
      <c r="H2141" s="10" t="s">
        <v>26</v>
      </c>
      <c r="I2141" s="10" t="s">
        <v>8541</v>
      </c>
      <c r="J2141" s="10" t="s">
        <v>17</v>
      </c>
      <c r="K2141" s="10" t="s">
        <v>17</v>
      </c>
      <c r="L2141" s="10" t="s">
        <v>8542</v>
      </c>
      <c r="M2141" s="10" t="s">
        <v>18</v>
      </c>
      <c r="N2141">
        <v>0</v>
      </c>
    </row>
    <row r="2142" spans="1:14" x14ac:dyDescent="0.25">
      <c r="A2142" s="10" t="s">
        <v>96</v>
      </c>
      <c r="B2142" s="10" t="s">
        <v>321</v>
      </c>
      <c r="C2142">
        <v>50000</v>
      </c>
      <c r="D2142" s="10" t="s">
        <v>26</v>
      </c>
      <c r="E2142">
        <v>0</v>
      </c>
      <c r="F2142">
        <v>0</v>
      </c>
      <c r="G2142">
        <v>50000</v>
      </c>
      <c r="H2142" s="10" t="s">
        <v>26</v>
      </c>
      <c r="I2142" s="10" t="s">
        <v>8543</v>
      </c>
      <c r="J2142" s="10" t="s">
        <v>17</v>
      </c>
      <c r="K2142" s="10" t="s">
        <v>17</v>
      </c>
      <c r="L2142" s="10" t="s">
        <v>8544</v>
      </c>
      <c r="M2142" s="10" t="s">
        <v>18</v>
      </c>
      <c r="N2142">
        <v>0</v>
      </c>
    </row>
    <row r="2143" spans="1:14" x14ac:dyDescent="0.25">
      <c r="A2143" s="10" t="s">
        <v>96</v>
      </c>
      <c r="B2143" s="10" t="s">
        <v>2586</v>
      </c>
      <c r="C2143">
        <v>47500</v>
      </c>
      <c r="D2143" s="10" t="s">
        <v>26</v>
      </c>
      <c r="E2143">
        <v>0</v>
      </c>
      <c r="F2143">
        <v>0</v>
      </c>
      <c r="G2143">
        <v>47500</v>
      </c>
      <c r="H2143" s="10" t="s">
        <v>26</v>
      </c>
      <c r="I2143" s="10" t="s">
        <v>8545</v>
      </c>
      <c r="J2143" s="10" t="s">
        <v>17</v>
      </c>
      <c r="K2143" s="10" t="s">
        <v>17</v>
      </c>
      <c r="L2143" s="10" t="s">
        <v>8546</v>
      </c>
      <c r="M2143" s="10" t="s">
        <v>18</v>
      </c>
      <c r="N2143">
        <v>0</v>
      </c>
    </row>
    <row r="2144" spans="1:14" x14ac:dyDescent="0.25">
      <c r="A2144" s="10" t="s">
        <v>96</v>
      </c>
      <c r="B2144" s="10" t="s">
        <v>2591</v>
      </c>
      <c r="C2144">
        <v>1000</v>
      </c>
      <c r="D2144" s="10" t="s">
        <v>26</v>
      </c>
      <c r="E2144">
        <v>0</v>
      </c>
      <c r="F2144">
        <v>0</v>
      </c>
      <c r="G2144">
        <v>1000</v>
      </c>
      <c r="H2144" s="10" t="s">
        <v>26</v>
      </c>
      <c r="I2144" s="10" t="s">
        <v>8547</v>
      </c>
      <c r="J2144" s="10" t="s">
        <v>17</v>
      </c>
      <c r="K2144" s="10" t="s">
        <v>17</v>
      </c>
      <c r="L2144" s="10" t="s">
        <v>8548</v>
      </c>
      <c r="M2144" s="10" t="s">
        <v>18</v>
      </c>
      <c r="N2144">
        <v>0</v>
      </c>
    </row>
    <row r="2145" spans="1:14" x14ac:dyDescent="0.25">
      <c r="A2145" s="10" t="s">
        <v>96</v>
      </c>
      <c r="B2145" s="10" t="s">
        <v>2594</v>
      </c>
      <c r="C2145">
        <v>10000</v>
      </c>
      <c r="D2145" s="10" t="s">
        <v>26</v>
      </c>
      <c r="E2145">
        <v>0</v>
      </c>
      <c r="F2145">
        <v>0</v>
      </c>
      <c r="G2145">
        <v>10000</v>
      </c>
      <c r="H2145" s="10" t="s">
        <v>26</v>
      </c>
      <c r="I2145" s="10" t="s">
        <v>8549</v>
      </c>
      <c r="J2145" s="10" t="s">
        <v>17</v>
      </c>
      <c r="K2145" s="10" t="s">
        <v>17</v>
      </c>
      <c r="L2145" s="10" t="s">
        <v>8550</v>
      </c>
      <c r="M2145" s="10" t="s">
        <v>18</v>
      </c>
      <c r="N2145">
        <v>0</v>
      </c>
    </row>
    <row r="2146" spans="1:14" x14ac:dyDescent="0.25">
      <c r="A2146" s="10" t="s">
        <v>96</v>
      </c>
      <c r="B2146" s="10" t="s">
        <v>2597</v>
      </c>
      <c r="C2146">
        <v>7000</v>
      </c>
      <c r="D2146" s="10" t="s">
        <v>26</v>
      </c>
      <c r="E2146">
        <v>0</v>
      </c>
      <c r="F2146">
        <v>0</v>
      </c>
      <c r="G2146">
        <v>7000</v>
      </c>
      <c r="H2146" s="10" t="s">
        <v>26</v>
      </c>
      <c r="I2146" s="10" t="s">
        <v>8551</v>
      </c>
      <c r="J2146" s="10" t="s">
        <v>17</v>
      </c>
      <c r="K2146" s="10" t="s">
        <v>17</v>
      </c>
      <c r="L2146" s="10" t="s">
        <v>8552</v>
      </c>
      <c r="M2146" s="10" t="s">
        <v>18</v>
      </c>
      <c r="N2146">
        <v>0</v>
      </c>
    </row>
    <row r="2147" spans="1:14" x14ac:dyDescent="0.25">
      <c r="A2147" s="10" t="s">
        <v>96</v>
      </c>
      <c r="B2147" s="10" t="s">
        <v>2620</v>
      </c>
      <c r="C2147">
        <v>10000</v>
      </c>
      <c r="D2147" s="10" t="s">
        <v>26</v>
      </c>
      <c r="E2147">
        <v>0</v>
      </c>
      <c r="F2147">
        <v>0</v>
      </c>
      <c r="G2147">
        <v>10000</v>
      </c>
      <c r="H2147" s="10" t="s">
        <v>26</v>
      </c>
      <c r="I2147" s="10" t="s">
        <v>6423</v>
      </c>
      <c r="J2147" s="10" t="s">
        <v>17</v>
      </c>
      <c r="K2147" s="10" t="s">
        <v>17</v>
      </c>
      <c r="L2147" s="10" t="s">
        <v>6424</v>
      </c>
      <c r="M2147" s="10" t="s">
        <v>18</v>
      </c>
      <c r="N2147">
        <v>0</v>
      </c>
    </row>
    <row r="2148" spans="1:14" x14ac:dyDescent="0.25">
      <c r="A2148" s="10" t="s">
        <v>96</v>
      </c>
      <c r="B2148" s="10" t="s">
        <v>311</v>
      </c>
      <c r="C2148">
        <v>4000</v>
      </c>
      <c r="D2148" s="10" t="s">
        <v>26</v>
      </c>
      <c r="E2148">
        <v>0</v>
      </c>
      <c r="F2148">
        <v>0</v>
      </c>
      <c r="G2148">
        <v>4000</v>
      </c>
      <c r="H2148" s="10" t="s">
        <v>26</v>
      </c>
      <c r="I2148" s="10" t="s">
        <v>8553</v>
      </c>
      <c r="J2148" s="10" t="s">
        <v>17</v>
      </c>
      <c r="K2148" s="10" t="s">
        <v>17</v>
      </c>
      <c r="L2148" s="10" t="s">
        <v>8554</v>
      </c>
      <c r="M2148" s="10" t="s">
        <v>18</v>
      </c>
      <c r="N2148">
        <v>0</v>
      </c>
    </row>
    <row r="2149" spans="1:14" x14ac:dyDescent="0.25">
      <c r="A2149" s="10" t="s">
        <v>96</v>
      </c>
      <c r="B2149" s="10" t="s">
        <v>2646</v>
      </c>
      <c r="C2149">
        <v>45000</v>
      </c>
      <c r="D2149" s="10" t="s">
        <v>26</v>
      </c>
      <c r="E2149">
        <v>0</v>
      </c>
      <c r="F2149">
        <v>30000</v>
      </c>
      <c r="G2149">
        <v>75000</v>
      </c>
      <c r="H2149" s="10" t="s">
        <v>26</v>
      </c>
      <c r="I2149" s="10" t="s">
        <v>8555</v>
      </c>
      <c r="J2149" s="10" t="s">
        <v>17</v>
      </c>
      <c r="K2149" s="10" t="s">
        <v>8556</v>
      </c>
      <c r="L2149" s="10" t="s">
        <v>8557</v>
      </c>
      <c r="M2149" s="10" t="s">
        <v>18</v>
      </c>
      <c r="N2149">
        <v>0</v>
      </c>
    </row>
    <row r="2150" spans="1:14" x14ac:dyDescent="0.25">
      <c r="A2150" s="10" t="s">
        <v>96</v>
      </c>
      <c r="B2150" s="10" t="s">
        <v>2655</v>
      </c>
      <c r="C2150">
        <v>7000</v>
      </c>
      <c r="D2150" s="10" t="s">
        <v>26</v>
      </c>
      <c r="E2150">
        <v>0</v>
      </c>
      <c r="F2150">
        <v>0</v>
      </c>
      <c r="G2150">
        <v>7000</v>
      </c>
      <c r="H2150" s="10" t="s">
        <v>26</v>
      </c>
      <c r="I2150" s="10" t="s">
        <v>8558</v>
      </c>
      <c r="J2150" s="10" t="s">
        <v>17</v>
      </c>
      <c r="K2150" s="10" t="s">
        <v>17</v>
      </c>
      <c r="L2150" s="10" t="s">
        <v>8559</v>
      </c>
      <c r="M2150" s="10" t="s">
        <v>18</v>
      </c>
      <c r="N2150">
        <v>0</v>
      </c>
    </row>
    <row r="2151" spans="1:14" x14ac:dyDescent="0.25">
      <c r="A2151" s="10" t="s">
        <v>96</v>
      </c>
      <c r="B2151" s="10" t="s">
        <v>2661</v>
      </c>
      <c r="C2151">
        <v>24000</v>
      </c>
      <c r="D2151" s="10" t="s">
        <v>26</v>
      </c>
      <c r="E2151">
        <v>0</v>
      </c>
      <c r="F2151">
        <v>0</v>
      </c>
      <c r="G2151">
        <v>24000</v>
      </c>
      <c r="H2151" s="10" t="s">
        <v>26</v>
      </c>
      <c r="I2151" s="10" t="s">
        <v>6425</v>
      </c>
      <c r="J2151" s="10" t="s">
        <v>17</v>
      </c>
      <c r="K2151" s="10" t="s">
        <v>17</v>
      </c>
      <c r="L2151" s="10" t="s">
        <v>6426</v>
      </c>
      <c r="M2151" s="10" t="s">
        <v>18</v>
      </c>
      <c r="N2151">
        <v>0</v>
      </c>
    </row>
    <row r="2152" spans="1:14" x14ac:dyDescent="0.25">
      <c r="A2152" s="10" t="s">
        <v>96</v>
      </c>
      <c r="B2152" s="10" t="s">
        <v>2672</v>
      </c>
      <c r="C2152">
        <v>50000</v>
      </c>
      <c r="D2152" s="10" t="s">
        <v>26</v>
      </c>
      <c r="E2152">
        <v>0</v>
      </c>
      <c r="F2152">
        <v>50000</v>
      </c>
      <c r="G2152">
        <v>100000</v>
      </c>
      <c r="H2152" s="10" t="s">
        <v>26</v>
      </c>
      <c r="I2152" s="10" t="s">
        <v>6427</v>
      </c>
      <c r="J2152" s="10" t="s">
        <v>17</v>
      </c>
      <c r="K2152" s="10" t="s">
        <v>6428</v>
      </c>
      <c r="L2152" s="10" t="s">
        <v>6429</v>
      </c>
      <c r="M2152" s="10" t="s">
        <v>18</v>
      </c>
      <c r="N2152">
        <v>0</v>
      </c>
    </row>
    <row r="2153" spans="1:14" x14ac:dyDescent="0.25">
      <c r="A2153" s="10" t="s">
        <v>96</v>
      </c>
      <c r="B2153" s="10" t="s">
        <v>2684</v>
      </c>
      <c r="C2153">
        <v>125000</v>
      </c>
      <c r="D2153" s="10" t="s">
        <v>26</v>
      </c>
      <c r="E2153">
        <v>0</v>
      </c>
      <c r="F2153">
        <v>0</v>
      </c>
      <c r="G2153">
        <v>125000</v>
      </c>
      <c r="H2153" s="10" t="s">
        <v>26</v>
      </c>
      <c r="I2153" s="10" t="s">
        <v>6430</v>
      </c>
      <c r="J2153" s="10" t="s">
        <v>17</v>
      </c>
      <c r="K2153" s="10" t="s">
        <v>17</v>
      </c>
      <c r="L2153" s="10" t="s">
        <v>6432</v>
      </c>
      <c r="M2153" s="10" t="s">
        <v>18</v>
      </c>
      <c r="N2153">
        <v>0</v>
      </c>
    </row>
    <row r="2154" spans="1:14" x14ac:dyDescent="0.25">
      <c r="A2154" s="10" t="s">
        <v>96</v>
      </c>
      <c r="B2154" s="10" t="s">
        <v>2685</v>
      </c>
      <c r="C2154">
        <v>50000</v>
      </c>
      <c r="D2154" s="10" t="s">
        <v>26</v>
      </c>
      <c r="E2154">
        <v>0</v>
      </c>
      <c r="F2154">
        <v>0</v>
      </c>
      <c r="G2154">
        <v>50000</v>
      </c>
      <c r="H2154" s="10" t="s">
        <v>26</v>
      </c>
      <c r="I2154" s="10" t="s">
        <v>6431</v>
      </c>
      <c r="J2154" s="10" t="s">
        <v>17</v>
      </c>
      <c r="K2154" s="10" t="s">
        <v>17</v>
      </c>
      <c r="L2154" s="10" t="s">
        <v>8560</v>
      </c>
      <c r="M2154" s="10" t="s">
        <v>18</v>
      </c>
      <c r="N2154">
        <v>0</v>
      </c>
    </row>
    <row r="2155" spans="1:14" x14ac:dyDescent="0.25">
      <c r="A2155" s="10" t="s">
        <v>96</v>
      </c>
      <c r="B2155" s="10" t="s">
        <v>318</v>
      </c>
      <c r="C2155">
        <v>627.62</v>
      </c>
      <c r="D2155" s="10" t="s">
        <v>26</v>
      </c>
      <c r="E2155">
        <v>0</v>
      </c>
      <c r="F2155">
        <v>0</v>
      </c>
      <c r="G2155">
        <v>627.62</v>
      </c>
      <c r="H2155" s="10" t="s">
        <v>26</v>
      </c>
      <c r="I2155" s="10" t="s">
        <v>6035</v>
      </c>
      <c r="J2155" s="10" t="s">
        <v>17</v>
      </c>
      <c r="K2155" s="10" t="s">
        <v>17</v>
      </c>
      <c r="L2155" s="10" t="s">
        <v>6036</v>
      </c>
      <c r="M2155" s="10" t="s">
        <v>18</v>
      </c>
      <c r="N2155">
        <v>0</v>
      </c>
    </row>
    <row r="2156" spans="1:14" x14ac:dyDescent="0.25">
      <c r="A2156" s="10" t="s">
        <v>96</v>
      </c>
      <c r="B2156" s="10" t="s">
        <v>103</v>
      </c>
      <c r="C2156">
        <v>135000</v>
      </c>
      <c r="D2156" s="10" t="s">
        <v>26</v>
      </c>
      <c r="E2156">
        <v>0</v>
      </c>
      <c r="F2156">
        <v>0</v>
      </c>
      <c r="G2156">
        <v>135000</v>
      </c>
      <c r="H2156" s="10" t="s">
        <v>26</v>
      </c>
      <c r="I2156" s="10" t="s">
        <v>6037</v>
      </c>
      <c r="J2156" s="10" t="s">
        <v>17</v>
      </c>
      <c r="K2156" s="10" t="s">
        <v>17</v>
      </c>
      <c r="L2156" s="10" t="s">
        <v>6038</v>
      </c>
      <c r="M2156" s="10" t="s">
        <v>18</v>
      </c>
      <c r="N2156">
        <v>0</v>
      </c>
    </row>
    <row r="2157" spans="1:14" x14ac:dyDescent="0.25">
      <c r="A2157" s="10" t="s">
        <v>96</v>
      </c>
      <c r="B2157" s="10" t="s">
        <v>256</v>
      </c>
      <c r="C2157">
        <v>20000</v>
      </c>
      <c r="D2157" s="10" t="s">
        <v>26</v>
      </c>
      <c r="E2157">
        <v>0</v>
      </c>
      <c r="F2157">
        <v>0</v>
      </c>
      <c r="G2157">
        <v>20000</v>
      </c>
      <c r="H2157" s="10" t="s">
        <v>26</v>
      </c>
      <c r="I2157" s="10" t="s">
        <v>8561</v>
      </c>
      <c r="J2157" s="10" t="s">
        <v>17</v>
      </c>
      <c r="K2157" s="10" t="s">
        <v>17</v>
      </c>
      <c r="L2157" s="10" t="s">
        <v>8562</v>
      </c>
      <c r="M2157" s="10" t="s">
        <v>18</v>
      </c>
      <c r="N2157">
        <v>0</v>
      </c>
    </row>
    <row r="2158" spans="1:14" x14ac:dyDescent="0.25">
      <c r="A2158" s="10" t="s">
        <v>96</v>
      </c>
      <c r="B2158" s="10" t="s">
        <v>439</v>
      </c>
      <c r="C2158">
        <v>30000</v>
      </c>
      <c r="D2158" s="10" t="s">
        <v>26</v>
      </c>
      <c r="E2158">
        <v>0</v>
      </c>
      <c r="F2158">
        <v>0</v>
      </c>
      <c r="G2158">
        <v>30000</v>
      </c>
      <c r="H2158" s="10" t="s">
        <v>26</v>
      </c>
      <c r="I2158" s="10" t="s">
        <v>8563</v>
      </c>
      <c r="J2158" s="10" t="s">
        <v>17</v>
      </c>
      <c r="K2158" s="10" t="s">
        <v>17</v>
      </c>
      <c r="L2158" s="10" t="s">
        <v>8564</v>
      </c>
      <c r="M2158" s="10" t="s">
        <v>18</v>
      </c>
      <c r="N2158">
        <v>0</v>
      </c>
    </row>
    <row r="2159" spans="1:14" x14ac:dyDescent="0.25">
      <c r="A2159" s="10" t="s">
        <v>96</v>
      </c>
      <c r="B2159" s="10" t="s">
        <v>273</v>
      </c>
      <c r="C2159">
        <v>62000</v>
      </c>
      <c r="D2159" s="10" t="s">
        <v>26</v>
      </c>
      <c r="E2159">
        <v>0</v>
      </c>
      <c r="F2159">
        <v>0</v>
      </c>
      <c r="G2159">
        <v>62000</v>
      </c>
      <c r="H2159" s="10" t="s">
        <v>26</v>
      </c>
      <c r="I2159" s="10" t="s">
        <v>8565</v>
      </c>
      <c r="J2159" s="10" t="s">
        <v>17</v>
      </c>
      <c r="K2159" s="10" t="s">
        <v>17</v>
      </c>
      <c r="L2159" s="10" t="s">
        <v>8566</v>
      </c>
      <c r="M2159" s="10" t="s">
        <v>18</v>
      </c>
      <c r="N2159">
        <v>0</v>
      </c>
    </row>
    <row r="2160" spans="1:14" x14ac:dyDescent="0.25">
      <c r="A2160" s="10" t="s">
        <v>96</v>
      </c>
      <c r="B2160" s="10" t="s">
        <v>354</v>
      </c>
      <c r="C2160">
        <v>2000</v>
      </c>
      <c r="D2160" s="10" t="s">
        <v>26</v>
      </c>
      <c r="E2160">
        <v>0</v>
      </c>
      <c r="F2160">
        <v>3000</v>
      </c>
      <c r="G2160">
        <v>5000</v>
      </c>
      <c r="H2160" s="10" t="s">
        <v>26</v>
      </c>
      <c r="I2160" s="10" t="s">
        <v>8567</v>
      </c>
      <c r="J2160" s="10" t="s">
        <v>17</v>
      </c>
      <c r="K2160" s="10" t="s">
        <v>6040</v>
      </c>
      <c r="L2160" s="10" t="s">
        <v>6039</v>
      </c>
      <c r="M2160" s="10" t="s">
        <v>18</v>
      </c>
      <c r="N2160">
        <v>0</v>
      </c>
    </row>
    <row r="2161" spans="1:14" x14ac:dyDescent="0.25">
      <c r="A2161" s="10" t="s">
        <v>96</v>
      </c>
      <c r="B2161" s="10" t="s">
        <v>2797</v>
      </c>
      <c r="C2161">
        <v>52940.81</v>
      </c>
      <c r="D2161" s="10" t="s">
        <v>26</v>
      </c>
      <c r="E2161">
        <v>0</v>
      </c>
      <c r="F2161">
        <v>0</v>
      </c>
      <c r="G2161">
        <v>52940.81</v>
      </c>
      <c r="H2161" s="10" t="s">
        <v>26</v>
      </c>
      <c r="I2161" s="10" t="s">
        <v>8568</v>
      </c>
      <c r="J2161" s="10" t="s">
        <v>17</v>
      </c>
      <c r="K2161" s="10" t="s">
        <v>17</v>
      </c>
      <c r="L2161" s="10" t="s">
        <v>8569</v>
      </c>
      <c r="M2161" s="10" t="s">
        <v>18</v>
      </c>
      <c r="N2161">
        <v>0</v>
      </c>
    </row>
    <row r="2162" spans="1:14" x14ac:dyDescent="0.25">
      <c r="A2162" s="10" t="s">
        <v>96</v>
      </c>
      <c r="B2162" s="10" t="s">
        <v>387</v>
      </c>
      <c r="C2162">
        <v>25000</v>
      </c>
      <c r="D2162" s="10" t="s">
        <v>26</v>
      </c>
      <c r="E2162">
        <v>0</v>
      </c>
      <c r="F2162">
        <v>0</v>
      </c>
      <c r="G2162">
        <v>25000</v>
      </c>
      <c r="H2162" s="10" t="s">
        <v>26</v>
      </c>
      <c r="I2162" s="10" t="s">
        <v>8570</v>
      </c>
      <c r="J2162" s="10" t="s">
        <v>17</v>
      </c>
      <c r="K2162" s="10" t="s">
        <v>17</v>
      </c>
      <c r="L2162" s="10" t="s">
        <v>6041</v>
      </c>
      <c r="M2162" s="10" t="s">
        <v>18</v>
      </c>
      <c r="N2162">
        <v>0</v>
      </c>
    </row>
    <row r="2163" spans="1:14" x14ac:dyDescent="0.25">
      <c r="A2163" s="10" t="s">
        <v>96</v>
      </c>
      <c r="B2163" s="10" t="s">
        <v>2835</v>
      </c>
      <c r="C2163">
        <v>30000</v>
      </c>
      <c r="D2163" s="10" t="s">
        <v>26</v>
      </c>
      <c r="E2163">
        <v>0</v>
      </c>
      <c r="F2163">
        <v>0</v>
      </c>
      <c r="G2163">
        <v>30000</v>
      </c>
      <c r="H2163" s="10" t="s">
        <v>26</v>
      </c>
      <c r="I2163" s="10" t="s">
        <v>6042</v>
      </c>
      <c r="J2163" s="10" t="s">
        <v>17</v>
      </c>
      <c r="K2163" s="10" t="s">
        <v>17</v>
      </c>
      <c r="L2163" s="10" t="s">
        <v>6433</v>
      </c>
      <c r="M2163" s="10" t="s">
        <v>18</v>
      </c>
      <c r="N2163">
        <v>0</v>
      </c>
    </row>
    <row r="2164" spans="1:14" x14ac:dyDescent="0.25">
      <c r="A2164" s="10" t="s">
        <v>96</v>
      </c>
      <c r="B2164" s="10" t="s">
        <v>38</v>
      </c>
      <c r="C2164">
        <v>50000</v>
      </c>
      <c r="D2164" s="10" t="s">
        <v>26</v>
      </c>
      <c r="E2164">
        <v>0</v>
      </c>
      <c r="F2164">
        <v>0</v>
      </c>
      <c r="G2164">
        <v>50000</v>
      </c>
      <c r="H2164" s="10" t="s">
        <v>26</v>
      </c>
      <c r="I2164" s="10" t="s">
        <v>8571</v>
      </c>
      <c r="J2164" s="10" t="s">
        <v>17</v>
      </c>
      <c r="K2164" s="10" t="s">
        <v>17</v>
      </c>
      <c r="L2164" s="10" t="s">
        <v>8572</v>
      </c>
      <c r="M2164" s="10" t="s">
        <v>18</v>
      </c>
      <c r="N2164">
        <v>0</v>
      </c>
    </row>
    <row r="2165" spans="1:14" x14ac:dyDescent="0.25">
      <c r="A2165" s="10" t="s">
        <v>96</v>
      </c>
      <c r="B2165" s="10" t="s">
        <v>2855</v>
      </c>
      <c r="C2165">
        <v>200000</v>
      </c>
      <c r="D2165" s="10" t="s">
        <v>26</v>
      </c>
      <c r="E2165">
        <v>0</v>
      </c>
      <c r="F2165">
        <v>0</v>
      </c>
      <c r="G2165">
        <v>200000</v>
      </c>
      <c r="H2165" s="10" t="s">
        <v>26</v>
      </c>
      <c r="I2165" s="10" t="s">
        <v>8573</v>
      </c>
      <c r="J2165" s="10" t="s">
        <v>17</v>
      </c>
      <c r="K2165" s="10" t="s">
        <v>17</v>
      </c>
      <c r="L2165" s="10" t="s">
        <v>8574</v>
      </c>
      <c r="M2165" s="10" t="s">
        <v>18</v>
      </c>
      <c r="N2165">
        <v>0</v>
      </c>
    </row>
    <row r="2166" spans="1:14" x14ac:dyDescent="0.25">
      <c r="A2166" s="10" t="s">
        <v>96</v>
      </c>
      <c r="B2166" s="10" t="s">
        <v>2867</v>
      </c>
      <c r="C2166">
        <v>162100</v>
      </c>
      <c r="D2166" s="10" t="s">
        <v>26</v>
      </c>
      <c r="E2166">
        <v>0</v>
      </c>
      <c r="F2166">
        <v>37500</v>
      </c>
      <c r="G2166">
        <v>199600</v>
      </c>
      <c r="H2166" s="10" t="s">
        <v>26</v>
      </c>
      <c r="I2166" s="10" t="s">
        <v>8575</v>
      </c>
      <c r="J2166" s="10" t="s">
        <v>17</v>
      </c>
      <c r="K2166" s="10" t="s">
        <v>6434</v>
      </c>
      <c r="L2166" s="10" t="s">
        <v>8576</v>
      </c>
      <c r="M2166" s="10" t="s">
        <v>18</v>
      </c>
      <c r="N2166">
        <v>0</v>
      </c>
    </row>
    <row r="2167" spans="1:14" x14ac:dyDescent="0.25">
      <c r="A2167" s="10" t="s">
        <v>96</v>
      </c>
      <c r="B2167" s="10" t="s">
        <v>425</v>
      </c>
      <c r="C2167">
        <v>100000</v>
      </c>
      <c r="D2167" s="10" t="s">
        <v>26</v>
      </c>
      <c r="E2167">
        <v>0</v>
      </c>
      <c r="F2167">
        <v>0</v>
      </c>
      <c r="G2167">
        <v>100000</v>
      </c>
      <c r="H2167" s="10" t="s">
        <v>26</v>
      </c>
      <c r="I2167" s="10" t="s">
        <v>6436</v>
      </c>
      <c r="J2167" s="10" t="s">
        <v>17</v>
      </c>
      <c r="K2167" s="10" t="s">
        <v>17</v>
      </c>
      <c r="L2167" s="10" t="s">
        <v>6435</v>
      </c>
      <c r="M2167" s="10" t="s">
        <v>18</v>
      </c>
      <c r="N2167">
        <v>0</v>
      </c>
    </row>
    <row r="2168" spans="1:14" x14ac:dyDescent="0.25">
      <c r="A2168" s="10" t="s">
        <v>96</v>
      </c>
      <c r="B2168" s="10" t="s">
        <v>236</v>
      </c>
      <c r="C2168">
        <v>200000</v>
      </c>
      <c r="D2168" s="10" t="s">
        <v>26</v>
      </c>
      <c r="E2168">
        <v>0</v>
      </c>
      <c r="F2168">
        <v>0</v>
      </c>
      <c r="G2168">
        <v>200000</v>
      </c>
      <c r="H2168" s="10" t="s">
        <v>26</v>
      </c>
      <c r="I2168" s="10" t="s">
        <v>6043</v>
      </c>
      <c r="J2168" s="10" t="s">
        <v>17</v>
      </c>
      <c r="K2168" s="10" t="s">
        <v>17</v>
      </c>
      <c r="L2168" s="10" t="s">
        <v>6044</v>
      </c>
      <c r="M2168" s="10" t="s">
        <v>18</v>
      </c>
      <c r="N2168">
        <v>0</v>
      </c>
    </row>
    <row r="2169" spans="1:14" x14ac:dyDescent="0.25">
      <c r="A2169" s="10" t="s">
        <v>96</v>
      </c>
      <c r="B2169" s="10" t="s">
        <v>2880</v>
      </c>
      <c r="C2169">
        <v>142800</v>
      </c>
      <c r="D2169" s="10" t="s">
        <v>26</v>
      </c>
      <c r="E2169">
        <v>0</v>
      </c>
      <c r="F2169">
        <v>21500</v>
      </c>
      <c r="G2169">
        <v>164300</v>
      </c>
      <c r="H2169" s="10" t="s">
        <v>26</v>
      </c>
      <c r="I2169" s="10" t="s">
        <v>6045</v>
      </c>
      <c r="J2169" s="10" t="s">
        <v>17</v>
      </c>
      <c r="K2169" s="10" t="s">
        <v>6047</v>
      </c>
      <c r="L2169" s="10" t="s">
        <v>6046</v>
      </c>
      <c r="M2169" s="10" t="s">
        <v>18</v>
      </c>
      <c r="N2169">
        <v>0</v>
      </c>
    </row>
    <row r="2170" spans="1:14" x14ac:dyDescent="0.25">
      <c r="A2170" s="10" t="s">
        <v>96</v>
      </c>
      <c r="B2170" s="10" t="s">
        <v>127</v>
      </c>
      <c r="C2170">
        <v>225000</v>
      </c>
      <c r="D2170" s="10" t="s">
        <v>26</v>
      </c>
      <c r="E2170">
        <v>0</v>
      </c>
      <c r="F2170">
        <v>22290</v>
      </c>
      <c r="G2170">
        <v>247290</v>
      </c>
      <c r="H2170" s="10" t="s">
        <v>26</v>
      </c>
      <c r="I2170" s="10" t="s">
        <v>8577</v>
      </c>
      <c r="J2170" s="10" t="s">
        <v>17</v>
      </c>
      <c r="K2170" s="10" t="s">
        <v>8578</v>
      </c>
      <c r="L2170" s="10" t="s">
        <v>8579</v>
      </c>
      <c r="M2170" s="10" t="s">
        <v>18</v>
      </c>
      <c r="N2170">
        <v>0</v>
      </c>
    </row>
    <row r="2171" spans="1:14" x14ac:dyDescent="0.25">
      <c r="A2171" s="10" t="s">
        <v>96</v>
      </c>
      <c r="B2171" s="10" t="s">
        <v>2919</v>
      </c>
      <c r="C2171">
        <v>279845.71999999997</v>
      </c>
      <c r="D2171" s="10" t="s">
        <v>26</v>
      </c>
      <c r="E2171">
        <v>0</v>
      </c>
      <c r="F2171">
        <v>0</v>
      </c>
      <c r="G2171">
        <v>279845.71999999997</v>
      </c>
      <c r="H2171" s="10" t="s">
        <v>26</v>
      </c>
      <c r="I2171" s="10" t="s">
        <v>8580</v>
      </c>
      <c r="J2171" s="10" t="s">
        <v>17</v>
      </c>
      <c r="K2171" s="10" t="s">
        <v>17</v>
      </c>
      <c r="L2171" s="10" t="s">
        <v>8581</v>
      </c>
      <c r="M2171" s="10" t="s">
        <v>18</v>
      </c>
      <c r="N2171">
        <v>0</v>
      </c>
    </row>
    <row r="2172" spans="1:14" x14ac:dyDescent="0.25">
      <c r="A2172" s="10" t="s">
        <v>96</v>
      </c>
      <c r="B2172" s="10" t="s">
        <v>2928</v>
      </c>
      <c r="C2172">
        <v>12000</v>
      </c>
      <c r="D2172" s="10" t="s">
        <v>26</v>
      </c>
      <c r="E2172">
        <v>0</v>
      </c>
      <c r="F2172">
        <v>0</v>
      </c>
      <c r="G2172">
        <v>12000</v>
      </c>
      <c r="H2172" s="10" t="s">
        <v>26</v>
      </c>
      <c r="I2172" s="10" t="s">
        <v>8582</v>
      </c>
      <c r="J2172" s="10" t="s">
        <v>17</v>
      </c>
      <c r="K2172" s="10" t="s">
        <v>17</v>
      </c>
      <c r="L2172" s="10" t="s">
        <v>8583</v>
      </c>
      <c r="M2172" s="10" t="s">
        <v>18</v>
      </c>
      <c r="N2172">
        <v>0</v>
      </c>
    </row>
    <row r="2173" spans="1:14" x14ac:dyDescent="0.25">
      <c r="A2173" s="10" t="s">
        <v>96</v>
      </c>
      <c r="B2173" s="10" t="s">
        <v>364</v>
      </c>
      <c r="C2173">
        <v>107000</v>
      </c>
      <c r="D2173" s="10" t="s">
        <v>26</v>
      </c>
      <c r="E2173">
        <v>0</v>
      </c>
      <c r="F2173">
        <v>0</v>
      </c>
      <c r="G2173">
        <v>107000</v>
      </c>
      <c r="H2173" s="10" t="s">
        <v>26</v>
      </c>
      <c r="I2173" s="10" t="s">
        <v>8584</v>
      </c>
      <c r="J2173" s="10" t="s">
        <v>17</v>
      </c>
      <c r="K2173" s="10" t="s">
        <v>17</v>
      </c>
      <c r="L2173" s="10" t="s">
        <v>8585</v>
      </c>
      <c r="M2173" s="10" t="s">
        <v>18</v>
      </c>
      <c r="N2173">
        <v>0</v>
      </c>
    </row>
    <row r="2174" spans="1:14" x14ac:dyDescent="0.25">
      <c r="A2174" s="10" t="s">
        <v>96</v>
      </c>
      <c r="B2174" s="10" t="s">
        <v>2951</v>
      </c>
      <c r="C2174">
        <v>1429</v>
      </c>
      <c r="D2174" s="10" t="s">
        <v>26</v>
      </c>
      <c r="E2174">
        <v>0</v>
      </c>
      <c r="F2174">
        <v>0</v>
      </c>
      <c r="G2174">
        <v>1429</v>
      </c>
      <c r="H2174" s="10" t="s">
        <v>26</v>
      </c>
      <c r="I2174" s="10" t="s">
        <v>8586</v>
      </c>
      <c r="J2174" s="10" t="s">
        <v>17</v>
      </c>
      <c r="K2174" s="10" t="s">
        <v>17</v>
      </c>
      <c r="L2174" s="10" t="s">
        <v>8587</v>
      </c>
      <c r="M2174" s="10" t="s">
        <v>18</v>
      </c>
      <c r="N2174">
        <v>0</v>
      </c>
    </row>
    <row r="2175" spans="1:14" x14ac:dyDescent="0.25">
      <c r="A2175" s="10" t="s">
        <v>96</v>
      </c>
      <c r="B2175" s="10" t="s">
        <v>2954</v>
      </c>
      <c r="C2175">
        <v>6520</v>
      </c>
      <c r="D2175" s="10" t="s">
        <v>26</v>
      </c>
      <c r="E2175">
        <v>0</v>
      </c>
      <c r="F2175">
        <v>7000</v>
      </c>
      <c r="G2175">
        <v>13520</v>
      </c>
      <c r="H2175" s="10" t="s">
        <v>26</v>
      </c>
      <c r="I2175" s="10" t="s">
        <v>8588</v>
      </c>
      <c r="J2175" s="10" t="s">
        <v>17</v>
      </c>
      <c r="K2175" s="10" t="s">
        <v>8589</v>
      </c>
      <c r="L2175" s="10" t="s">
        <v>8590</v>
      </c>
      <c r="M2175" s="10" t="s">
        <v>18</v>
      </c>
      <c r="N2175">
        <v>0</v>
      </c>
    </row>
    <row r="2176" spans="1:14" x14ac:dyDescent="0.25">
      <c r="A2176" s="10" t="s">
        <v>96</v>
      </c>
      <c r="B2176" s="10" t="s">
        <v>2957</v>
      </c>
      <c r="C2176">
        <v>1200</v>
      </c>
      <c r="D2176" s="10" t="s">
        <v>26</v>
      </c>
      <c r="E2176">
        <v>0</v>
      </c>
      <c r="F2176">
        <v>394710</v>
      </c>
      <c r="G2176">
        <v>395910</v>
      </c>
      <c r="H2176" s="10" t="s">
        <v>26</v>
      </c>
      <c r="I2176" s="10" t="s">
        <v>8591</v>
      </c>
      <c r="J2176" s="10" t="s">
        <v>17</v>
      </c>
      <c r="K2176" s="10" t="s">
        <v>8592</v>
      </c>
      <c r="L2176" s="10" t="s">
        <v>8593</v>
      </c>
      <c r="M2176" s="10" t="s">
        <v>18</v>
      </c>
      <c r="N2176">
        <v>0</v>
      </c>
    </row>
    <row r="2177" spans="1:14" x14ac:dyDescent="0.25">
      <c r="A2177" s="10" t="s">
        <v>96</v>
      </c>
      <c r="B2177" s="10" t="s">
        <v>2961</v>
      </c>
      <c r="C2177">
        <v>622000</v>
      </c>
      <c r="D2177" s="10" t="s">
        <v>26</v>
      </c>
      <c r="E2177">
        <v>0</v>
      </c>
      <c r="F2177">
        <v>0</v>
      </c>
      <c r="G2177">
        <v>622000</v>
      </c>
      <c r="H2177" s="10" t="s">
        <v>26</v>
      </c>
      <c r="I2177" s="10" t="s">
        <v>8594</v>
      </c>
      <c r="J2177" s="10" t="s">
        <v>17</v>
      </c>
      <c r="K2177" s="10" t="s">
        <v>17</v>
      </c>
      <c r="L2177" s="10" t="s">
        <v>8595</v>
      </c>
      <c r="M2177" s="10" t="s">
        <v>18</v>
      </c>
      <c r="N2177">
        <v>0</v>
      </c>
    </row>
    <row r="2178" spans="1:14" x14ac:dyDescent="0.25">
      <c r="A2178" s="10" t="s">
        <v>4002</v>
      </c>
      <c r="B2178" s="10" t="s">
        <v>53</v>
      </c>
      <c r="C2178">
        <v>20326447.300000001</v>
      </c>
      <c r="D2178" s="10" t="s">
        <v>16</v>
      </c>
      <c r="E2178">
        <v>4313046.2300000004</v>
      </c>
      <c r="F2178">
        <v>0</v>
      </c>
      <c r="G2178">
        <v>24639493.530000001</v>
      </c>
      <c r="H2178" s="10" t="s">
        <v>16</v>
      </c>
      <c r="I2178" s="10" t="s">
        <v>8596</v>
      </c>
      <c r="J2178" s="10" t="s">
        <v>8597</v>
      </c>
      <c r="K2178" s="10" t="s">
        <v>17</v>
      </c>
      <c r="L2178" s="10" t="s">
        <v>8598</v>
      </c>
      <c r="M2178" s="10" t="s">
        <v>18</v>
      </c>
      <c r="N2178">
        <v>0</v>
      </c>
    </row>
    <row r="2179" spans="1:14" x14ac:dyDescent="0.25">
      <c r="A2179" s="10" t="s">
        <v>4002</v>
      </c>
      <c r="B2179" s="10" t="s">
        <v>170</v>
      </c>
      <c r="C2179">
        <v>2232729.96</v>
      </c>
      <c r="D2179" s="10" t="s">
        <v>16</v>
      </c>
      <c r="E2179">
        <v>278970.71999999997</v>
      </c>
      <c r="F2179">
        <v>0</v>
      </c>
      <c r="G2179">
        <v>2511700.6800000002</v>
      </c>
      <c r="H2179" s="10" t="s">
        <v>16</v>
      </c>
      <c r="I2179" s="10" t="s">
        <v>8599</v>
      </c>
      <c r="J2179" s="10" t="s">
        <v>8600</v>
      </c>
      <c r="K2179" s="10" t="s">
        <v>17</v>
      </c>
      <c r="L2179" s="10" t="s">
        <v>8601</v>
      </c>
      <c r="M2179" s="10" t="s">
        <v>18</v>
      </c>
      <c r="N2179">
        <v>0</v>
      </c>
    </row>
    <row r="2180" spans="1:14" x14ac:dyDescent="0.25">
      <c r="A2180" s="10" t="s">
        <v>4002</v>
      </c>
      <c r="B2180" s="10" t="s">
        <v>29</v>
      </c>
      <c r="C2180">
        <v>671353.71</v>
      </c>
      <c r="D2180" s="10" t="s">
        <v>16</v>
      </c>
      <c r="E2180">
        <v>105283.54</v>
      </c>
      <c r="F2180">
        <v>0</v>
      </c>
      <c r="G2180">
        <v>776637.25</v>
      </c>
      <c r="H2180" s="10" t="s">
        <v>16</v>
      </c>
      <c r="I2180" s="10" t="s">
        <v>8602</v>
      </c>
      <c r="J2180" s="10" t="s">
        <v>8603</v>
      </c>
      <c r="K2180" s="10" t="s">
        <v>17</v>
      </c>
      <c r="L2180" s="10" t="s">
        <v>8604</v>
      </c>
      <c r="M2180" s="10" t="s">
        <v>18</v>
      </c>
      <c r="N2180">
        <v>0</v>
      </c>
    </row>
    <row r="2181" spans="1:14" x14ac:dyDescent="0.25">
      <c r="A2181" s="10" t="s">
        <v>4012</v>
      </c>
      <c r="B2181" s="10" t="s">
        <v>53</v>
      </c>
      <c r="C2181">
        <v>431896.91</v>
      </c>
      <c r="D2181" s="10" t="s">
        <v>16</v>
      </c>
      <c r="E2181">
        <v>8733.75</v>
      </c>
      <c r="F2181">
        <v>0</v>
      </c>
      <c r="G2181">
        <v>440630.66</v>
      </c>
      <c r="H2181" s="10" t="s">
        <v>16</v>
      </c>
      <c r="I2181" s="10" t="s">
        <v>8605</v>
      </c>
      <c r="J2181" s="10" t="s">
        <v>8606</v>
      </c>
      <c r="K2181" s="10" t="s">
        <v>17</v>
      </c>
      <c r="L2181" s="10" t="s">
        <v>8607</v>
      </c>
      <c r="M2181" s="10" t="s">
        <v>18</v>
      </c>
      <c r="N2181">
        <v>0</v>
      </c>
    </row>
    <row r="2182" spans="1:14" x14ac:dyDescent="0.25">
      <c r="A2182" s="10" t="s">
        <v>4012</v>
      </c>
      <c r="B2182" s="10" t="s">
        <v>170</v>
      </c>
      <c r="C2182">
        <v>78.040000000000006</v>
      </c>
      <c r="D2182" s="10" t="s">
        <v>16</v>
      </c>
      <c r="E2182">
        <v>0</v>
      </c>
      <c r="F2182">
        <v>0</v>
      </c>
      <c r="G2182">
        <v>78.040000000000006</v>
      </c>
      <c r="H2182" s="10" t="s">
        <v>16</v>
      </c>
      <c r="I2182" s="10" t="s">
        <v>8608</v>
      </c>
      <c r="J2182" s="10" t="s">
        <v>17</v>
      </c>
      <c r="K2182" s="10" t="s">
        <v>17</v>
      </c>
      <c r="L2182" s="10" t="s">
        <v>8609</v>
      </c>
      <c r="M2182" s="10" t="s">
        <v>18</v>
      </c>
      <c r="N2182">
        <v>0</v>
      </c>
    </row>
    <row r="2183" spans="1:14" x14ac:dyDescent="0.25">
      <c r="A2183" s="10" t="s">
        <v>4018</v>
      </c>
      <c r="B2183" s="10" t="s">
        <v>53</v>
      </c>
      <c r="C2183">
        <v>1070722.67</v>
      </c>
      <c r="D2183" s="10" t="s">
        <v>26</v>
      </c>
      <c r="E2183">
        <v>0</v>
      </c>
      <c r="F2183">
        <v>425535.51</v>
      </c>
      <c r="G2183">
        <v>1496258.18</v>
      </c>
      <c r="H2183" s="10" t="s">
        <v>26</v>
      </c>
      <c r="I2183" s="10" t="s">
        <v>8610</v>
      </c>
      <c r="J2183" s="10" t="s">
        <v>17</v>
      </c>
      <c r="K2183" s="10" t="s">
        <v>8611</v>
      </c>
      <c r="L2183" s="10" t="s">
        <v>8612</v>
      </c>
      <c r="M2183" s="10" t="s">
        <v>18</v>
      </c>
      <c r="N2183">
        <v>0</v>
      </c>
    </row>
    <row r="2184" spans="1:14" x14ac:dyDescent="0.25">
      <c r="A2184" s="10" t="s">
        <v>4018</v>
      </c>
      <c r="B2184" s="10" t="s">
        <v>170</v>
      </c>
      <c r="C2184">
        <v>638</v>
      </c>
      <c r="D2184" s="10" t="s">
        <v>26</v>
      </c>
      <c r="E2184">
        <v>0</v>
      </c>
      <c r="F2184">
        <v>0</v>
      </c>
      <c r="G2184">
        <v>638</v>
      </c>
      <c r="H2184" s="10" t="s">
        <v>26</v>
      </c>
      <c r="I2184" s="10" t="s">
        <v>8613</v>
      </c>
      <c r="J2184" s="10" t="s">
        <v>17</v>
      </c>
      <c r="K2184" s="10" t="s">
        <v>17</v>
      </c>
      <c r="L2184" s="10" t="s">
        <v>8614</v>
      </c>
      <c r="M2184" s="10" t="s">
        <v>18</v>
      </c>
      <c r="N2184">
        <v>0</v>
      </c>
    </row>
    <row r="2185" spans="1:14" x14ac:dyDescent="0.25">
      <c r="A2185" s="10" t="s">
        <v>4018</v>
      </c>
      <c r="B2185" s="10" t="s">
        <v>29</v>
      </c>
      <c r="C2185">
        <v>25110.240000000002</v>
      </c>
      <c r="D2185" s="10" t="s">
        <v>26</v>
      </c>
      <c r="E2185">
        <v>0</v>
      </c>
      <c r="F2185">
        <v>4095.38</v>
      </c>
      <c r="G2185">
        <v>29205.62</v>
      </c>
      <c r="H2185" s="10" t="s">
        <v>26</v>
      </c>
      <c r="I2185" s="10" t="s">
        <v>8615</v>
      </c>
      <c r="J2185" s="10" t="s">
        <v>17</v>
      </c>
      <c r="K2185" s="10" t="s">
        <v>8616</v>
      </c>
      <c r="L2185" s="10" t="s">
        <v>8617</v>
      </c>
      <c r="M2185" s="10" t="s">
        <v>18</v>
      </c>
      <c r="N2185">
        <v>0</v>
      </c>
    </row>
    <row r="2186" spans="1:14" x14ac:dyDescent="0.25">
      <c r="A2186" s="10" t="s">
        <v>4027</v>
      </c>
      <c r="B2186" s="10" t="s">
        <v>8618</v>
      </c>
      <c r="C2186">
        <v>25320.75</v>
      </c>
      <c r="D2186" s="10" t="s">
        <v>16</v>
      </c>
      <c r="E2186">
        <v>0</v>
      </c>
      <c r="F2186">
        <v>0</v>
      </c>
      <c r="G2186">
        <v>25320.75</v>
      </c>
      <c r="H2186" s="10" t="s">
        <v>16</v>
      </c>
      <c r="I2186" s="10" t="s">
        <v>8619</v>
      </c>
      <c r="J2186" s="10" t="s">
        <v>17</v>
      </c>
      <c r="K2186" s="10" t="s">
        <v>17</v>
      </c>
      <c r="L2186" s="10" t="s">
        <v>8620</v>
      </c>
      <c r="M2186" s="10" t="s">
        <v>18</v>
      </c>
      <c r="N2186">
        <v>0</v>
      </c>
    </row>
    <row r="2187" spans="1:14" x14ac:dyDescent="0.25">
      <c r="A2187" s="10" t="s">
        <v>4027</v>
      </c>
      <c r="B2187" s="10" t="s">
        <v>8621</v>
      </c>
      <c r="C2187">
        <v>202617.09</v>
      </c>
      <c r="D2187" s="10" t="s">
        <v>16</v>
      </c>
      <c r="E2187">
        <v>0</v>
      </c>
      <c r="F2187">
        <v>0</v>
      </c>
      <c r="G2187">
        <v>202617.09</v>
      </c>
      <c r="H2187" s="10" t="s">
        <v>16</v>
      </c>
      <c r="I2187" s="10" t="s">
        <v>8622</v>
      </c>
      <c r="J2187" s="10" t="s">
        <v>17</v>
      </c>
      <c r="K2187" s="10" t="s">
        <v>17</v>
      </c>
      <c r="L2187" s="10" t="s">
        <v>8623</v>
      </c>
      <c r="M2187" s="10" t="s">
        <v>18</v>
      </c>
      <c r="N2187">
        <v>0</v>
      </c>
    </row>
    <row r="2188" spans="1:14" x14ac:dyDescent="0.25">
      <c r="A2188" s="10" t="s">
        <v>4027</v>
      </c>
      <c r="B2188" s="10" t="s">
        <v>8624</v>
      </c>
      <c r="C2188">
        <v>8</v>
      </c>
      <c r="D2188" s="10" t="s">
        <v>16</v>
      </c>
      <c r="E2188">
        <v>0</v>
      </c>
      <c r="F2188">
        <v>0</v>
      </c>
      <c r="G2188">
        <v>8</v>
      </c>
      <c r="H2188" s="10" t="s">
        <v>16</v>
      </c>
      <c r="I2188" s="10" t="s">
        <v>8625</v>
      </c>
      <c r="J2188" s="10" t="s">
        <v>17</v>
      </c>
      <c r="K2188" s="10" t="s">
        <v>17</v>
      </c>
      <c r="L2188" s="10" t="s">
        <v>8626</v>
      </c>
      <c r="M2188" s="10" t="s">
        <v>18</v>
      </c>
      <c r="N2188">
        <v>0</v>
      </c>
    </row>
    <row r="2189" spans="1:14" x14ac:dyDescent="0.25">
      <c r="A2189" s="10" t="s">
        <v>4027</v>
      </c>
      <c r="B2189" s="10" t="s">
        <v>8627</v>
      </c>
      <c r="C2189">
        <v>77679.360000000001</v>
      </c>
      <c r="D2189" s="10" t="s">
        <v>16</v>
      </c>
      <c r="E2189">
        <v>0</v>
      </c>
      <c r="F2189">
        <v>0</v>
      </c>
      <c r="G2189">
        <v>77679.360000000001</v>
      </c>
      <c r="H2189" s="10" t="s">
        <v>16</v>
      </c>
      <c r="I2189" s="10" t="s">
        <v>8628</v>
      </c>
      <c r="J2189" s="10" t="s">
        <v>17</v>
      </c>
      <c r="K2189" s="10" t="s">
        <v>17</v>
      </c>
      <c r="L2189" s="10" t="s">
        <v>8629</v>
      </c>
      <c r="M2189" s="10" t="s">
        <v>18</v>
      </c>
      <c r="N2189">
        <v>0</v>
      </c>
    </row>
    <row r="2190" spans="1:14" x14ac:dyDescent="0.25">
      <c r="A2190" s="10" t="s">
        <v>4027</v>
      </c>
      <c r="B2190" s="10" t="s">
        <v>8630</v>
      </c>
      <c r="C2190">
        <v>7970.59</v>
      </c>
      <c r="D2190" s="10" t="s">
        <v>16</v>
      </c>
      <c r="E2190">
        <v>0</v>
      </c>
      <c r="F2190">
        <v>0</v>
      </c>
      <c r="G2190">
        <v>7970.59</v>
      </c>
      <c r="H2190" s="10" t="s">
        <v>16</v>
      </c>
      <c r="I2190" s="10" t="s">
        <v>8631</v>
      </c>
      <c r="J2190" s="10" t="s">
        <v>17</v>
      </c>
      <c r="K2190" s="10" t="s">
        <v>17</v>
      </c>
      <c r="L2190" s="10" t="s">
        <v>8632</v>
      </c>
      <c r="M2190" s="10" t="s">
        <v>18</v>
      </c>
      <c r="N2190">
        <v>0</v>
      </c>
    </row>
    <row r="2191" spans="1:14" x14ac:dyDescent="0.25">
      <c r="A2191" s="10" t="s">
        <v>4027</v>
      </c>
      <c r="B2191" s="10" t="s">
        <v>8633</v>
      </c>
      <c r="C2191">
        <v>138856</v>
      </c>
      <c r="D2191" s="10" t="s">
        <v>16</v>
      </c>
      <c r="E2191">
        <v>0</v>
      </c>
      <c r="F2191">
        <v>0</v>
      </c>
      <c r="G2191">
        <v>138856</v>
      </c>
      <c r="H2191" s="10" t="s">
        <v>16</v>
      </c>
      <c r="I2191" s="10" t="s">
        <v>8634</v>
      </c>
      <c r="J2191" s="10" t="s">
        <v>17</v>
      </c>
      <c r="K2191" s="10" t="s">
        <v>17</v>
      </c>
      <c r="L2191" s="10" t="s">
        <v>8635</v>
      </c>
      <c r="M2191" s="10" t="s">
        <v>18</v>
      </c>
      <c r="N2191">
        <v>0</v>
      </c>
    </row>
    <row r="2192" spans="1:14" x14ac:dyDescent="0.25">
      <c r="A2192" s="10" t="s">
        <v>4027</v>
      </c>
      <c r="B2192" s="10" t="s">
        <v>8636</v>
      </c>
      <c r="C2192">
        <v>62.98</v>
      </c>
      <c r="D2192" s="10" t="s">
        <v>16</v>
      </c>
      <c r="E2192">
        <v>0</v>
      </c>
      <c r="F2192">
        <v>0</v>
      </c>
      <c r="G2192">
        <v>62.98</v>
      </c>
      <c r="H2192" s="10" t="s">
        <v>16</v>
      </c>
      <c r="I2192" s="10" t="s">
        <v>6438</v>
      </c>
      <c r="J2192" s="10" t="s">
        <v>17</v>
      </c>
      <c r="K2192" s="10" t="s">
        <v>17</v>
      </c>
      <c r="L2192" s="10" t="s">
        <v>6439</v>
      </c>
      <c r="M2192" s="10" t="s">
        <v>18</v>
      </c>
      <c r="N2192">
        <v>0</v>
      </c>
    </row>
    <row r="2193" spans="1:14" x14ac:dyDescent="0.25">
      <c r="A2193" s="10" t="s">
        <v>4027</v>
      </c>
      <c r="B2193" s="10" t="s">
        <v>8637</v>
      </c>
      <c r="C2193">
        <v>3913.02</v>
      </c>
      <c r="D2193" s="10" t="s">
        <v>16</v>
      </c>
      <c r="E2193">
        <v>0</v>
      </c>
      <c r="F2193">
        <v>0</v>
      </c>
      <c r="G2193">
        <v>3913.02</v>
      </c>
      <c r="H2193" s="10" t="s">
        <v>16</v>
      </c>
      <c r="I2193" s="10" t="s">
        <v>6048</v>
      </c>
      <c r="J2193" s="10" t="s">
        <v>17</v>
      </c>
      <c r="K2193" s="10" t="s">
        <v>17</v>
      </c>
      <c r="L2193" s="10" t="s">
        <v>4140</v>
      </c>
      <c r="M2193" s="10" t="s">
        <v>18</v>
      </c>
      <c r="N2193">
        <v>0</v>
      </c>
    </row>
    <row r="2194" spans="1:14" x14ac:dyDescent="0.25">
      <c r="A2194" s="10" t="s">
        <v>4027</v>
      </c>
      <c r="B2194" s="10" t="s">
        <v>8638</v>
      </c>
      <c r="C2194">
        <v>9500</v>
      </c>
      <c r="D2194" s="10" t="s">
        <v>16</v>
      </c>
      <c r="E2194">
        <v>0</v>
      </c>
      <c r="F2194">
        <v>0</v>
      </c>
      <c r="G2194">
        <v>9500</v>
      </c>
      <c r="H2194" s="10" t="s">
        <v>16</v>
      </c>
      <c r="I2194" s="10" t="s">
        <v>6440</v>
      </c>
      <c r="J2194" s="10" t="s">
        <v>17</v>
      </c>
      <c r="K2194" s="10" t="s">
        <v>17</v>
      </c>
      <c r="L2194" s="10" t="s">
        <v>4142</v>
      </c>
      <c r="M2194" s="10" t="s">
        <v>18</v>
      </c>
      <c r="N2194">
        <v>0</v>
      </c>
    </row>
    <row r="2195" spans="1:14" x14ac:dyDescent="0.25">
      <c r="A2195" s="10" t="s">
        <v>4027</v>
      </c>
      <c r="B2195" s="10" t="s">
        <v>8639</v>
      </c>
      <c r="C2195">
        <v>10851.75</v>
      </c>
      <c r="D2195" s="10" t="s">
        <v>16</v>
      </c>
      <c r="E2195">
        <v>0</v>
      </c>
      <c r="F2195">
        <v>0</v>
      </c>
      <c r="G2195">
        <v>10851.75</v>
      </c>
      <c r="H2195" s="10" t="s">
        <v>16</v>
      </c>
      <c r="I2195" s="10" t="s">
        <v>4141</v>
      </c>
      <c r="J2195" s="10" t="s">
        <v>17</v>
      </c>
      <c r="K2195" s="10" t="s">
        <v>17</v>
      </c>
      <c r="L2195" s="10" t="s">
        <v>6049</v>
      </c>
      <c r="M2195" s="10" t="s">
        <v>18</v>
      </c>
      <c r="N2195">
        <v>0</v>
      </c>
    </row>
    <row r="2196" spans="1:14" x14ac:dyDescent="0.25">
      <c r="A2196" s="10" t="s">
        <v>4027</v>
      </c>
      <c r="B2196" s="10" t="s">
        <v>8640</v>
      </c>
      <c r="C2196">
        <v>149.34</v>
      </c>
      <c r="D2196" s="10" t="s">
        <v>16</v>
      </c>
      <c r="E2196">
        <v>0</v>
      </c>
      <c r="F2196">
        <v>0</v>
      </c>
      <c r="G2196">
        <v>149.34</v>
      </c>
      <c r="H2196" s="10" t="s">
        <v>16</v>
      </c>
      <c r="I2196" s="10" t="s">
        <v>6050</v>
      </c>
      <c r="J2196" s="10" t="s">
        <v>17</v>
      </c>
      <c r="K2196" s="10" t="s">
        <v>17</v>
      </c>
      <c r="L2196" s="10" t="s">
        <v>6051</v>
      </c>
      <c r="M2196" s="10" t="s">
        <v>18</v>
      </c>
      <c r="N2196">
        <v>0</v>
      </c>
    </row>
    <row r="2197" spans="1:14" x14ac:dyDescent="0.25">
      <c r="A2197" s="10" t="s">
        <v>4027</v>
      </c>
      <c r="B2197" s="10" t="s">
        <v>8641</v>
      </c>
      <c r="C2197">
        <v>2017.6</v>
      </c>
      <c r="D2197" s="10" t="s">
        <v>16</v>
      </c>
      <c r="E2197">
        <v>0</v>
      </c>
      <c r="F2197">
        <v>0</v>
      </c>
      <c r="G2197">
        <v>2017.6</v>
      </c>
      <c r="H2197" s="10" t="s">
        <v>16</v>
      </c>
      <c r="I2197" s="10" t="s">
        <v>6441</v>
      </c>
      <c r="J2197" s="10" t="s">
        <v>17</v>
      </c>
      <c r="K2197" s="10" t="s">
        <v>17</v>
      </c>
      <c r="L2197" s="10" t="s">
        <v>6443</v>
      </c>
      <c r="M2197" s="10" t="s">
        <v>18</v>
      </c>
      <c r="N2197">
        <v>0</v>
      </c>
    </row>
    <row r="2198" spans="1:14" x14ac:dyDescent="0.25">
      <c r="A2198" s="10" t="s">
        <v>4027</v>
      </c>
      <c r="B2198" s="10" t="s">
        <v>8642</v>
      </c>
      <c r="C2198">
        <v>800</v>
      </c>
      <c r="D2198" s="10" t="s">
        <v>16</v>
      </c>
      <c r="E2198">
        <v>0</v>
      </c>
      <c r="F2198">
        <v>0</v>
      </c>
      <c r="G2198">
        <v>800</v>
      </c>
      <c r="H2198" s="10" t="s">
        <v>16</v>
      </c>
      <c r="I2198" s="10" t="s">
        <v>6442</v>
      </c>
      <c r="J2198" s="10" t="s">
        <v>17</v>
      </c>
      <c r="K2198" s="10" t="s">
        <v>17</v>
      </c>
      <c r="L2198" s="10" t="s">
        <v>6052</v>
      </c>
      <c r="M2198" s="10" t="s">
        <v>18</v>
      </c>
      <c r="N2198">
        <v>0</v>
      </c>
    </row>
    <row r="2199" spans="1:14" x14ac:dyDescent="0.25">
      <c r="A2199" s="10" t="s">
        <v>4027</v>
      </c>
      <c r="B2199" s="10" t="s">
        <v>8643</v>
      </c>
      <c r="C2199">
        <v>1500</v>
      </c>
      <c r="D2199" s="10" t="s">
        <v>16</v>
      </c>
      <c r="E2199">
        <v>0</v>
      </c>
      <c r="F2199">
        <v>0</v>
      </c>
      <c r="G2199">
        <v>1500</v>
      </c>
      <c r="H2199" s="10" t="s">
        <v>16</v>
      </c>
      <c r="I2199" s="10" t="s">
        <v>4143</v>
      </c>
      <c r="J2199" s="10" t="s">
        <v>17</v>
      </c>
      <c r="K2199" s="10" t="s">
        <v>17</v>
      </c>
      <c r="L2199" s="10" t="s">
        <v>4144</v>
      </c>
      <c r="M2199" s="10" t="s">
        <v>18</v>
      </c>
      <c r="N2199">
        <v>0</v>
      </c>
    </row>
    <row r="2200" spans="1:14" x14ac:dyDescent="0.25">
      <c r="A2200" s="10" t="s">
        <v>4027</v>
      </c>
      <c r="B2200" s="10" t="s">
        <v>8644</v>
      </c>
      <c r="C2200">
        <v>63174.76</v>
      </c>
      <c r="D2200" s="10" t="s">
        <v>16</v>
      </c>
      <c r="E2200">
        <v>0</v>
      </c>
      <c r="F2200">
        <v>0</v>
      </c>
      <c r="G2200">
        <v>63174.76</v>
      </c>
      <c r="H2200" s="10" t="s">
        <v>16</v>
      </c>
      <c r="I2200" s="10" t="s">
        <v>8645</v>
      </c>
      <c r="J2200" s="10" t="s">
        <v>17</v>
      </c>
      <c r="K2200" s="10" t="s">
        <v>17</v>
      </c>
      <c r="L2200" s="10" t="s">
        <v>8646</v>
      </c>
      <c r="M2200" s="10" t="s">
        <v>18</v>
      </c>
      <c r="N2200">
        <v>0</v>
      </c>
    </row>
    <row r="2201" spans="1:14" x14ac:dyDescent="0.25">
      <c r="A2201" s="10" t="s">
        <v>4027</v>
      </c>
      <c r="B2201" s="10" t="s">
        <v>8647</v>
      </c>
      <c r="C2201">
        <v>1283.2</v>
      </c>
      <c r="D2201" s="10" t="s">
        <v>16</v>
      </c>
      <c r="E2201">
        <v>0</v>
      </c>
      <c r="F2201">
        <v>0</v>
      </c>
      <c r="G2201">
        <v>1283.2</v>
      </c>
      <c r="H2201" s="10" t="s">
        <v>16</v>
      </c>
      <c r="I2201" s="10" t="s">
        <v>6053</v>
      </c>
      <c r="J2201" s="10" t="s">
        <v>17</v>
      </c>
      <c r="K2201" s="10" t="s">
        <v>17</v>
      </c>
      <c r="L2201" s="10" t="s">
        <v>6054</v>
      </c>
      <c r="M2201" s="10" t="s">
        <v>18</v>
      </c>
      <c r="N2201">
        <v>0</v>
      </c>
    </row>
    <row r="2202" spans="1:14" x14ac:dyDescent="0.25">
      <c r="A2202" s="10" t="s">
        <v>4027</v>
      </c>
      <c r="B2202" s="10" t="s">
        <v>8648</v>
      </c>
      <c r="C2202">
        <v>9660</v>
      </c>
      <c r="D2202" s="10" t="s">
        <v>16</v>
      </c>
      <c r="E2202">
        <v>0</v>
      </c>
      <c r="F2202">
        <v>0</v>
      </c>
      <c r="G2202">
        <v>9660</v>
      </c>
      <c r="H2202" s="10" t="s">
        <v>16</v>
      </c>
      <c r="I2202" s="10" t="s">
        <v>6444</v>
      </c>
      <c r="J2202" s="10" t="s">
        <v>17</v>
      </c>
      <c r="K2202" s="10" t="s">
        <v>17</v>
      </c>
      <c r="L2202" s="10" t="s">
        <v>6445</v>
      </c>
      <c r="M2202" s="10" t="s">
        <v>18</v>
      </c>
      <c r="N2202">
        <v>0</v>
      </c>
    </row>
    <row r="2203" spans="1:14" x14ac:dyDescent="0.25">
      <c r="A2203" s="10" t="s">
        <v>4027</v>
      </c>
      <c r="B2203" s="10" t="s">
        <v>8649</v>
      </c>
      <c r="C2203">
        <v>3500</v>
      </c>
      <c r="D2203" s="10" t="s">
        <v>16</v>
      </c>
      <c r="E2203">
        <v>0</v>
      </c>
      <c r="F2203">
        <v>0</v>
      </c>
      <c r="G2203">
        <v>3500</v>
      </c>
      <c r="H2203" s="10" t="s">
        <v>16</v>
      </c>
      <c r="I2203" s="10" t="s">
        <v>6055</v>
      </c>
      <c r="J2203" s="10" t="s">
        <v>17</v>
      </c>
      <c r="K2203" s="10" t="s">
        <v>17</v>
      </c>
      <c r="L2203" s="10" t="s">
        <v>4145</v>
      </c>
      <c r="M2203" s="10" t="s">
        <v>18</v>
      </c>
      <c r="N2203">
        <v>0</v>
      </c>
    </row>
    <row r="2204" spans="1:14" x14ac:dyDescent="0.25">
      <c r="A2204" s="10" t="s">
        <v>4027</v>
      </c>
      <c r="B2204" s="10" t="s">
        <v>8650</v>
      </c>
      <c r="C2204">
        <v>43.5</v>
      </c>
      <c r="D2204" s="10" t="s">
        <v>16</v>
      </c>
      <c r="E2204">
        <v>0</v>
      </c>
      <c r="F2204">
        <v>0</v>
      </c>
      <c r="G2204">
        <v>43.5</v>
      </c>
      <c r="H2204" s="10" t="s">
        <v>16</v>
      </c>
      <c r="I2204" s="10" t="s">
        <v>6446</v>
      </c>
      <c r="J2204" s="10" t="s">
        <v>17</v>
      </c>
      <c r="K2204" s="10" t="s">
        <v>17</v>
      </c>
      <c r="L2204" s="10" t="s">
        <v>8651</v>
      </c>
      <c r="M2204" s="10" t="s">
        <v>18</v>
      </c>
      <c r="N2204">
        <v>0</v>
      </c>
    </row>
    <row r="2205" spans="1:14" x14ac:dyDescent="0.25">
      <c r="A2205" s="10" t="s">
        <v>4027</v>
      </c>
      <c r="B2205" s="10" t="s">
        <v>8652</v>
      </c>
      <c r="C2205">
        <v>4550</v>
      </c>
      <c r="D2205" s="10" t="s">
        <v>16</v>
      </c>
      <c r="E2205">
        <v>0</v>
      </c>
      <c r="F2205">
        <v>0</v>
      </c>
      <c r="G2205">
        <v>4550</v>
      </c>
      <c r="H2205" s="10" t="s">
        <v>16</v>
      </c>
      <c r="I2205" s="10" t="s">
        <v>8653</v>
      </c>
      <c r="J2205" s="10" t="s">
        <v>17</v>
      </c>
      <c r="K2205" s="10" t="s">
        <v>17</v>
      </c>
      <c r="L2205" s="10" t="s">
        <v>6447</v>
      </c>
      <c r="M2205" s="10" t="s">
        <v>18</v>
      </c>
      <c r="N2205">
        <v>0</v>
      </c>
    </row>
    <row r="2206" spans="1:14" x14ac:dyDescent="0.25">
      <c r="A2206" s="10" t="s">
        <v>4027</v>
      </c>
      <c r="B2206" s="10" t="s">
        <v>8654</v>
      </c>
      <c r="C2206">
        <v>72200</v>
      </c>
      <c r="D2206" s="10" t="s">
        <v>16</v>
      </c>
      <c r="E2206">
        <v>0</v>
      </c>
      <c r="F2206">
        <v>0</v>
      </c>
      <c r="G2206">
        <v>72200</v>
      </c>
      <c r="H2206" s="10" t="s">
        <v>16</v>
      </c>
      <c r="I2206" s="10" t="s">
        <v>6448</v>
      </c>
      <c r="J2206" s="10" t="s">
        <v>17</v>
      </c>
      <c r="K2206" s="10" t="s">
        <v>17</v>
      </c>
      <c r="L2206" s="10" t="s">
        <v>8655</v>
      </c>
      <c r="M2206" s="10" t="s">
        <v>18</v>
      </c>
      <c r="N2206">
        <v>0</v>
      </c>
    </row>
    <row r="2207" spans="1:14" x14ac:dyDescent="0.25">
      <c r="A2207" s="10" t="s">
        <v>4027</v>
      </c>
      <c r="B2207" s="10" t="s">
        <v>8656</v>
      </c>
      <c r="C2207">
        <v>17010</v>
      </c>
      <c r="D2207" s="10" t="s">
        <v>16</v>
      </c>
      <c r="E2207">
        <v>0</v>
      </c>
      <c r="F2207">
        <v>0</v>
      </c>
      <c r="G2207">
        <v>17010</v>
      </c>
      <c r="H2207" s="10" t="s">
        <v>16</v>
      </c>
      <c r="I2207" s="10" t="s">
        <v>8657</v>
      </c>
      <c r="J2207" s="10" t="s">
        <v>17</v>
      </c>
      <c r="K2207" s="10" t="s">
        <v>17</v>
      </c>
      <c r="L2207" s="10" t="s">
        <v>8658</v>
      </c>
      <c r="M2207" s="10" t="s">
        <v>18</v>
      </c>
      <c r="N2207">
        <v>0</v>
      </c>
    </row>
    <row r="2208" spans="1:14" x14ac:dyDescent="0.25">
      <c r="A2208" s="10" t="s">
        <v>4027</v>
      </c>
      <c r="B2208" s="10" t="s">
        <v>8659</v>
      </c>
      <c r="C2208">
        <v>100000</v>
      </c>
      <c r="D2208" s="10" t="s">
        <v>16</v>
      </c>
      <c r="E2208">
        <v>0</v>
      </c>
      <c r="F2208">
        <v>0</v>
      </c>
      <c r="G2208">
        <v>100000</v>
      </c>
      <c r="H2208" s="10" t="s">
        <v>16</v>
      </c>
      <c r="I2208" s="10" t="s">
        <v>8660</v>
      </c>
      <c r="J2208" s="10" t="s">
        <v>17</v>
      </c>
      <c r="K2208" s="10" t="s">
        <v>17</v>
      </c>
      <c r="L2208" s="10" t="s">
        <v>6335</v>
      </c>
      <c r="M2208" s="10" t="s">
        <v>18</v>
      </c>
      <c r="N2208">
        <v>0</v>
      </c>
    </row>
    <row r="2209" spans="1:14" x14ac:dyDescent="0.25">
      <c r="A2209" s="10" t="s">
        <v>4027</v>
      </c>
      <c r="B2209" s="10" t="s">
        <v>8661</v>
      </c>
      <c r="C2209">
        <v>220.87</v>
      </c>
      <c r="D2209" s="10" t="s">
        <v>16</v>
      </c>
      <c r="E2209">
        <v>0</v>
      </c>
      <c r="F2209">
        <v>0</v>
      </c>
      <c r="G2209">
        <v>220.87</v>
      </c>
      <c r="H2209" s="10" t="s">
        <v>16</v>
      </c>
      <c r="I2209" s="10" t="s">
        <v>6449</v>
      </c>
      <c r="J2209" s="10" t="s">
        <v>17</v>
      </c>
      <c r="K2209" s="10" t="s">
        <v>17</v>
      </c>
      <c r="L2209" s="10" t="s">
        <v>6451</v>
      </c>
      <c r="M2209" s="10" t="s">
        <v>18</v>
      </c>
      <c r="N2209">
        <v>0</v>
      </c>
    </row>
    <row r="2210" spans="1:14" x14ac:dyDescent="0.25">
      <c r="A2210" s="10" t="s">
        <v>4027</v>
      </c>
      <c r="B2210" s="10" t="s">
        <v>8662</v>
      </c>
      <c r="C2210">
        <v>225</v>
      </c>
      <c r="D2210" s="10" t="s">
        <v>16</v>
      </c>
      <c r="E2210">
        <v>0</v>
      </c>
      <c r="F2210">
        <v>0</v>
      </c>
      <c r="G2210">
        <v>225</v>
      </c>
      <c r="H2210" s="10" t="s">
        <v>16</v>
      </c>
      <c r="I2210" s="10" t="s">
        <v>6450</v>
      </c>
      <c r="J2210" s="10" t="s">
        <v>17</v>
      </c>
      <c r="K2210" s="10" t="s">
        <v>17</v>
      </c>
      <c r="L2210" s="10" t="s">
        <v>8663</v>
      </c>
      <c r="M2210" s="10" t="s">
        <v>18</v>
      </c>
      <c r="N2210">
        <v>0</v>
      </c>
    </row>
    <row r="2211" spans="1:14" x14ac:dyDescent="0.25">
      <c r="A2211" s="10" t="s">
        <v>4027</v>
      </c>
      <c r="B2211" s="10" t="s">
        <v>8664</v>
      </c>
      <c r="C2211">
        <v>11020</v>
      </c>
      <c r="D2211" s="10" t="s">
        <v>16</v>
      </c>
      <c r="E2211">
        <v>0</v>
      </c>
      <c r="F2211">
        <v>0</v>
      </c>
      <c r="G2211">
        <v>11020</v>
      </c>
      <c r="H2211" s="10" t="s">
        <v>16</v>
      </c>
      <c r="I2211" s="10" t="s">
        <v>8665</v>
      </c>
      <c r="J2211" s="10" t="s">
        <v>17</v>
      </c>
      <c r="K2211" s="10" t="s">
        <v>17</v>
      </c>
      <c r="L2211" s="10" t="s">
        <v>4146</v>
      </c>
      <c r="M2211" s="10" t="s">
        <v>18</v>
      </c>
      <c r="N2211">
        <v>0</v>
      </c>
    </row>
    <row r="2212" spans="1:14" x14ac:dyDescent="0.25">
      <c r="A2212" s="10" t="s">
        <v>4027</v>
      </c>
      <c r="B2212" s="10" t="s">
        <v>8666</v>
      </c>
      <c r="C2212">
        <v>2686.5</v>
      </c>
      <c r="D2212" s="10" t="s">
        <v>16</v>
      </c>
      <c r="E2212">
        <v>0</v>
      </c>
      <c r="F2212">
        <v>0</v>
      </c>
      <c r="G2212">
        <v>2686.5</v>
      </c>
      <c r="H2212" s="10" t="s">
        <v>16</v>
      </c>
      <c r="I2212" s="10" t="s">
        <v>8667</v>
      </c>
      <c r="J2212" s="10" t="s">
        <v>17</v>
      </c>
      <c r="K2212" s="10" t="s">
        <v>17</v>
      </c>
      <c r="L2212" s="10" t="s">
        <v>8668</v>
      </c>
      <c r="M2212" s="10" t="s">
        <v>18</v>
      </c>
      <c r="N2212">
        <v>0</v>
      </c>
    </row>
    <row r="2213" spans="1:14" x14ac:dyDescent="0.25">
      <c r="A2213" s="10" t="s">
        <v>4027</v>
      </c>
      <c r="B2213" s="10" t="s">
        <v>8669</v>
      </c>
      <c r="C2213">
        <v>1659</v>
      </c>
      <c r="D2213" s="10" t="s">
        <v>16</v>
      </c>
      <c r="E2213">
        <v>0</v>
      </c>
      <c r="F2213">
        <v>0</v>
      </c>
      <c r="G2213">
        <v>1659</v>
      </c>
      <c r="H2213" s="10" t="s">
        <v>16</v>
      </c>
      <c r="I2213" s="10" t="s">
        <v>6056</v>
      </c>
      <c r="J2213" s="10" t="s">
        <v>17</v>
      </c>
      <c r="K2213" s="10" t="s">
        <v>17</v>
      </c>
      <c r="L2213" s="10" t="s">
        <v>6057</v>
      </c>
      <c r="M2213" s="10" t="s">
        <v>18</v>
      </c>
      <c r="N2213">
        <v>0</v>
      </c>
    </row>
    <row r="2214" spans="1:14" x14ac:dyDescent="0.25">
      <c r="A2214" s="10" t="s">
        <v>4027</v>
      </c>
      <c r="B2214" s="10" t="s">
        <v>8670</v>
      </c>
      <c r="C2214">
        <v>20936.78</v>
      </c>
      <c r="D2214" s="10" t="s">
        <v>16</v>
      </c>
      <c r="E2214">
        <v>0</v>
      </c>
      <c r="F2214">
        <v>0</v>
      </c>
      <c r="G2214">
        <v>20936.78</v>
      </c>
      <c r="H2214" s="10" t="s">
        <v>16</v>
      </c>
      <c r="I2214" s="10" t="s">
        <v>6058</v>
      </c>
      <c r="J2214" s="10" t="s">
        <v>17</v>
      </c>
      <c r="K2214" s="10" t="s">
        <v>17</v>
      </c>
      <c r="L2214" s="10" t="s">
        <v>6059</v>
      </c>
      <c r="M2214" s="10" t="s">
        <v>18</v>
      </c>
      <c r="N2214">
        <v>0</v>
      </c>
    </row>
    <row r="2215" spans="1:14" x14ac:dyDescent="0.25">
      <c r="A2215" s="10" t="s">
        <v>4027</v>
      </c>
      <c r="B2215" s="10" t="s">
        <v>8671</v>
      </c>
      <c r="C2215">
        <v>1250</v>
      </c>
      <c r="D2215" s="10" t="s">
        <v>16</v>
      </c>
      <c r="E2215">
        <v>0</v>
      </c>
      <c r="F2215">
        <v>0</v>
      </c>
      <c r="G2215">
        <v>1250</v>
      </c>
      <c r="H2215" s="10" t="s">
        <v>16</v>
      </c>
      <c r="I2215" s="10" t="s">
        <v>6060</v>
      </c>
      <c r="J2215" s="10" t="s">
        <v>17</v>
      </c>
      <c r="K2215" s="10" t="s">
        <v>17</v>
      </c>
      <c r="L2215" s="10" t="s">
        <v>6061</v>
      </c>
      <c r="M2215" s="10" t="s">
        <v>18</v>
      </c>
      <c r="N2215">
        <v>0</v>
      </c>
    </row>
    <row r="2216" spans="1:14" x14ac:dyDescent="0.25">
      <c r="A2216" s="10" t="s">
        <v>4027</v>
      </c>
      <c r="B2216" s="10" t="s">
        <v>8672</v>
      </c>
      <c r="C2216">
        <v>644112.23</v>
      </c>
      <c r="D2216" s="10" t="s">
        <v>16</v>
      </c>
      <c r="E2216">
        <v>0</v>
      </c>
      <c r="F2216">
        <v>0</v>
      </c>
      <c r="G2216">
        <v>644112.23</v>
      </c>
      <c r="H2216" s="10" t="s">
        <v>16</v>
      </c>
      <c r="I2216" s="10" t="s">
        <v>6062</v>
      </c>
      <c r="J2216" s="10" t="s">
        <v>17</v>
      </c>
      <c r="K2216" s="10" t="s">
        <v>17</v>
      </c>
      <c r="L2216" s="10" t="s">
        <v>4147</v>
      </c>
      <c r="M2216" s="10" t="s">
        <v>18</v>
      </c>
      <c r="N2216">
        <v>0</v>
      </c>
    </row>
    <row r="2217" spans="1:14" x14ac:dyDescent="0.25">
      <c r="A2217" s="10" t="s">
        <v>4027</v>
      </c>
      <c r="B2217" s="10" t="s">
        <v>8673</v>
      </c>
      <c r="C2217">
        <v>10319.950000000001</v>
      </c>
      <c r="D2217" s="10" t="s">
        <v>16</v>
      </c>
      <c r="E2217">
        <v>0</v>
      </c>
      <c r="F2217">
        <v>0</v>
      </c>
      <c r="G2217">
        <v>10319.950000000001</v>
      </c>
      <c r="H2217" s="10" t="s">
        <v>16</v>
      </c>
      <c r="I2217" s="10" t="s">
        <v>4149</v>
      </c>
      <c r="J2217" s="10" t="s">
        <v>17</v>
      </c>
      <c r="K2217" s="10" t="s">
        <v>17</v>
      </c>
      <c r="L2217" s="10" t="s">
        <v>4148</v>
      </c>
      <c r="M2217" s="10" t="s">
        <v>18</v>
      </c>
      <c r="N2217">
        <v>0</v>
      </c>
    </row>
    <row r="2218" spans="1:14" x14ac:dyDescent="0.25">
      <c r="A2218" s="10" t="s">
        <v>4027</v>
      </c>
      <c r="B2218" s="10" t="s">
        <v>8674</v>
      </c>
      <c r="C2218">
        <v>9920</v>
      </c>
      <c r="D2218" s="10" t="s">
        <v>16</v>
      </c>
      <c r="E2218">
        <v>0</v>
      </c>
      <c r="F2218">
        <v>0</v>
      </c>
      <c r="G2218">
        <v>9920</v>
      </c>
      <c r="H2218" s="10" t="s">
        <v>16</v>
      </c>
      <c r="I2218" s="10" t="s">
        <v>6063</v>
      </c>
      <c r="J2218" s="10" t="s">
        <v>17</v>
      </c>
      <c r="K2218" s="10" t="s">
        <v>17</v>
      </c>
      <c r="L2218" s="10" t="s">
        <v>6064</v>
      </c>
      <c r="M2218" s="10" t="s">
        <v>18</v>
      </c>
      <c r="N2218">
        <v>0</v>
      </c>
    </row>
    <row r="2219" spans="1:14" x14ac:dyDescent="0.25">
      <c r="A2219" s="10" t="s">
        <v>4027</v>
      </c>
      <c r="B2219" s="10" t="s">
        <v>8675</v>
      </c>
      <c r="C2219">
        <v>8255.9599999999991</v>
      </c>
      <c r="D2219" s="10" t="s">
        <v>16</v>
      </c>
      <c r="E2219">
        <v>0</v>
      </c>
      <c r="F2219">
        <v>0</v>
      </c>
      <c r="G2219">
        <v>8255.9599999999991</v>
      </c>
      <c r="H2219" s="10" t="s">
        <v>16</v>
      </c>
      <c r="I2219" s="10" t="s">
        <v>6453</v>
      </c>
      <c r="J2219" s="10" t="s">
        <v>17</v>
      </c>
      <c r="K2219" s="10" t="s">
        <v>17</v>
      </c>
      <c r="L2219" s="10" t="s">
        <v>6455</v>
      </c>
      <c r="M2219" s="10" t="s">
        <v>18</v>
      </c>
      <c r="N2219">
        <v>0</v>
      </c>
    </row>
    <row r="2220" spans="1:14" x14ac:dyDescent="0.25">
      <c r="A2220" s="10" t="s">
        <v>4027</v>
      </c>
      <c r="B2220" s="10" t="s">
        <v>8676</v>
      </c>
      <c r="C2220">
        <v>8255.9599999999991</v>
      </c>
      <c r="D2220" s="10" t="s">
        <v>16</v>
      </c>
      <c r="E2220">
        <v>0</v>
      </c>
      <c r="F2220">
        <v>0</v>
      </c>
      <c r="G2220">
        <v>8255.9599999999991</v>
      </c>
      <c r="H2220" s="10" t="s">
        <v>16</v>
      </c>
      <c r="I2220" s="10" t="s">
        <v>6454</v>
      </c>
      <c r="J2220" s="10" t="s">
        <v>17</v>
      </c>
      <c r="K2220" s="10" t="s">
        <v>17</v>
      </c>
      <c r="L2220" s="10" t="s">
        <v>6456</v>
      </c>
      <c r="M2220" s="10" t="s">
        <v>18</v>
      </c>
      <c r="N2220">
        <v>0</v>
      </c>
    </row>
    <row r="2221" spans="1:14" x14ac:dyDescent="0.25">
      <c r="A2221" s="10" t="s">
        <v>4027</v>
      </c>
      <c r="B2221" s="10" t="s">
        <v>8677</v>
      </c>
      <c r="C2221">
        <v>2017.2</v>
      </c>
      <c r="D2221" s="10" t="s">
        <v>16</v>
      </c>
      <c r="E2221">
        <v>0</v>
      </c>
      <c r="F2221">
        <v>0</v>
      </c>
      <c r="G2221">
        <v>2017.2</v>
      </c>
      <c r="H2221" s="10" t="s">
        <v>16</v>
      </c>
      <c r="I2221" s="10" t="s">
        <v>6458</v>
      </c>
      <c r="J2221" s="10" t="s">
        <v>17</v>
      </c>
      <c r="K2221" s="10" t="s">
        <v>17</v>
      </c>
      <c r="L2221" s="10" t="s">
        <v>6457</v>
      </c>
      <c r="M2221" s="10" t="s">
        <v>18</v>
      </c>
      <c r="N2221">
        <v>0</v>
      </c>
    </row>
    <row r="2222" spans="1:14" x14ac:dyDescent="0.25">
      <c r="A2222" s="10" t="s">
        <v>4027</v>
      </c>
      <c r="B2222" s="10" t="s">
        <v>8678</v>
      </c>
      <c r="C2222">
        <v>11273.94</v>
      </c>
      <c r="D2222" s="10" t="s">
        <v>16</v>
      </c>
      <c r="E2222">
        <v>0</v>
      </c>
      <c r="F2222">
        <v>0</v>
      </c>
      <c r="G2222">
        <v>11273.94</v>
      </c>
      <c r="H2222" s="10" t="s">
        <v>16</v>
      </c>
      <c r="I2222" s="10" t="s">
        <v>8679</v>
      </c>
      <c r="J2222" s="10" t="s">
        <v>17</v>
      </c>
      <c r="K2222" s="10" t="s">
        <v>17</v>
      </c>
      <c r="L2222" s="10" t="s">
        <v>8680</v>
      </c>
      <c r="M2222" s="10" t="s">
        <v>18</v>
      </c>
      <c r="N2222">
        <v>0</v>
      </c>
    </row>
    <row r="2223" spans="1:14" x14ac:dyDescent="0.25">
      <c r="A2223" s="10" t="s">
        <v>4027</v>
      </c>
      <c r="B2223" s="10" t="s">
        <v>8681</v>
      </c>
      <c r="C2223">
        <v>11307.77</v>
      </c>
      <c r="D2223" s="10" t="s">
        <v>16</v>
      </c>
      <c r="E2223">
        <v>0</v>
      </c>
      <c r="F2223">
        <v>0</v>
      </c>
      <c r="G2223">
        <v>11307.77</v>
      </c>
      <c r="H2223" s="10" t="s">
        <v>16</v>
      </c>
      <c r="I2223" s="10" t="s">
        <v>8682</v>
      </c>
      <c r="J2223" s="10" t="s">
        <v>17</v>
      </c>
      <c r="K2223" s="10" t="s">
        <v>17</v>
      </c>
      <c r="L2223" s="10" t="s">
        <v>8683</v>
      </c>
      <c r="M2223" s="10" t="s">
        <v>18</v>
      </c>
      <c r="N2223">
        <v>0</v>
      </c>
    </row>
    <row r="2224" spans="1:14" x14ac:dyDescent="0.25">
      <c r="A2224" s="10" t="s">
        <v>4032</v>
      </c>
      <c r="B2224" s="10" t="s">
        <v>8684</v>
      </c>
      <c r="C2224">
        <v>2400</v>
      </c>
      <c r="D2224" s="10" t="s">
        <v>16</v>
      </c>
      <c r="E2224">
        <v>0</v>
      </c>
      <c r="F2224">
        <v>0</v>
      </c>
      <c r="G2224">
        <v>2400</v>
      </c>
      <c r="H2224" s="10" t="s">
        <v>16</v>
      </c>
      <c r="I2224" s="10" t="s">
        <v>8685</v>
      </c>
      <c r="J2224" s="10" t="s">
        <v>17</v>
      </c>
      <c r="K2224" s="10" t="s">
        <v>17</v>
      </c>
      <c r="L2224" s="10" t="s">
        <v>8686</v>
      </c>
      <c r="M2224" s="10" t="s">
        <v>18</v>
      </c>
      <c r="N2224">
        <v>0</v>
      </c>
    </row>
    <row r="2225" spans="1:14" x14ac:dyDescent="0.25">
      <c r="A2225" s="10" t="s">
        <v>4035</v>
      </c>
      <c r="B2225" s="10" t="s">
        <v>8687</v>
      </c>
      <c r="C2225">
        <v>1950</v>
      </c>
      <c r="D2225" s="10" t="s">
        <v>16</v>
      </c>
      <c r="E2225">
        <v>0</v>
      </c>
      <c r="F2225">
        <v>0</v>
      </c>
      <c r="G2225">
        <v>1950</v>
      </c>
      <c r="H2225" s="10" t="s">
        <v>16</v>
      </c>
      <c r="I2225" s="10" t="s">
        <v>8688</v>
      </c>
      <c r="J2225" s="10" t="s">
        <v>17</v>
      </c>
      <c r="K2225" s="10" t="s">
        <v>17</v>
      </c>
      <c r="L2225" s="10" t="s">
        <v>6065</v>
      </c>
      <c r="M2225" s="10" t="s">
        <v>18</v>
      </c>
      <c r="N2225">
        <v>0</v>
      </c>
    </row>
    <row r="2226" spans="1:14" x14ac:dyDescent="0.25">
      <c r="A2226" s="10" t="s">
        <v>4035</v>
      </c>
      <c r="B2226" s="10" t="s">
        <v>8644</v>
      </c>
      <c r="C2226">
        <v>28158.28</v>
      </c>
      <c r="D2226" s="10" t="s">
        <v>16</v>
      </c>
      <c r="E2226">
        <v>0</v>
      </c>
      <c r="F2226">
        <v>0</v>
      </c>
      <c r="G2226">
        <v>28158.28</v>
      </c>
      <c r="H2226" s="10" t="s">
        <v>16</v>
      </c>
      <c r="I2226" s="10" t="s">
        <v>6066</v>
      </c>
      <c r="J2226" s="10" t="s">
        <v>17</v>
      </c>
      <c r="K2226" s="10" t="s">
        <v>17</v>
      </c>
      <c r="L2226" s="10" t="s">
        <v>4150</v>
      </c>
      <c r="M2226" s="10" t="s">
        <v>18</v>
      </c>
      <c r="N2226">
        <v>0</v>
      </c>
    </row>
    <row r="2227" spans="1:14" x14ac:dyDescent="0.25">
      <c r="A2227" s="10" t="s">
        <v>4035</v>
      </c>
      <c r="B2227" s="10" t="s">
        <v>8689</v>
      </c>
      <c r="C2227">
        <v>30812.87</v>
      </c>
      <c r="D2227" s="10" t="s">
        <v>16</v>
      </c>
      <c r="E2227">
        <v>0</v>
      </c>
      <c r="F2227">
        <v>0</v>
      </c>
      <c r="G2227">
        <v>30812.87</v>
      </c>
      <c r="H2227" s="10" t="s">
        <v>16</v>
      </c>
      <c r="I2227" s="10" t="s">
        <v>8690</v>
      </c>
      <c r="J2227" s="10" t="s">
        <v>17</v>
      </c>
      <c r="K2227" s="10" t="s">
        <v>17</v>
      </c>
      <c r="L2227" s="10" t="s">
        <v>8691</v>
      </c>
      <c r="M2227" s="10" t="s">
        <v>18</v>
      </c>
      <c r="N2227">
        <v>0</v>
      </c>
    </row>
    <row r="2228" spans="1:14" x14ac:dyDescent="0.25">
      <c r="A2228" s="10" t="s">
        <v>4038</v>
      </c>
      <c r="B2228" s="10" t="s">
        <v>8692</v>
      </c>
      <c r="C2228">
        <v>180</v>
      </c>
      <c r="D2228" s="10" t="s">
        <v>16</v>
      </c>
      <c r="E2228">
        <v>0</v>
      </c>
      <c r="F2228">
        <v>0</v>
      </c>
      <c r="G2228">
        <v>180</v>
      </c>
      <c r="H2228" s="10" t="s">
        <v>16</v>
      </c>
      <c r="I2228" s="10" t="s">
        <v>8693</v>
      </c>
      <c r="J2228" s="10" t="s">
        <v>17</v>
      </c>
      <c r="K2228" s="10" t="s">
        <v>17</v>
      </c>
      <c r="L2228" s="10" t="s">
        <v>8694</v>
      </c>
      <c r="M2228" s="10" t="s">
        <v>18</v>
      </c>
      <c r="N2228">
        <v>0</v>
      </c>
    </row>
    <row r="2229" spans="1:14" x14ac:dyDescent="0.25">
      <c r="A2229" s="10" t="s">
        <v>4038</v>
      </c>
      <c r="B2229" s="10" t="s">
        <v>8695</v>
      </c>
      <c r="C2229">
        <v>180</v>
      </c>
      <c r="D2229" s="10" t="s">
        <v>16</v>
      </c>
      <c r="E2229">
        <v>0</v>
      </c>
      <c r="F2229">
        <v>0</v>
      </c>
      <c r="G2229">
        <v>180</v>
      </c>
      <c r="H2229" s="10" t="s">
        <v>16</v>
      </c>
      <c r="I2229" s="10" t="s">
        <v>8696</v>
      </c>
      <c r="J2229" s="10" t="s">
        <v>17</v>
      </c>
      <c r="K2229" s="10" t="s">
        <v>17</v>
      </c>
      <c r="L2229" s="10" t="s">
        <v>8697</v>
      </c>
      <c r="M2229" s="10" t="s">
        <v>18</v>
      </c>
      <c r="N2229">
        <v>0</v>
      </c>
    </row>
    <row r="2230" spans="1:14" x14ac:dyDescent="0.25">
      <c r="A2230" s="10" t="s">
        <v>124</v>
      </c>
      <c r="B2230" s="10" t="s">
        <v>1414</v>
      </c>
      <c r="C2230">
        <v>2877428.7</v>
      </c>
      <c r="D2230" s="10" t="s">
        <v>26</v>
      </c>
      <c r="E2230">
        <v>50683.99</v>
      </c>
      <c r="F2230">
        <v>892480.98</v>
      </c>
      <c r="G2230">
        <v>3719225.69</v>
      </c>
      <c r="H2230" s="10" t="s">
        <v>26</v>
      </c>
      <c r="I2230" s="10" t="s">
        <v>8698</v>
      </c>
      <c r="J2230" s="10" t="s">
        <v>8699</v>
      </c>
      <c r="K2230" s="10" t="s">
        <v>8700</v>
      </c>
      <c r="L2230" s="10" t="s">
        <v>8701</v>
      </c>
      <c r="M2230" s="10" t="s">
        <v>18</v>
      </c>
      <c r="N2230">
        <v>0</v>
      </c>
    </row>
    <row r="2231" spans="1:14" x14ac:dyDescent="0.25">
      <c r="A2231" s="10" t="s">
        <v>124</v>
      </c>
      <c r="B2231" s="10" t="s">
        <v>1415</v>
      </c>
      <c r="C2231">
        <v>81040.86</v>
      </c>
      <c r="D2231" s="10" t="s">
        <v>26</v>
      </c>
      <c r="E2231">
        <v>21118.34</v>
      </c>
      <c r="F2231">
        <v>0</v>
      </c>
      <c r="G2231">
        <v>59922.52</v>
      </c>
      <c r="H2231" s="10" t="s">
        <v>26</v>
      </c>
      <c r="I2231" s="10" t="s">
        <v>8702</v>
      </c>
      <c r="J2231" s="10" t="s">
        <v>8703</v>
      </c>
      <c r="K2231" s="10" t="s">
        <v>17</v>
      </c>
      <c r="L2231" s="10" t="s">
        <v>8704</v>
      </c>
      <c r="M2231" s="10" t="s">
        <v>18</v>
      </c>
      <c r="N2231">
        <v>0</v>
      </c>
    </row>
    <row r="2232" spans="1:14" x14ac:dyDescent="0.25">
      <c r="A2232" s="10" t="s">
        <v>124</v>
      </c>
      <c r="B2232" s="10" t="s">
        <v>1416</v>
      </c>
      <c r="C2232">
        <v>48624.53</v>
      </c>
      <c r="D2232" s="10" t="s">
        <v>26</v>
      </c>
      <c r="E2232">
        <v>12671.01</v>
      </c>
      <c r="F2232">
        <v>0</v>
      </c>
      <c r="G2232">
        <v>35953.519999999997</v>
      </c>
      <c r="H2232" s="10" t="s">
        <v>26</v>
      </c>
      <c r="I2232" s="10" t="s">
        <v>8705</v>
      </c>
      <c r="J2232" s="10" t="s">
        <v>8706</v>
      </c>
      <c r="K2232" s="10" t="s">
        <v>17</v>
      </c>
      <c r="L2232" s="10" t="s">
        <v>8707</v>
      </c>
      <c r="M2232" s="10" t="s">
        <v>18</v>
      </c>
      <c r="N2232">
        <v>0</v>
      </c>
    </row>
    <row r="2233" spans="1:14" x14ac:dyDescent="0.25">
      <c r="A2233" s="10" t="s">
        <v>124</v>
      </c>
      <c r="B2233" s="10" t="s">
        <v>8708</v>
      </c>
      <c r="C2233">
        <v>29874.95</v>
      </c>
      <c r="D2233" s="10" t="s">
        <v>16</v>
      </c>
      <c r="E2233">
        <v>8986.15</v>
      </c>
      <c r="F2233">
        <v>0</v>
      </c>
      <c r="G2233">
        <v>38861.1</v>
      </c>
      <c r="H2233" s="10" t="s">
        <v>16</v>
      </c>
      <c r="I2233" s="10" t="s">
        <v>8709</v>
      </c>
      <c r="J2233" s="10" t="s">
        <v>8710</v>
      </c>
      <c r="K2233" s="10" t="s">
        <v>17</v>
      </c>
      <c r="L2233" s="10" t="s">
        <v>8711</v>
      </c>
      <c r="M2233" s="10" t="s">
        <v>18</v>
      </c>
      <c r="N2233">
        <v>0</v>
      </c>
    </row>
    <row r="2234" spans="1:14" x14ac:dyDescent="0.25">
      <c r="A2234" s="10" t="s">
        <v>124</v>
      </c>
      <c r="B2234" s="10" t="s">
        <v>4043</v>
      </c>
      <c r="C2234">
        <v>12449.22</v>
      </c>
      <c r="D2234" s="10" t="s">
        <v>16</v>
      </c>
      <c r="E2234">
        <v>3744.61</v>
      </c>
      <c r="F2234">
        <v>0</v>
      </c>
      <c r="G2234">
        <v>16193.83</v>
      </c>
      <c r="H2234" s="10" t="s">
        <v>16</v>
      </c>
      <c r="I2234" s="10" t="s">
        <v>8712</v>
      </c>
      <c r="J2234" s="10" t="s">
        <v>8713</v>
      </c>
      <c r="K2234" s="10" t="s">
        <v>17</v>
      </c>
      <c r="L2234" s="10" t="s">
        <v>8714</v>
      </c>
      <c r="M2234" s="10" t="s">
        <v>18</v>
      </c>
      <c r="N2234">
        <v>0</v>
      </c>
    </row>
    <row r="2235" spans="1:14" x14ac:dyDescent="0.25">
      <c r="A2235" s="10" t="s">
        <v>124</v>
      </c>
      <c r="B2235" s="10" t="s">
        <v>4042</v>
      </c>
      <c r="C2235">
        <v>7469.1</v>
      </c>
      <c r="D2235" s="10" t="s">
        <v>16</v>
      </c>
      <c r="E2235">
        <v>2246.63</v>
      </c>
      <c r="F2235">
        <v>0</v>
      </c>
      <c r="G2235">
        <v>9715.73</v>
      </c>
      <c r="H2235" s="10" t="s">
        <v>16</v>
      </c>
      <c r="I2235" s="10" t="s">
        <v>8715</v>
      </c>
      <c r="J2235" s="10" t="s">
        <v>8716</v>
      </c>
      <c r="K2235" s="10" t="s">
        <v>17</v>
      </c>
      <c r="L2235" s="10" t="s">
        <v>8717</v>
      </c>
      <c r="M2235" s="10" t="s">
        <v>18</v>
      </c>
      <c r="N2235">
        <v>0</v>
      </c>
    </row>
    <row r="2236" spans="1:14" x14ac:dyDescent="0.25">
      <c r="A2236" s="10" t="s">
        <v>124</v>
      </c>
      <c r="B2236" s="10" t="s">
        <v>1417</v>
      </c>
      <c r="C2236">
        <v>15587.7</v>
      </c>
      <c r="D2236" s="10" t="s">
        <v>26</v>
      </c>
      <c r="E2236">
        <v>5665.51</v>
      </c>
      <c r="F2236">
        <v>0</v>
      </c>
      <c r="G2236">
        <v>9922.19</v>
      </c>
      <c r="H2236" s="10" t="s">
        <v>26</v>
      </c>
      <c r="I2236" s="10" t="s">
        <v>8718</v>
      </c>
      <c r="J2236" s="10" t="s">
        <v>6460</v>
      </c>
      <c r="K2236" s="10" t="s">
        <v>17</v>
      </c>
      <c r="L2236" s="10" t="s">
        <v>8719</v>
      </c>
      <c r="M2236" s="10" t="s">
        <v>18</v>
      </c>
      <c r="N2236">
        <v>0</v>
      </c>
    </row>
    <row r="2237" spans="1:14" x14ac:dyDescent="0.25">
      <c r="A2237" s="10" t="s">
        <v>124</v>
      </c>
      <c r="B2237" s="10" t="s">
        <v>1418</v>
      </c>
      <c r="C2237">
        <v>6494.79</v>
      </c>
      <c r="D2237" s="10" t="s">
        <v>26</v>
      </c>
      <c r="E2237">
        <v>2360.65</v>
      </c>
      <c r="F2237">
        <v>0</v>
      </c>
      <c r="G2237">
        <v>4134.1400000000003</v>
      </c>
      <c r="H2237" s="10" t="s">
        <v>26</v>
      </c>
      <c r="I2237" s="10" t="s">
        <v>8720</v>
      </c>
      <c r="J2237" s="10" t="s">
        <v>6461</v>
      </c>
      <c r="K2237" s="10" t="s">
        <v>17</v>
      </c>
      <c r="L2237" s="10" t="s">
        <v>8721</v>
      </c>
      <c r="M2237" s="10" t="s">
        <v>18</v>
      </c>
      <c r="N2237">
        <v>0</v>
      </c>
    </row>
    <row r="2238" spans="1:14" x14ac:dyDescent="0.25">
      <c r="A2238" s="10" t="s">
        <v>124</v>
      </c>
      <c r="B2238" s="10" t="s">
        <v>1419</v>
      </c>
      <c r="C2238">
        <v>3896.89</v>
      </c>
      <c r="D2238" s="10" t="s">
        <v>26</v>
      </c>
      <c r="E2238">
        <v>1416.41</v>
      </c>
      <c r="F2238">
        <v>0</v>
      </c>
      <c r="G2238">
        <v>2480.48</v>
      </c>
      <c r="H2238" s="10" t="s">
        <v>26</v>
      </c>
      <c r="I2238" s="10" t="s">
        <v>8722</v>
      </c>
      <c r="J2238" s="10" t="s">
        <v>8723</v>
      </c>
      <c r="K2238" s="10" t="s">
        <v>17</v>
      </c>
      <c r="L2238" s="10" t="s">
        <v>8724</v>
      </c>
      <c r="M2238" s="10" t="s">
        <v>18</v>
      </c>
      <c r="N2238">
        <v>0</v>
      </c>
    </row>
    <row r="2239" spans="1:14" x14ac:dyDescent="0.25">
      <c r="A2239" s="10" t="s">
        <v>124</v>
      </c>
      <c r="B2239" s="10" t="s">
        <v>1420</v>
      </c>
      <c r="C2239">
        <v>2408.64</v>
      </c>
      <c r="D2239" s="10" t="s">
        <v>26</v>
      </c>
      <c r="E2239">
        <v>400.78</v>
      </c>
      <c r="F2239">
        <v>0</v>
      </c>
      <c r="G2239">
        <v>2007.86</v>
      </c>
      <c r="H2239" s="10" t="s">
        <v>26</v>
      </c>
      <c r="I2239" s="10" t="s">
        <v>6462</v>
      </c>
      <c r="J2239" s="10" t="s">
        <v>6466</v>
      </c>
      <c r="K2239" s="10" t="s">
        <v>17</v>
      </c>
      <c r="L2239" s="10" t="s">
        <v>6464</v>
      </c>
      <c r="M2239" s="10" t="s">
        <v>18</v>
      </c>
      <c r="N2239">
        <v>0</v>
      </c>
    </row>
    <row r="2240" spans="1:14" x14ac:dyDescent="0.25">
      <c r="A2240" s="10" t="s">
        <v>124</v>
      </c>
      <c r="B2240" s="10" t="s">
        <v>1421</v>
      </c>
      <c r="C2240">
        <v>1003.58</v>
      </c>
      <c r="D2240" s="10" t="s">
        <v>26</v>
      </c>
      <c r="E2240">
        <v>167.01</v>
      </c>
      <c r="F2240">
        <v>0</v>
      </c>
      <c r="G2240">
        <v>836.57</v>
      </c>
      <c r="H2240" s="10" t="s">
        <v>26</v>
      </c>
      <c r="I2240" s="10" t="s">
        <v>6465</v>
      </c>
      <c r="J2240" s="10" t="s">
        <v>6469</v>
      </c>
      <c r="K2240" s="10" t="s">
        <v>17</v>
      </c>
      <c r="L2240" s="10" t="s">
        <v>6467</v>
      </c>
      <c r="M2240" s="10" t="s">
        <v>18</v>
      </c>
      <c r="N2240">
        <v>0</v>
      </c>
    </row>
    <row r="2241" spans="1:14" x14ac:dyDescent="0.25">
      <c r="A2241" s="10" t="s">
        <v>124</v>
      </c>
      <c r="B2241" s="10" t="s">
        <v>1424</v>
      </c>
      <c r="C2241">
        <v>602.15</v>
      </c>
      <c r="D2241" s="10" t="s">
        <v>26</v>
      </c>
      <c r="E2241">
        <v>100.19</v>
      </c>
      <c r="F2241">
        <v>0</v>
      </c>
      <c r="G2241">
        <v>501.96</v>
      </c>
      <c r="H2241" s="10" t="s">
        <v>26</v>
      </c>
      <c r="I2241" s="10" t="s">
        <v>6468</v>
      </c>
      <c r="J2241" s="10" t="s">
        <v>6472</v>
      </c>
      <c r="K2241" s="10" t="s">
        <v>17</v>
      </c>
      <c r="L2241" s="10" t="s">
        <v>6470</v>
      </c>
      <c r="M2241" s="10" t="s">
        <v>18</v>
      </c>
      <c r="N2241">
        <v>0</v>
      </c>
    </row>
    <row r="2242" spans="1:14" x14ac:dyDescent="0.25">
      <c r="A2242" s="10" t="s">
        <v>124</v>
      </c>
      <c r="B2242" s="10" t="s">
        <v>1427</v>
      </c>
      <c r="C2242">
        <v>39728.699999999997</v>
      </c>
      <c r="D2242" s="10" t="s">
        <v>26</v>
      </c>
      <c r="E2242">
        <v>4544.87</v>
      </c>
      <c r="F2242">
        <v>0</v>
      </c>
      <c r="G2242">
        <v>35183.83</v>
      </c>
      <c r="H2242" s="10" t="s">
        <v>26</v>
      </c>
      <c r="I2242" s="10" t="s">
        <v>6471</v>
      </c>
      <c r="J2242" s="10" t="s">
        <v>8725</v>
      </c>
      <c r="K2242" s="10" t="s">
        <v>17</v>
      </c>
      <c r="L2242" s="10" t="s">
        <v>8726</v>
      </c>
      <c r="M2242" s="10" t="s">
        <v>18</v>
      </c>
      <c r="N2242">
        <v>0</v>
      </c>
    </row>
    <row r="2243" spans="1:14" x14ac:dyDescent="0.25">
      <c r="A2243" s="10" t="s">
        <v>124</v>
      </c>
      <c r="B2243" s="10" t="s">
        <v>1430</v>
      </c>
      <c r="C2243">
        <v>16553.53</v>
      </c>
      <c r="D2243" s="10" t="s">
        <v>26</v>
      </c>
      <c r="E2243">
        <v>1893.72</v>
      </c>
      <c r="F2243">
        <v>0</v>
      </c>
      <c r="G2243">
        <v>14659.81</v>
      </c>
      <c r="H2243" s="10" t="s">
        <v>26</v>
      </c>
      <c r="I2243" s="10" t="s">
        <v>6473</v>
      </c>
      <c r="J2243" s="10" t="s">
        <v>6476</v>
      </c>
      <c r="K2243" s="10" t="s">
        <v>17</v>
      </c>
      <c r="L2243" s="10" t="s">
        <v>6475</v>
      </c>
      <c r="M2243" s="10" t="s">
        <v>18</v>
      </c>
      <c r="N2243">
        <v>0</v>
      </c>
    </row>
    <row r="2244" spans="1:14" x14ac:dyDescent="0.25">
      <c r="A2244" s="10" t="s">
        <v>124</v>
      </c>
      <c r="B2244" s="10" t="s">
        <v>1433</v>
      </c>
      <c r="C2244">
        <v>9932.16</v>
      </c>
      <c r="D2244" s="10" t="s">
        <v>26</v>
      </c>
      <c r="E2244">
        <v>1136.25</v>
      </c>
      <c r="F2244">
        <v>0</v>
      </c>
      <c r="G2244">
        <v>8795.91</v>
      </c>
      <c r="H2244" s="10" t="s">
        <v>26</v>
      </c>
      <c r="I2244" s="10" t="s">
        <v>8727</v>
      </c>
      <c r="J2244" s="10" t="s">
        <v>8728</v>
      </c>
      <c r="K2244" s="10" t="s">
        <v>17</v>
      </c>
      <c r="L2244" s="10" t="s">
        <v>8729</v>
      </c>
      <c r="M2244" s="10" t="s">
        <v>18</v>
      </c>
      <c r="N2244">
        <v>0</v>
      </c>
    </row>
    <row r="2245" spans="1:14" x14ac:dyDescent="0.25">
      <c r="A2245" s="10" t="s">
        <v>124</v>
      </c>
      <c r="B2245" s="10" t="s">
        <v>1436</v>
      </c>
      <c r="C2245">
        <v>8992.31</v>
      </c>
      <c r="D2245" s="10" t="s">
        <v>26</v>
      </c>
      <c r="E2245">
        <v>3507.59</v>
      </c>
      <c r="F2245">
        <v>0</v>
      </c>
      <c r="G2245">
        <v>5484.72</v>
      </c>
      <c r="H2245" s="10" t="s">
        <v>26</v>
      </c>
      <c r="I2245" s="10" t="s">
        <v>8730</v>
      </c>
      <c r="J2245" s="10" t="s">
        <v>8731</v>
      </c>
      <c r="K2245" s="10" t="s">
        <v>17</v>
      </c>
      <c r="L2245" s="10" t="s">
        <v>8732</v>
      </c>
      <c r="M2245" s="10" t="s">
        <v>18</v>
      </c>
      <c r="N2245">
        <v>0</v>
      </c>
    </row>
    <row r="2246" spans="1:14" x14ac:dyDescent="0.25">
      <c r="A2246" s="10" t="s">
        <v>124</v>
      </c>
      <c r="B2246" s="10" t="s">
        <v>1439</v>
      </c>
      <c r="C2246">
        <v>3746.61</v>
      </c>
      <c r="D2246" s="10" t="s">
        <v>26</v>
      </c>
      <c r="E2246">
        <v>1461.54</v>
      </c>
      <c r="F2246">
        <v>0</v>
      </c>
      <c r="G2246">
        <v>2285.0700000000002</v>
      </c>
      <c r="H2246" s="10" t="s">
        <v>26</v>
      </c>
      <c r="I2246" s="10" t="s">
        <v>8733</v>
      </c>
      <c r="J2246" s="10" t="s">
        <v>8734</v>
      </c>
      <c r="K2246" s="10" t="s">
        <v>17</v>
      </c>
      <c r="L2246" s="10" t="s">
        <v>8735</v>
      </c>
      <c r="M2246" s="10" t="s">
        <v>18</v>
      </c>
      <c r="N2246">
        <v>0</v>
      </c>
    </row>
    <row r="2247" spans="1:14" x14ac:dyDescent="0.25">
      <c r="A2247" s="10" t="s">
        <v>124</v>
      </c>
      <c r="B2247" s="10" t="s">
        <v>1442</v>
      </c>
      <c r="C2247">
        <v>2248.02</v>
      </c>
      <c r="D2247" s="10" t="s">
        <v>26</v>
      </c>
      <c r="E2247">
        <v>876.92</v>
      </c>
      <c r="F2247">
        <v>0</v>
      </c>
      <c r="G2247">
        <v>1371.1</v>
      </c>
      <c r="H2247" s="10" t="s">
        <v>26</v>
      </c>
      <c r="I2247" s="10" t="s">
        <v>8736</v>
      </c>
      <c r="J2247" s="10" t="s">
        <v>8737</v>
      </c>
      <c r="K2247" s="10" t="s">
        <v>17</v>
      </c>
      <c r="L2247" s="10" t="s">
        <v>8738</v>
      </c>
      <c r="M2247" s="10" t="s">
        <v>18</v>
      </c>
      <c r="N2247">
        <v>0</v>
      </c>
    </row>
    <row r="2248" spans="1:14" x14ac:dyDescent="0.25">
      <c r="A2248" s="10" t="s">
        <v>124</v>
      </c>
      <c r="B2248" s="10" t="s">
        <v>1445</v>
      </c>
      <c r="C2248">
        <v>717625.8</v>
      </c>
      <c r="D2248" s="10" t="s">
        <v>26</v>
      </c>
      <c r="E2248">
        <v>21150</v>
      </c>
      <c r="F2248">
        <v>0</v>
      </c>
      <c r="G2248">
        <v>696475.8</v>
      </c>
      <c r="H2248" s="10" t="s">
        <v>26</v>
      </c>
      <c r="I2248" s="10" t="s">
        <v>8739</v>
      </c>
      <c r="J2248" s="10" t="s">
        <v>8740</v>
      </c>
      <c r="K2248" s="10" t="s">
        <v>17</v>
      </c>
      <c r="L2248" s="10" t="s">
        <v>8741</v>
      </c>
      <c r="M2248" s="10" t="s">
        <v>18</v>
      </c>
      <c r="N2248">
        <v>0</v>
      </c>
    </row>
    <row r="2249" spans="1:14" x14ac:dyDescent="0.25">
      <c r="A2249" s="10" t="s">
        <v>124</v>
      </c>
      <c r="B2249" s="10" t="s">
        <v>1448</v>
      </c>
      <c r="C2249">
        <v>299010.75</v>
      </c>
      <c r="D2249" s="10" t="s">
        <v>26</v>
      </c>
      <c r="E2249">
        <v>8812.5</v>
      </c>
      <c r="F2249">
        <v>0</v>
      </c>
      <c r="G2249">
        <v>290198.25</v>
      </c>
      <c r="H2249" s="10" t="s">
        <v>26</v>
      </c>
      <c r="I2249" s="10" t="s">
        <v>8742</v>
      </c>
      <c r="J2249" s="10" t="s">
        <v>8743</v>
      </c>
      <c r="K2249" s="10" t="s">
        <v>17</v>
      </c>
      <c r="L2249" s="10" t="s">
        <v>8744</v>
      </c>
      <c r="M2249" s="10" t="s">
        <v>18</v>
      </c>
      <c r="N2249">
        <v>0</v>
      </c>
    </row>
    <row r="2250" spans="1:14" x14ac:dyDescent="0.25">
      <c r="A2250" s="10" t="s">
        <v>124</v>
      </c>
      <c r="B2250" s="10" t="s">
        <v>1451</v>
      </c>
      <c r="C2250">
        <v>179406.45</v>
      </c>
      <c r="D2250" s="10" t="s">
        <v>26</v>
      </c>
      <c r="E2250">
        <v>5287.5</v>
      </c>
      <c r="F2250">
        <v>0</v>
      </c>
      <c r="G2250">
        <v>174118.95</v>
      </c>
      <c r="H2250" s="10" t="s">
        <v>26</v>
      </c>
      <c r="I2250" s="10" t="s">
        <v>6477</v>
      </c>
      <c r="J2250" s="10" t="s">
        <v>6067</v>
      </c>
      <c r="K2250" s="10" t="s">
        <v>17</v>
      </c>
      <c r="L2250" s="10" t="s">
        <v>6478</v>
      </c>
      <c r="M2250" s="10" t="s">
        <v>18</v>
      </c>
      <c r="N2250">
        <v>0</v>
      </c>
    </row>
    <row r="2251" spans="1:14" x14ac:dyDescent="0.25">
      <c r="A2251" s="10" t="s">
        <v>124</v>
      </c>
      <c r="B2251" s="10" t="s">
        <v>1454</v>
      </c>
      <c r="C2251">
        <v>163032.5</v>
      </c>
      <c r="D2251" s="10" t="s">
        <v>26</v>
      </c>
      <c r="E2251">
        <v>32888.370000000003</v>
      </c>
      <c r="F2251">
        <v>0</v>
      </c>
      <c r="G2251">
        <v>130144.13</v>
      </c>
      <c r="H2251" s="10" t="s">
        <v>26</v>
      </c>
      <c r="I2251" s="10" t="s">
        <v>6068</v>
      </c>
      <c r="J2251" s="10" t="s">
        <v>6479</v>
      </c>
      <c r="K2251" s="10" t="s">
        <v>17</v>
      </c>
      <c r="L2251" s="10" t="s">
        <v>4151</v>
      </c>
      <c r="M2251" s="10" t="s">
        <v>18</v>
      </c>
      <c r="N2251">
        <v>0</v>
      </c>
    </row>
    <row r="2252" spans="1:14" x14ac:dyDescent="0.25">
      <c r="A2252" s="10" t="s">
        <v>124</v>
      </c>
      <c r="B2252" s="10" t="s">
        <v>1457</v>
      </c>
      <c r="C2252">
        <v>67929.429999999993</v>
      </c>
      <c r="D2252" s="10" t="s">
        <v>26</v>
      </c>
      <c r="E2252">
        <v>13703.59</v>
      </c>
      <c r="F2252">
        <v>0</v>
      </c>
      <c r="G2252">
        <v>54225.84</v>
      </c>
      <c r="H2252" s="10" t="s">
        <v>26</v>
      </c>
      <c r="I2252" s="10" t="s">
        <v>6480</v>
      </c>
      <c r="J2252" s="10" t="s">
        <v>6483</v>
      </c>
      <c r="K2252" s="10" t="s">
        <v>17</v>
      </c>
      <c r="L2252" s="10" t="s">
        <v>6481</v>
      </c>
      <c r="M2252" s="10" t="s">
        <v>18</v>
      </c>
      <c r="N2252">
        <v>0</v>
      </c>
    </row>
    <row r="2253" spans="1:14" x14ac:dyDescent="0.25">
      <c r="A2253" s="10" t="s">
        <v>124</v>
      </c>
      <c r="B2253" s="10" t="s">
        <v>1460</v>
      </c>
      <c r="C2253">
        <v>40757.72</v>
      </c>
      <c r="D2253" s="10" t="s">
        <v>26</v>
      </c>
      <c r="E2253">
        <v>8222.1</v>
      </c>
      <c r="F2253">
        <v>0</v>
      </c>
      <c r="G2253">
        <v>32535.62</v>
      </c>
      <c r="H2253" s="10" t="s">
        <v>26</v>
      </c>
      <c r="I2253" s="10" t="s">
        <v>6482</v>
      </c>
      <c r="J2253" s="10" t="s">
        <v>4152</v>
      </c>
      <c r="K2253" s="10" t="s">
        <v>17</v>
      </c>
      <c r="L2253" s="10" t="s">
        <v>4153</v>
      </c>
      <c r="M2253" s="10" t="s">
        <v>18</v>
      </c>
      <c r="N2253">
        <v>0</v>
      </c>
    </row>
    <row r="2254" spans="1:14" x14ac:dyDescent="0.25">
      <c r="A2254" s="10" t="s">
        <v>124</v>
      </c>
      <c r="B2254" s="10" t="s">
        <v>1463</v>
      </c>
      <c r="C2254">
        <v>398.32</v>
      </c>
      <c r="D2254" s="10" t="s">
        <v>26</v>
      </c>
      <c r="E2254">
        <v>256.36</v>
      </c>
      <c r="F2254">
        <v>0</v>
      </c>
      <c r="G2254">
        <v>141.96</v>
      </c>
      <c r="H2254" s="10" t="s">
        <v>26</v>
      </c>
      <c r="I2254" s="10" t="s">
        <v>6484</v>
      </c>
      <c r="J2254" s="10" t="s">
        <v>6487</v>
      </c>
      <c r="K2254" s="10" t="s">
        <v>17</v>
      </c>
      <c r="L2254" s="10" t="s">
        <v>6485</v>
      </c>
      <c r="M2254" s="10" t="s">
        <v>18</v>
      </c>
      <c r="N2254">
        <v>0</v>
      </c>
    </row>
    <row r="2255" spans="1:14" x14ac:dyDescent="0.25">
      <c r="A2255" s="10" t="s">
        <v>124</v>
      </c>
      <c r="B2255" s="10" t="s">
        <v>1466</v>
      </c>
      <c r="C2255">
        <v>165.95</v>
      </c>
      <c r="D2255" s="10" t="s">
        <v>26</v>
      </c>
      <c r="E2255">
        <v>106.82</v>
      </c>
      <c r="F2255">
        <v>0</v>
      </c>
      <c r="G2255">
        <v>59.13</v>
      </c>
      <c r="H2255" s="10" t="s">
        <v>26</v>
      </c>
      <c r="I2255" s="10" t="s">
        <v>6486</v>
      </c>
      <c r="J2255" s="10" t="s">
        <v>4154</v>
      </c>
      <c r="K2255" s="10" t="s">
        <v>17</v>
      </c>
      <c r="L2255" s="10" t="s">
        <v>6488</v>
      </c>
      <c r="M2255" s="10" t="s">
        <v>18</v>
      </c>
      <c r="N2255">
        <v>0</v>
      </c>
    </row>
    <row r="2256" spans="1:14" x14ac:dyDescent="0.25">
      <c r="A2256" s="10" t="s">
        <v>124</v>
      </c>
      <c r="B2256" s="10" t="s">
        <v>1469</v>
      </c>
      <c r="C2256">
        <v>99.54</v>
      </c>
      <c r="D2256" s="10" t="s">
        <v>26</v>
      </c>
      <c r="E2256">
        <v>64.09</v>
      </c>
      <c r="F2256">
        <v>0</v>
      </c>
      <c r="G2256">
        <v>35.450000000000003</v>
      </c>
      <c r="H2256" s="10" t="s">
        <v>26</v>
      </c>
      <c r="I2256" s="10" t="s">
        <v>4155</v>
      </c>
      <c r="J2256" s="10" t="s">
        <v>8745</v>
      </c>
      <c r="K2256" s="10" t="s">
        <v>17</v>
      </c>
      <c r="L2256" s="10" t="s">
        <v>8746</v>
      </c>
      <c r="M2256" s="10" t="s">
        <v>18</v>
      </c>
      <c r="N2256">
        <v>0</v>
      </c>
    </row>
    <row r="2257" spans="1:14" x14ac:dyDescent="0.25">
      <c r="A2257" s="10" t="s">
        <v>124</v>
      </c>
      <c r="B2257" s="10" t="s">
        <v>1472</v>
      </c>
      <c r="C2257">
        <v>693.48</v>
      </c>
      <c r="D2257" s="10" t="s">
        <v>26</v>
      </c>
      <c r="E2257">
        <v>112.28</v>
      </c>
      <c r="F2257">
        <v>0</v>
      </c>
      <c r="G2257">
        <v>581.20000000000005</v>
      </c>
      <c r="H2257" s="10" t="s">
        <v>26</v>
      </c>
      <c r="I2257" s="10" t="s">
        <v>8747</v>
      </c>
      <c r="J2257" s="10" t="s">
        <v>6489</v>
      </c>
      <c r="K2257" s="10" t="s">
        <v>17</v>
      </c>
      <c r="L2257" s="10" t="s">
        <v>8748</v>
      </c>
      <c r="M2257" s="10" t="s">
        <v>18</v>
      </c>
      <c r="N2257">
        <v>0</v>
      </c>
    </row>
    <row r="2258" spans="1:14" x14ac:dyDescent="0.25">
      <c r="A2258" s="10" t="s">
        <v>124</v>
      </c>
      <c r="B2258" s="10" t="s">
        <v>1475</v>
      </c>
      <c r="C2258">
        <v>288.92</v>
      </c>
      <c r="D2258" s="10" t="s">
        <v>26</v>
      </c>
      <c r="E2258">
        <v>46.78</v>
      </c>
      <c r="F2258">
        <v>0</v>
      </c>
      <c r="G2258">
        <v>242.14</v>
      </c>
      <c r="H2258" s="10" t="s">
        <v>26</v>
      </c>
      <c r="I2258" s="10" t="s">
        <v>8749</v>
      </c>
      <c r="J2258" s="10" t="s">
        <v>6069</v>
      </c>
      <c r="K2258" s="10" t="s">
        <v>17</v>
      </c>
      <c r="L2258" s="10" t="s">
        <v>8750</v>
      </c>
      <c r="M2258" s="10" t="s">
        <v>18</v>
      </c>
      <c r="N2258">
        <v>0</v>
      </c>
    </row>
    <row r="2259" spans="1:14" x14ac:dyDescent="0.25">
      <c r="A2259" s="10" t="s">
        <v>124</v>
      </c>
      <c r="B2259" s="10" t="s">
        <v>1476</v>
      </c>
      <c r="C2259">
        <v>173.36</v>
      </c>
      <c r="D2259" s="10" t="s">
        <v>26</v>
      </c>
      <c r="E2259">
        <v>28.07</v>
      </c>
      <c r="F2259">
        <v>0</v>
      </c>
      <c r="G2259">
        <v>145.29</v>
      </c>
      <c r="H2259" s="10" t="s">
        <v>26</v>
      </c>
      <c r="I2259" s="10" t="s">
        <v>8751</v>
      </c>
      <c r="J2259" s="10" t="s">
        <v>6490</v>
      </c>
      <c r="K2259" s="10" t="s">
        <v>17</v>
      </c>
      <c r="L2259" s="10" t="s">
        <v>8752</v>
      </c>
      <c r="M2259" s="10" t="s">
        <v>18</v>
      </c>
      <c r="N2259">
        <v>0</v>
      </c>
    </row>
    <row r="2260" spans="1:14" x14ac:dyDescent="0.25">
      <c r="A2260" s="10" t="s">
        <v>124</v>
      </c>
      <c r="B2260" s="10" t="s">
        <v>1477</v>
      </c>
      <c r="C2260">
        <v>574.44000000000005</v>
      </c>
      <c r="D2260" s="10" t="s">
        <v>26</v>
      </c>
      <c r="E2260">
        <v>70.099999999999994</v>
      </c>
      <c r="F2260">
        <v>0</v>
      </c>
      <c r="G2260">
        <v>504.34</v>
      </c>
      <c r="H2260" s="10" t="s">
        <v>26</v>
      </c>
      <c r="I2260" s="10" t="s">
        <v>6492</v>
      </c>
      <c r="J2260" s="10" t="s">
        <v>6355</v>
      </c>
      <c r="K2260" s="10" t="s">
        <v>17</v>
      </c>
      <c r="L2260" s="10" t="s">
        <v>6491</v>
      </c>
      <c r="M2260" s="10" t="s">
        <v>18</v>
      </c>
      <c r="N2260">
        <v>0</v>
      </c>
    </row>
    <row r="2261" spans="1:14" x14ac:dyDescent="0.25">
      <c r="A2261" s="10" t="s">
        <v>124</v>
      </c>
      <c r="B2261" s="10" t="s">
        <v>1478</v>
      </c>
      <c r="C2261">
        <v>239.32</v>
      </c>
      <c r="D2261" s="10" t="s">
        <v>26</v>
      </c>
      <c r="E2261">
        <v>29.21</v>
      </c>
      <c r="F2261">
        <v>0</v>
      </c>
      <c r="G2261">
        <v>210.11</v>
      </c>
      <c r="H2261" s="10" t="s">
        <v>26</v>
      </c>
      <c r="I2261" s="10" t="s">
        <v>6354</v>
      </c>
      <c r="J2261" s="10" t="s">
        <v>4156</v>
      </c>
      <c r="K2261" s="10" t="s">
        <v>17</v>
      </c>
      <c r="L2261" s="10" t="s">
        <v>6493</v>
      </c>
      <c r="M2261" s="10" t="s">
        <v>18</v>
      </c>
      <c r="N2261">
        <v>0</v>
      </c>
    </row>
    <row r="2262" spans="1:14" x14ac:dyDescent="0.25">
      <c r="A2262" s="10" t="s">
        <v>124</v>
      </c>
      <c r="B2262" s="10" t="s">
        <v>1479</v>
      </c>
      <c r="C2262">
        <v>143.61000000000001</v>
      </c>
      <c r="D2262" s="10" t="s">
        <v>26</v>
      </c>
      <c r="E2262">
        <v>17.53</v>
      </c>
      <c r="F2262">
        <v>0</v>
      </c>
      <c r="G2262">
        <v>126.08</v>
      </c>
      <c r="H2262" s="10" t="s">
        <v>26</v>
      </c>
      <c r="I2262" s="10" t="s">
        <v>4158</v>
      </c>
      <c r="J2262" s="10" t="s">
        <v>6495</v>
      </c>
      <c r="K2262" s="10" t="s">
        <v>17</v>
      </c>
      <c r="L2262" s="10" t="s">
        <v>4157</v>
      </c>
      <c r="M2262" s="10" t="s">
        <v>18</v>
      </c>
      <c r="N2262">
        <v>0</v>
      </c>
    </row>
    <row r="2263" spans="1:14" x14ac:dyDescent="0.25">
      <c r="A2263" s="10" t="s">
        <v>124</v>
      </c>
      <c r="B2263" s="10" t="s">
        <v>1480</v>
      </c>
      <c r="C2263">
        <v>30</v>
      </c>
      <c r="D2263" s="10" t="s">
        <v>16</v>
      </c>
      <c r="E2263">
        <v>0</v>
      </c>
      <c r="F2263">
        <v>0</v>
      </c>
      <c r="G2263">
        <v>30</v>
      </c>
      <c r="H2263" s="10" t="s">
        <v>16</v>
      </c>
      <c r="I2263" s="10" t="s">
        <v>6494</v>
      </c>
      <c r="J2263" s="10" t="s">
        <v>17</v>
      </c>
      <c r="K2263" s="10" t="s">
        <v>17</v>
      </c>
      <c r="L2263" s="10" t="s">
        <v>6353</v>
      </c>
      <c r="M2263" s="10" t="s">
        <v>18</v>
      </c>
      <c r="N2263">
        <v>0</v>
      </c>
    </row>
    <row r="2264" spans="1:14" x14ac:dyDescent="0.25">
      <c r="A2264" s="10" t="s">
        <v>124</v>
      </c>
      <c r="B2264" s="10" t="s">
        <v>1481</v>
      </c>
      <c r="C2264">
        <v>67</v>
      </c>
      <c r="D2264" s="10" t="s">
        <v>26</v>
      </c>
      <c r="E2264">
        <v>0</v>
      </c>
      <c r="F2264">
        <v>0</v>
      </c>
      <c r="G2264">
        <v>67</v>
      </c>
      <c r="H2264" s="10" t="s">
        <v>26</v>
      </c>
      <c r="I2264" s="10" t="s">
        <v>6352</v>
      </c>
      <c r="J2264" s="10" t="s">
        <v>17</v>
      </c>
      <c r="K2264" s="10" t="s">
        <v>17</v>
      </c>
      <c r="L2264" s="10" t="s">
        <v>6496</v>
      </c>
      <c r="M2264" s="10" t="s">
        <v>18</v>
      </c>
      <c r="N2264">
        <v>0</v>
      </c>
    </row>
    <row r="2265" spans="1:14" x14ac:dyDescent="0.25">
      <c r="A2265" s="10" t="s">
        <v>124</v>
      </c>
      <c r="B2265" s="10" t="s">
        <v>1482</v>
      </c>
      <c r="C2265">
        <v>39</v>
      </c>
      <c r="D2265" s="10" t="s">
        <v>26</v>
      </c>
      <c r="E2265">
        <v>0</v>
      </c>
      <c r="F2265">
        <v>0</v>
      </c>
      <c r="G2265">
        <v>39</v>
      </c>
      <c r="H2265" s="10" t="s">
        <v>26</v>
      </c>
      <c r="I2265" s="10" t="s">
        <v>6497</v>
      </c>
      <c r="J2265" s="10" t="s">
        <v>17</v>
      </c>
      <c r="K2265" s="10" t="s">
        <v>17</v>
      </c>
      <c r="L2265" s="10" t="s">
        <v>227</v>
      </c>
      <c r="M2265" s="10" t="s">
        <v>18</v>
      </c>
      <c r="N2265">
        <v>0</v>
      </c>
    </row>
    <row r="2266" spans="1:14" x14ac:dyDescent="0.25">
      <c r="A2266" s="10" t="s">
        <v>124</v>
      </c>
      <c r="B2266" s="10" t="s">
        <v>1483</v>
      </c>
      <c r="C2266">
        <v>17454</v>
      </c>
      <c r="D2266" s="10" t="s">
        <v>26</v>
      </c>
      <c r="E2266">
        <v>5328</v>
      </c>
      <c r="F2266">
        <v>0</v>
      </c>
      <c r="G2266">
        <v>12126</v>
      </c>
      <c r="H2266" s="10" t="s">
        <v>26</v>
      </c>
      <c r="I2266" s="10" t="s">
        <v>8753</v>
      </c>
      <c r="J2266" s="10" t="s">
        <v>8754</v>
      </c>
      <c r="K2266" s="10" t="s">
        <v>17</v>
      </c>
      <c r="L2266" s="10" t="s">
        <v>8755</v>
      </c>
      <c r="M2266" s="10" t="s">
        <v>18</v>
      </c>
      <c r="N2266">
        <v>0</v>
      </c>
    </row>
    <row r="2267" spans="1:14" x14ac:dyDescent="0.25">
      <c r="A2267" s="10" t="s">
        <v>124</v>
      </c>
      <c r="B2267" s="10" t="s">
        <v>8102</v>
      </c>
      <c r="C2267">
        <v>2397</v>
      </c>
      <c r="D2267" s="10" t="s">
        <v>26</v>
      </c>
      <c r="E2267">
        <v>710</v>
      </c>
      <c r="F2267">
        <v>0</v>
      </c>
      <c r="G2267">
        <v>1687</v>
      </c>
      <c r="H2267" s="10" t="s">
        <v>26</v>
      </c>
      <c r="I2267" s="10" t="s">
        <v>6070</v>
      </c>
      <c r="J2267" s="10" t="s">
        <v>8756</v>
      </c>
      <c r="K2267" s="10" t="s">
        <v>17</v>
      </c>
      <c r="L2267" s="10" t="s">
        <v>8757</v>
      </c>
      <c r="M2267" s="10" t="s">
        <v>18</v>
      </c>
      <c r="N2267">
        <v>0</v>
      </c>
    </row>
    <row r="2268" spans="1:14" x14ac:dyDescent="0.25">
      <c r="A2268" s="10" t="s">
        <v>124</v>
      </c>
      <c r="B2268" s="10" t="s">
        <v>1486</v>
      </c>
      <c r="C2268">
        <v>128</v>
      </c>
      <c r="D2268" s="10" t="s">
        <v>26</v>
      </c>
      <c r="E2268">
        <v>0</v>
      </c>
      <c r="F2268">
        <v>0</v>
      </c>
      <c r="G2268">
        <v>128</v>
      </c>
      <c r="H2268" s="10" t="s">
        <v>26</v>
      </c>
      <c r="I2268" s="10" t="s">
        <v>8758</v>
      </c>
      <c r="J2268" s="10" t="s">
        <v>17</v>
      </c>
      <c r="K2268" s="10" t="s">
        <v>17</v>
      </c>
      <c r="L2268" s="10" t="s">
        <v>8759</v>
      </c>
      <c r="M2268" s="10" t="s">
        <v>18</v>
      </c>
      <c r="N2268">
        <v>0</v>
      </c>
    </row>
    <row r="2269" spans="1:14" x14ac:dyDescent="0.25">
      <c r="A2269" s="10" t="s">
        <v>124</v>
      </c>
      <c r="B2269" s="10" t="s">
        <v>1487</v>
      </c>
      <c r="C2269">
        <v>212.01</v>
      </c>
      <c r="D2269" s="10" t="s">
        <v>16</v>
      </c>
      <c r="E2269">
        <v>126.33</v>
      </c>
      <c r="F2269">
        <v>0</v>
      </c>
      <c r="G2269">
        <v>338.34</v>
      </c>
      <c r="H2269" s="10" t="s">
        <v>16</v>
      </c>
      <c r="I2269" s="10" t="s">
        <v>8760</v>
      </c>
      <c r="J2269" s="10" t="s">
        <v>6071</v>
      </c>
      <c r="K2269" s="10" t="s">
        <v>17</v>
      </c>
      <c r="L2269" s="10" t="s">
        <v>8761</v>
      </c>
      <c r="M2269" s="10" t="s">
        <v>18</v>
      </c>
      <c r="N2269">
        <v>0</v>
      </c>
    </row>
    <row r="2270" spans="1:14" x14ac:dyDescent="0.25">
      <c r="A2270" s="10" t="s">
        <v>124</v>
      </c>
      <c r="B2270" s="10" t="s">
        <v>8109</v>
      </c>
      <c r="C2270">
        <v>59</v>
      </c>
      <c r="D2270" s="10" t="s">
        <v>26</v>
      </c>
      <c r="E2270">
        <v>0</v>
      </c>
      <c r="F2270">
        <v>0</v>
      </c>
      <c r="G2270">
        <v>59</v>
      </c>
      <c r="H2270" s="10" t="s">
        <v>26</v>
      </c>
      <c r="I2270" s="10" t="s">
        <v>8762</v>
      </c>
      <c r="J2270" s="10" t="s">
        <v>17</v>
      </c>
      <c r="K2270" s="10" t="s">
        <v>17</v>
      </c>
      <c r="L2270" s="10" t="s">
        <v>6072</v>
      </c>
      <c r="M2270" s="10" t="s">
        <v>18</v>
      </c>
      <c r="N2270">
        <v>0</v>
      </c>
    </row>
    <row r="2271" spans="1:14" x14ac:dyDescent="0.25">
      <c r="A2271" s="10" t="s">
        <v>124</v>
      </c>
      <c r="B2271" s="10" t="s">
        <v>1488</v>
      </c>
      <c r="C2271">
        <v>1063.97</v>
      </c>
      <c r="D2271" s="10" t="s">
        <v>16</v>
      </c>
      <c r="E2271">
        <v>159.51</v>
      </c>
      <c r="F2271">
        <v>0</v>
      </c>
      <c r="G2271">
        <v>1223.48</v>
      </c>
      <c r="H2271" s="10" t="s">
        <v>16</v>
      </c>
      <c r="I2271" s="10" t="s">
        <v>8763</v>
      </c>
      <c r="J2271" s="10" t="s">
        <v>6498</v>
      </c>
      <c r="K2271" s="10" t="s">
        <v>17</v>
      </c>
      <c r="L2271" s="10" t="s">
        <v>8764</v>
      </c>
      <c r="M2271" s="10" t="s">
        <v>18</v>
      </c>
      <c r="N2271">
        <v>0</v>
      </c>
    </row>
    <row r="2272" spans="1:14" x14ac:dyDescent="0.25">
      <c r="A2272" s="10" t="s">
        <v>124</v>
      </c>
      <c r="B2272" s="10" t="s">
        <v>8114</v>
      </c>
      <c r="C2272">
        <v>39</v>
      </c>
      <c r="D2272" s="10" t="s">
        <v>26</v>
      </c>
      <c r="E2272">
        <v>0</v>
      </c>
      <c r="F2272">
        <v>0</v>
      </c>
      <c r="G2272">
        <v>39</v>
      </c>
      <c r="H2272" s="10" t="s">
        <v>26</v>
      </c>
      <c r="I2272" s="10" t="s">
        <v>6437</v>
      </c>
      <c r="J2272" s="10" t="s">
        <v>17</v>
      </c>
      <c r="K2272" s="10" t="s">
        <v>17</v>
      </c>
      <c r="L2272" s="10" t="s">
        <v>8765</v>
      </c>
      <c r="M2272" s="10" t="s">
        <v>18</v>
      </c>
      <c r="N2272">
        <v>0</v>
      </c>
    </row>
    <row r="2273" spans="1:14" x14ac:dyDescent="0.25">
      <c r="A2273" s="10" t="s">
        <v>124</v>
      </c>
      <c r="B2273" s="10" t="s">
        <v>8766</v>
      </c>
      <c r="C2273">
        <v>166945.17000000001</v>
      </c>
      <c r="D2273" s="10" t="s">
        <v>16</v>
      </c>
      <c r="E2273">
        <v>4384.8999999999996</v>
      </c>
      <c r="F2273">
        <v>50.66</v>
      </c>
      <c r="G2273">
        <v>171279.41</v>
      </c>
      <c r="H2273" s="10" t="s">
        <v>16</v>
      </c>
      <c r="I2273" s="10" t="s">
        <v>8767</v>
      </c>
      <c r="J2273" s="10" t="s">
        <v>8768</v>
      </c>
      <c r="K2273" s="10" t="s">
        <v>8769</v>
      </c>
      <c r="L2273" s="10" t="s">
        <v>8770</v>
      </c>
      <c r="M2273" s="10" t="s">
        <v>18</v>
      </c>
      <c r="N2273">
        <v>0</v>
      </c>
    </row>
    <row r="2274" spans="1:14" x14ac:dyDescent="0.25">
      <c r="A2274" s="10" t="s">
        <v>124</v>
      </c>
      <c r="B2274" s="10" t="s">
        <v>8771</v>
      </c>
      <c r="C2274">
        <v>61.51</v>
      </c>
      <c r="D2274" s="10" t="s">
        <v>16</v>
      </c>
      <c r="E2274">
        <v>168.12</v>
      </c>
      <c r="F2274">
        <v>3.55</v>
      </c>
      <c r="G2274">
        <v>226.08</v>
      </c>
      <c r="H2274" s="10" t="s">
        <v>16</v>
      </c>
      <c r="I2274" s="10" t="s">
        <v>6452</v>
      </c>
      <c r="J2274" s="10" t="s">
        <v>6459</v>
      </c>
      <c r="K2274" s="10" t="s">
        <v>8772</v>
      </c>
      <c r="L2274" s="10" t="s">
        <v>8773</v>
      </c>
      <c r="M2274" s="10" t="s">
        <v>18</v>
      </c>
      <c r="N2274">
        <v>0</v>
      </c>
    </row>
    <row r="2275" spans="1:14" x14ac:dyDescent="0.25">
      <c r="A2275" s="10" t="s">
        <v>124</v>
      </c>
      <c r="B2275" s="10" t="s">
        <v>8774</v>
      </c>
      <c r="C2275">
        <v>72.48</v>
      </c>
      <c r="D2275" s="10" t="s">
        <v>16</v>
      </c>
      <c r="E2275">
        <v>0</v>
      </c>
      <c r="F2275">
        <v>0</v>
      </c>
      <c r="G2275">
        <v>72.48</v>
      </c>
      <c r="H2275" s="10" t="s">
        <v>16</v>
      </c>
      <c r="I2275" s="10" t="s">
        <v>8775</v>
      </c>
      <c r="J2275" s="10" t="s">
        <v>17</v>
      </c>
      <c r="K2275" s="10" t="s">
        <v>17</v>
      </c>
      <c r="L2275" s="10" t="s">
        <v>8776</v>
      </c>
      <c r="M2275" s="10" t="s">
        <v>18</v>
      </c>
      <c r="N2275">
        <v>0</v>
      </c>
    </row>
    <row r="2276" spans="1:14" x14ac:dyDescent="0.25">
      <c r="A2276" s="10" t="s">
        <v>124</v>
      </c>
      <c r="B2276" s="10" t="s">
        <v>1491</v>
      </c>
      <c r="C2276">
        <v>632267.52000000002</v>
      </c>
      <c r="D2276" s="10" t="s">
        <v>26</v>
      </c>
      <c r="E2276">
        <v>96400.36</v>
      </c>
      <c r="F2276">
        <v>0</v>
      </c>
      <c r="G2276">
        <v>535867.16</v>
      </c>
      <c r="H2276" s="10" t="s">
        <v>26</v>
      </c>
      <c r="I2276" s="10" t="s">
        <v>6463</v>
      </c>
      <c r="J2276" s="10" t="s">
        <v>8777</v>
      </c>
      <c r="K2276" s="10" t="s">
        <v>17</v>
      </c>
      <c r="L2276" s="10" t="s">
        <v>8778</v>
      </c>
      <c r="M2276" s="10" t="s">
        <v>18</v>
      </c>
      <c r="N2276">
        <v>0</v>
      </c>
    </row>
    <row r="2277" spans="1:14" x14ac:dyDescent="0.25">
      <c r="A2277" s="10" t="s">
        <v>124</v>
      </c>
      <c r="B2277" s="10" t="s">
        <v>1492</v>
      </c>
      <c r="C2277">
        <v>3566.45</v>
      </c>
      <c r="D2277" s="10" t="s">
        <v>26</v>
      </c>
      <c r="E2277">
        <v>1104.71</v>
      </c>
      <c r="F2277">
        <v>0</v>
      </c>
      <c r="G2277">
        <v>2461.7399999999998</v>
      </c>
      <c r="H2277" s="10" t="s">
        <v>26</v>
      </c>
      <c r="I2277" s="10" t="s">
        <v>6474</v>
      </c>
      <c r="J2277" s="10" t="s">
        <v>6337</v>
      </c>
      <c r="K2277" s="10" t="s">
        <v>17</v>
      </c>
      <c r="L2277" s="10" t="s">
        <v>6499</v>
      </c>
      <c r="M2277" s="10" t="s">
        <v>18</v>
      </c>
      <c r="N2277">
        <v>0</v>
      </c>
    </row>
    <row r="2278" spans="1:14" x14ac:dyDescent="0.25">
      <c r="A2278" s="10" t="s">
        <v>124</v>
      </c>
      <c r="B2278" s="10" t="s">
        <v>1493</v>
      </c>
      <c r="C2278">
        <v>3772.65</v>
      </c>
      <c r="D2278" s="10" t="s">
        <v>26</v>
      </c>
      <c r="E2278">
        <v>397.67</v>
      </c>
      <c r="F2278">
        <v>0</v>
      </c>
      <c r="G2278">
        <v>3374.98</v>
      </c>
      <c r="H2278" s="10" t="s">
        <v>26</v>
      </c>
      <c r="I2278" s="10" t="s">
        <v>6336</v>
      </c>
      <c r="J2278" s="10" t="s">
        <v>8779</v>
      </c>
      <c r="K2278" s="10" t="s">
        <v>17</v>
      </c>
      <c r="L2278" s="10" t="s">
        <v>8780</v>
      </c>
      <c r="M2278" s="10" t="s">
        <v>18</v>
      </c>
      <c r="N2278">
        <v>0</v>
      </c>
    </row>
    <row r="2279" spans="1:14" x14ac:dyDescent="0.25">
      <c r="A2279" s="10" t="s">
        <v>124</v>
      </c>
      <c r="B2279" s="10" t="s">
        <v>1494</v>
      </c>
      <c r="C2279">
        <v>93577.04</v>
      </c>
      <c r="D2279" s="10" t="s">
        <v>26</v>
      </c>
      <c r="E2279">
        <v>14282.89</v>
      </c>
      <c r="F2279">
        <v>0</v>
      </c>
      <c r="G2279">
        <v>79294.149999999994</v>
      </c>
      <c r="H2279" s="10" t="s">
        <v>26</v>
      </c>
      <c r="I2279" s="10" t="s">
        <v>8781</v>
      </c>
      <c r="J2279" s="10" t="s">
        <v>8782</v>
      </c>
      <c r="K2279" s="10" t="s">
        <v>17</v>
      </c>
      <c r="L2279" s="10" t="s">
        <v>8783</v>
      </c>
      <c r="M2279" s="10" t="s">
        <v>18</v>
      </c>
      <c r="N2279">
        <v>0</v>
      </c>
    </row>
    <row r="2280" spans="1:14" x14ac:dyDescent="0.25">
      <c r="A2280" s="10" t="s">
        <v>124</v>
      </c>
      <c r="B2280" s="10" t="s">
        <v>1497</v>
      </c>
      <c r="C2280">
        <v>111026</v>
      </c>
      <c r="D2280" s="10" t="s">
        <v>26</v>
      </c>
      <c r="E2280">
        <v>21035</v>
      </c>
      <c r="F2280">
        <v>0</v>
      </c>
      <c r="G2280">
        <v>89991</v>
      </c>
      <c r="H2280" s="10" t="s">
        <v>26</v>
      </c>
      <c r="I2280" s="10" t="s">
        <v>8784</v>
      </c>
      <c r="J2280" s="10" t="s">
        <v>8785</v>
      </c>
      <c r="K2280" s="10" t="s">
        <v>17</v>
      </c>
      <c r="L2280" s="10" t="s">
        <v>8786</v>
      </c>
      <c r="M2280" s="10" t="s">
        <v>18</v>
      </c>
      <c r="N2280">
        <v>0</v>
      </c>
    </row>
    <row r="2281" spans="1:14" x14ac:dyDescent="0.25">
      <c r="A2281" s="10" t="s">
        <v>124</v>
      </c>
      <c r="B2281" s="10" t="s">
        <v>1500</v>
      </c>
      <c r="C2281">
        <v>304</v>
      </c>
      <c r="D2281" s="10" t="s">
        <v>26</v>
      </c>
      <c r="E2281">
        <v>0</v>
      </c>
      <c r="F2281">
        <v>0</v>
      </c>
      <c r="G2281">
        <v>304</v>
      </c>
      <c r="H2281" s="10" t="s">
        <v>26</v>
      </c>
      <c r="I2281" s="10" t="s">
        <v>8787</v>
      </c>
      <c r="J2281" s="10" t="s">
        <v>17</v>
      </c>
      <c r="K2281" s="10" t="s">
        <v>17</v>
      </c>
      <c r="L2281" s="10" t="s">
        <v>8788</v>
      </c>
      <c r="M2281" s="10" t="s">
        <v>18</v>
      </c>
      <c r="N2281">
        <v>0</v>
      </c>
    </row>
    <row r="2282" spans="1:14" x14ac:dyDescent="0.25">
      <c r="A2282" s="10" t="s">
        <v>124</v>
      </c>
      <c r="B2282" s="10" t="s">
        <v>1503</v>
      </c>
      <c r="C2282">
        <v>1460</v>
      </c>
      <c r="D2282" s="10" t="s">
        <v>26</v>
      </c>
      <c r="E2282">
        <v>0</v>
      </c>
      <c r="F2282">
        <v>0</v>
      </c>
      <c r="G2282">
        <v>1460</v>
      </c>
      <c r="H2282" s="10" t="s">
        <v>26</v>
      </c>
      <c r="I2282" s="10" t="s">
        <v>8789</v>
      </c>
      <c r="J2282" s="10" t="s">
        <v>17</v>
      </c>
      <c r="K2282" s="10" t="s">
        <v>17</v>
      </c>
      <c r="L2282" s="10" t="s">
        <v>8790</v>
      </c>
      <c r="M2282" s="10" t="s">
        <v>18</v>
      </c>
      <c r="N2282">
        <v>0</v>
      </c>
    </row>
    <row r="2283" spans="1:14" x14ac:dyDescent="0.25">
      <c r="A2283" s="10" t="s">
        <v>124</v>
      </c>
      <c r="B2283" s="10" t="s">
        <v>1506</v>
      </c>
      <c r="C2283">
        <v>171</v>
      </c>
      <c r="D2283" s="10" t="s">
        <v>26</v>
      </c>
      <c r="E2283">
        <v>0</v>
      </c>
      <c r="F2283">
        <v>0</v>
      </c>
      <c r="G2283">
        <v>171</v>
      </c>
      <c r="H2283" s="10" t="s">
        <v>26</v>
      </c>
      <c r="I2283" s="10" t="s">
        <v>8791</v>
      </c>
      <c r="J2283" s="10" t="s">
        <v>17</v>
      </c>
      <c r="K2283" s="10" t="s">
        <v>17</v>
      </c>
      <c r="L2283" s="10" t="s">
        <v>8792</v>
      </c>
      <c r="M2283" s="10" t="s">
        <v>18</v>
      </c>
      <c r="N2283">
        <v>0</v>
      </c>
    </row>
    <row r="2284" spans="1:14" x14ac:dyDescent="0.25">
      <c r="A2284" s="10" t="s">
        <v>124</v>
      </c>
      <c r="B2284" s="10" t="s">
        <v>1509</v>
      </c>
      <c r="C2284">
        <v>4180.91</v>
      </c>
      <c r="D2284" s="10" t="s">
        <v>26</v>
      </c>
      <c r="E2284">
        <v>1872.44</v>
      </c>
      <c r="F2284">
        <v>0</v>
      </c>
      <c r="G2284">
        <v>2308.4699999999998</v>
      </c>
      <c r="H2284" s="10" t="s">
        <v>26</v>
      </c>
      <c r="I2284" s="10" t="s">
        <v>8793</v>
      </c>
      <c r="J2284" s="10" t="s">
        <v>8794</v>
      </c>
      <c r="K2284" s="10" t="s">
        <v>17</v>
      </c>
      <c r="L2284" s="10" t="s">
        <v>8795</v>
      </c>
      <c r="M2284" s="10" t="s">
        <v>18</v>
      </c>
      <c r="N2284">
        <v>0</v>
      </c>
    </row>
    <row r="2285" spans="1:14" x14ac:dyDescent="0.25">
      <c r="A2285" s="10" t="s">
        <v>124</v>
      </c>
      <c r="B2285" s="10" t="s">
        <v>8138</v>
      </c>
      <c r="C2285">
        <v>14067.43</v>
      </c>
      <c r="D2285" s="10" t="s">
        <v>16</v>
      </c>
      <c r="E2285">
        <v>5083.55</v>
      </c>
      <c r="F2285">
        <v>2598.69</v>
      </c>
      <c r="G2285">
        <v>16552.29</v>
      </c>
      <c r="H2285" s="10" t="s">
        <v>16</v>
      </c>
      <c r="I2285" s="10" t="s">
        <v>8796</v>
      </c>
      <c r="J2285" s="10" t="s">
        <v>8797</v>
      </c>
      <c r="K2285" s="10" t="s">
        <v>8798</v>
      </c>
      <c r="L2285" s="10" t="s">
        <v>8799</v>
      </c>
      <c r="M2285" s="10" t="s">
        <v>18</v>
      </c>
      <c r="N2285">
        <v>0</v>
      </c>
    </row>
    <row r="2286" spans="1:14" x14ac:dyDescent="0.25">
      <c r="A2286" s="10" t="s">
        <v>124</v>
      </c>
      <c r="B2286" s="10" t="s">
        <v>8135</v>
      </c>
      <c r="C2286">
        <v>12546.3</v>
      </c>
      <c r="D2286" s="10" t="s">
        <v>16</v>
      </c>
      <c r="E2286">
        <v>4440.67</v>
      </c>
      <c r="F2286">
        <v>0</v>
      </c>
      <c r="G2286">
        <v>16986.97</v>
      </c>
      <c r="H2286" s="10" t="s">
        <v>16</v>
      </c>
      <c r="I2286" s="10" t="s">
        <v>8800</v>
      </c>
      <c r="J2286" s="10" t="s">
        <v>8801</v>
      </c>
      <c r="K2286" s="10" t="s">
        <v>17</v>
      </c>
      <c r="L2286" s="10" t="s">
        <v>8802</v>
      </c>
      <c r="M2286" s="10" t="s">
        <v>18</v>
      </c>
      <c r="N2286">
        <v>0</v>
      </c>
    </row>
    <row r="2287" spans="1:14" x14ac:dyDescent="0.25">
      <c r="A2287" s="10" t="s">
        <v>124</v>
      </c>
      <c r="B2287" s="10" t="s">
        <v>8803</v>
      </c>
      <c r="C2287">
        <v>2170.2199999999998</v>
      </c>
      <c r="D2287" s="10" t="s">
        <v>16</v>
      </c>
      <c r="E2287">
        <v>3479.29</v>
      </c>
      <c r="F2287">
        <v>804.35</v>
      </c>
      <c r="G2287">
        <v>4845.16</v>
      </c>
      <c r="H2287" s="10" t="s">
        <v>16</v>
      </c>
      <c r="I2287" s="10" t="s">
        <v>8804</v>
      </c>
      <c r="J2287" s="10" t="s">
        <v>8805</v>
      </c>
      <c r="K2287" s="10" t="s">
        <v>8806</v>
      </c>
      <c r="L2287" s="10" t="s">
        <v>8807</v>
      </c>
      <c r="M2287" s="10" t="s">
        <v>18</v>
      </c>
      <c r="N2287">
        <v>0</v>
      </c>
    </row>
    <row r="2288" spans="1:14" x14ac:dyDescent="0.25">
      <c r="A2288" s="10" t="s">
        <v>124</v>
      </c>
      <c r="B2288" s="10" t="s">
        <v>8808</v>
      </c>
      <c r="C2288">
        <v>1378.75</v>
      </c>
      <c r="D2288" s="10" t="s">
        <v>16</v>
      </c>
      <c r="E2288">
        <v>271.99</v>
      </c>
      <c r="F2288">
        <v>0</v>
      </c>
      <c r="G2288">
        <v>1650.74</v>
      </c>
      <c r="H2288" s="10" t="s">
        <v>16</v>
      </c>
      <c r="I2288" s="10" t="s">
        <v>6501</v>
      </c>
      <c r="J2288" s="10" t="s">
        <v>8809</v>
      </c>
      <c r="K2288" s="10" t="s">
        <v>17</v>
      </c>
      <c r="L2288" s="10" t="s">
        <v>6500</v>
      </c>
      <c r="M2288" s="10" t="s">
        <v>18</v>
      </c>
      <c r="N2288">
        <v>0</v>
      </c>
    </row>
    <row r="2289" spans="1:14" x14ac:dyDescent="0.25">
      <c r="A2289" s="10" t="s">
        <v>124</v>
      </c>
      <c r="B2289" s="10" t="s">
        <v>8139</v>
      </c>
      <c r="C2289">
        <v>63.75</v>
      </c>
      <c r="D2289" s="10" t="s">
        <v>16</v>
      </c>
      <c r="E2289">
        <v>12.47</v>
      </c>
      <c r="F2289">
        <v>0</v>
      </c>
      <c r="G2289">
        <v>76.22</v>
      </c>
      <c r="H2289" s="10" t="s">
        <v>16</v>
      </c>
      <c r="I2289" s="10" t="s">
        <v>6503</v>
      </c>
      <c r="J2289" s="10" t="s">
        <v>8810</v>
      </c>
      <c r="K2289" s="10" t="s">
        <v>17</v>
      </c>
      <c r="L2289" s="10" t="s">
        <v>6502</v>
      </c>
      <c r="M2289" s="10" t="s">
        <v>18</v>
      </c>
      <c r="N2289">
        <v>0</v>
      </c>
    </row>
    <row r="2290" spans="1:14" x14ac:dyDescent="0.25">
      <c r="A2290" s="10" t="s">
        <v>124</v>
      </c>
      <c r="B2290" s="10" t="s">
        <v>8140</v>
      </c>
      <c r="C2290">
        <v>453.67</v>
      </c>
      <c r="D2290" s="10" t="s">
        <v>26</v>
      </c>
      <c r="E2290">
        <v>139.54</v>
      </c>
      <c r="F2290">
        <v>0</v>
      </c>
      <c r="G2290">
        <v>314.13</v>
      </c>
      <c r="H2290" s="10" t="s">
        <v>26</v>
      </c>
      <c r="I2290" s="10" t="s">
        <v>8811</v>
      </c>
      <c r="J2290" s="10" t="s">
        <v>8812</v>
      </c>
      <c r="K2290" s="10" t="s">
        <v>17</v>
      </c>
      <c r="L2290" s="10" t="s">
        <v>8813</v>
      </c>
      <c r="M2290" s="10" t="s">
        <v>18</v>
      </c>
      <c r="N2290">
        <v>0</v>
      </c>
    </row>
    <row r="2291" spans="1:14" x14ac:dyDescent="0.25">
      <c r="A2291" s="10" t="s">
        <v>124</v>
      </c>
      <c r="B2291" s="10" t="s">
        <v>8814</v>
      </c>
      <c r="C2291">
        <v>177.21</v>
      </c>
      <c r="D2291" s="10" t="s">
        <v>16</v>
      </c>
      <c r="E2291">
        <v>0</v>
      </c>
      <c r="F2291">
        <v>0</v>
      </c>
      <c r="G2291">
        <v>177.21</v>
      </c>
      <c r="H2291" s="10" t="s">
        <v>16</v>
      </c>
      <c r="I2291" s="10" t="s">
        <v>8815</v>
      </c>
      <c r="J2291" s="10" t="s">
        <v>17</v>
      </c>
      <c r="K2291" s="10" t="s">
        <v>17</v>
      </c>
      <c r="L2291" s="10" t="s">
        <v>8816</v>
      </c>
      <c r="M2291" s="10" t="s">
        <v>18</v>
      </c>
      <c r="N2291">
        <v>0</v>
      </c>
    </row>
    <row r="2292" spans="1:14" x14ac:dyDescent="0.25">
      <c r="A2292" s="10" t="s">
        <v>124</v>
      </c>
      <c r="B2292" s="10" t="s">
        <v>8214</v>
      </c>
      <c r="C2292">
        <v>426.48</v>
      </c>
      <c r="D2292" s="10" t="s">
        <v>16</v>
      </c>
      <c r="E2292">
        <v>126.91</v>
      </c>
      <c r="F2292">
        <v>0</v>
      </c>
      <c r="G2292">
        <v>553.39</v>
      </c>
      <c r="H2292" s="10" t="s">
        <v>16</v>
      </c>
      <c r="I2292" s="10" t="s">
        <v>8817</v>
      </c>
      <c r="J2292" s="10" t="s">
        <v>4160</v>
      </c>
      <c r="K2292" s="10" t="s">
        <v>17</v>
      </c>
      <c r="L2292" s="10" t="s">
        <v>6504</v>
      </c>
      <c r="M2292" s="10" t="s">
        <v>18</v>
      </c>
      <c r="N2292">
        <v>0</v>
      </c>
    </row>
    <row r="2293" spans="1:14" x14ac:dyDescent="0.25">
      <c r="A2293" s="10" t="s">
        <v>124</v>
      </c>
      <c r="B2293" s="10" t="s">
        <v>8818</v>
      </c>
      <c r="C2293">
        <v>127.39</v>
      </c>
      <c r="D2293" s="10" t="s">
        <v>16</v>
      </c>
      <c r="E2293">
        <v>82.73</v>
      </c>
      <c r="F2293">
        <v>0</v>
      </c>
      <c r="G2293">
        <v>210.12</v>
      </c>
      <c r="H2293" s="10" t="s">
        <v>16</v>
      </c>
      <c r="I2293" s="10" t="s">
        <v>4159</v>
      </c>
      <c r="J2293" s="10" t="s">
        <v>8819</v>
      </c>
      <c r="K2293" s="10" t="s">
        <v>17</v>
      </c>
      <c r="L2293" s="10" t="s">
        <v>8820</v>
      </c>
      <c r="M2293" s="10" t="s">
        <v>18</v>
      </c>
      <c r="N2293">
        <v>0</v>
      </c>
    </row>
    <row r="2294" spans="1:14" x14ac:dyDescent="0.25">
      <c r="A2294" s="10" t="s">
        <v>124</v>
      </c>
      <c r="B2294" s="10" t="s">
        <v>8145</v>
      </c>
      <c r="C2294">
        <v>55.8</v>
      </c>
      <c r="D2294" s="10" t="s">
        <v>26</v>
      </c>
      <c r="E2294">
        <v>51.94</v>
      </c>
      <c r="F2294">
        <v>0</v>
      </c>
      <c r="G2294">
        <v>3.86</v>
      </c>
      <c r="H2294" s="10" t="s">
        <v>26</v>
      </c>
      <c r="I2294" s="10" t="s">
        <v>8821</v>
      </c>
      <c r="J2294" s="10" t="s">
        <v>8822</v>
      </c>
      <c r="K2294" s="10" t="s">
        <v>17</v>
      </c>
      <c r="L2294" s="10" t="s">
        <v>8823</v>
      </c>
      <c r="M2294" s="10" t="s">
        <v>18</v>
      </c>
      <c r="N2294">
        <v>0</v>
      </c>
    </row>
    <row r="2295" spans="1:14" x14ac:dyDescent="0.25">
      <c r="A2295" s="10" t="s">
        <v>124</v>
      </c>
      <c r="B2295" s="10" t="s">
        <v>8143</v>
      </c>
      <c r="C2295">
        <v>1646.38</v>
      </c>
      <c r="D2295" s="10" t="s">
        <v>16</v>
      </c>
      <c r="E2295">
        <v>210.72</v>
      </c>
      <c r="F2295">
        <v>0</v>
      </c>
      <c r="G2295">
        <v>1857.1</v>
      </c>
      <c r="H2295" s="10" t="s">
        <v>16</v>
      </c>
      <c r="I2295" s="10" t="s">
        <v>8824</v>
      </c>
      <c r="J2295" s="10" t="s">
        <v>8825</v>
      </c>
      <c r="K2295" s="10" t="s">
        <v>17</v>
      </c>
      <c r="L2295" s="10" t="s">
        <v>8826</v>
      </c>
      <c r="M2295" s="10" t="s">
        <v>18</v>
      </c>
      <c r="N2295">
        <v>0</v>
      </c>
    </row>
    <row r="2296" spans="1:14" x14ac:dyDescent="0.25">
      <c r="A2296" s="10" t="s">
        <v>124</v>
      </c>
      <c r="B2296" s="10" t="s">
        <v>8144</v>
      </c>
      <c r="C2296">
        <v>165.71</v>
      </c>
      <c r="D2296" s="10" t="s">
        <v>16</v>
      </c>
      <c r="E2296">
        <v>20.98</v>
      </c>
      <c r="F2296">
        <v>0</v>
      </c>
      <c r="G2296">
        <v>186.69</v>
      </c>
      <c r="H2296" s="10" t="s">
        <v>16</v>
      </c>
      <c r="I2296" s="10" t="s">
        <v>8827</v>
      </c>
      <c r="J2296" s="10" t="s">
        <v>8828</v>
      </c>
      <c r="K2296" s="10" t="s">
        <v>17</v>
      </c>
      <c r="L2296" s="10" t="s">
        <v>8829</v>
      </c>
      <c r="M2296" s="10" t="s">
        <v>18</v>
      </c>
      <c r="N2296">
        <v>0</v>
      </c>
    </row>
    <row r="2297" spans="1:14" x14ac:dyDescent="0.25">
      <c r="A2297" s="10" t="s">
        <v>124</v>
      </c>
      <c r="B2297" s="10" t="s">
        <v>8215</v>
      </c>
      <c r="C2297">
        <v>57.11</v>
      </c>
      <c r="D2297" s="10" t="s">
        <v>16</v>
      </c>
      <c r="E2297">
        <v>0</v>
      </c>
      <c r="F2297">
        <v>0</v>
      </c>
      <c r="G2297">
        <v>57.11</v>
      </c>
      <c r="H2297" s="10" t="s">
        <v>16</v>
      </c>
      <c r="I2297" s="10" t="s">
        <v>8830</v>
      </c>
      <c r="J2297" s="10" t="s">
        <v>17</v>
      </c>
      <c r="K2297" s="10" t="s">
        <v>17</v>
      </c>
      <c r="L2297" s="10" t="s">
        <v>8831</v>
      </c>
      <c r="M2297" s="10" t="s">
        <v>18</v>
      </c>
      <c r="N2297">
        <v>0</v>
      </c>
    </row>
    <row r="2298" spans="1:14" x14ac:dyDescent="0.25">
      <c r="A2298" s="10" t="s">
        <v>124</v>
      </c>
      <c r="B2298" s="10" t="s">
        <v>8148</v>
      </c>
      <c r="C2298">
        <v>1600.14</v>
      </c>
      <c r="D2298" s="10" t="s">
        <v>16</v>
      </c>
      <c r="E2298">
        <v>481.67</v>
      </c>
      <c r="F2298">
        <v>0</v>
      </c>
      <c r="G2298">
        <v>2081.81</v>
      </c>
      <c r="H2298" s="10" t="s">
        <v>16</v>
      </c>
      <c r="I2298" s="10" t="s">
        <v>8832</v>
      </c>
      <c r="J2298" s="10" t="s">
        <v>8833</v>
      </c>
      <c r="K2298" s="10" t="s">
        <v>17</v>
      </c>
      <c r="L2298" s="10" t="s">
        <v>8834</v>
      </c>
      <c r="M2298" s="10" t="s">
        <v>18</v>
      </c>
      <c r="N2298">
        <v>0</v>
      </c>
    </row>
    <row r="2299" spans="1:14" x14ac:dyDescent="0.25">
      <c r="A2299" s="10" t="s">
        <v>124</v>
      </c>
      <c r="B2299" s="10" t="s">
        <v>8151</v>
      </c>
      <c r="C2299">
        <v>61.29</v>
      </c>
      <c r="D2299" s="10" t="s">
        <v>26</v>
      </c>
      <c r="E2299">
        <v>48.65</v>
      </c>
      <c r="F2299">
        <v>0</v>
      </c>
      <c r="G2299">
        <v>12.64</v>
      </c>
      <c r="H2299" s="10" t="s">
        <v>26</v>
      </c>
      <c r="I2299" s="10" t="s">
        <v>8835</v>
      </c>
      <c r="J2299" s="10" t="s">
        <v>8836</v>
      </c>
      <c r="K2299" s="10" t="s">
        <v>17</v>
      </c>
      <c r="L2299" s="10" t="s">
        <v>8837</v>
      </c>
      <c r="M2299" s="10" t="s">
        <v>18</v>
      </c>
      <c r="N2299">
        <v>0</v>
      </c>
    </row>
    <row r="2300" spans="1:14" x14ac:dyDescent="0.25">
      <c r="A2300" s="10" t="s">
        <v>124</v>
      </c>
      <c r="B2300" s="10" t="s">
        <v>8152</v>
      </c>
      <c r="C2300">
        <v>4639.49</v>
      </c>
      <c r="D2300" s="10" t="s">
        <v>16</v>
      </c>
      <c r="E2300">
        <v>2277.61</v>
      </c>
      <c r="F2300">
        <v>0</v>
      </c>
      <c r="G2300">
        <v>6917.1</v>
      </c>
      <c r="H2300" s="10" t="s">
        <v>16</v>
      </c>
      <c r="I2300" s="10" t="s">
        <v>8838</v>
      </c>
      <c r="J2300" s="10" t="s">
        <v>8839</v>
      </c>
      <c r="K2300" s="10" t="s">
        <v>17</v>
      </c>
      <c r="L2300" s="10" t="s">
        <v>8840</v>
      </c>
      <c r="M2300" s="10" t="s">
        <v>18</v>
      </c>
      <c r="N2300">
        <v>0</v>
      </c>
    </row>
    <row r="2301" spans="1:14" x14ac:dyDescent="0.25">
      <c r="A2301" s="10" t="s">
        <v>124</v>
      </c>
      <c r="B2301" s="10" t="s">
        <v>7367</v>
      </c>
      <c r="C2301">
        <v>2130.3000000000002</v>
      </c>
      <c r="D2301" s="10" t="s">
        <v>16</v>
      </c>
      <c r="E2301">
        <v>1708.33</v>
      </c>
      <c r="F2301">
        <v>0</v>
      </c>
      <c r="G2301">
        <v>3838.63</v>
      </c>
      <c r="H2301" s="10" t="s">
        <v>16</v>
      </c>
      <c r="I2301" s="10" t="s">
        <v>8841</v>
      </c>
      <c r="J2301" s="10" t="s">
        <v>8842</v>
      </c>
      <c r="K2301" s="10" t="s">
        <v>17</v>
      </c>
      <c r="L2301" s="10" t="s">
        <v>8843</v>
      </c>
      <c r="M2301" s="10" t="s">
        <v>18</v>
      </c>
      <c r="N2301">
        <v>0</v>
      </c>
    </row>
    <row r="2302" spans="1:14" x14ac:dyDescent="0.25">
      <c r="A2302" s="10" t="s">
        <v>124</v>
      </c>
      <c r="B2302" s="10" t="s">
        <v>4166</v>
      </c>
      <c r="C2302">
        <v>0</v>
      </c>
      <c r="D2302" s="10" t="s">
        <v>16</v>
      </c>
      <c r="E2302">
        <v>2404.39</v>
      </c>
      <c r="F2302">
        <v>0</v>
      </c>
      <c r="G2302">
        <v>2404.39</v>
      </c>
      <c r="H2302" s="10" t="s">
        <v>16</v>
      </c>
      <c r="I2302" s="10" t="s">
        <v>8844</v>
      </c>
      <c r="J2302" s="10" t="s">
        <v>6505</v>
      </c>
      <c r="K2302" s="10" t="s">
        <v>17</v>
      </c>
      <c r="L2302" s="10" t="s">
        <v>8845</v>
      </c>
      <c r="M2302" s="10" t="s">
        <v>18</v>
      </c>
      <c r="N2302">
        <v>0</v>
      </c>
    </row>
    <row r="2303" spans="1:14" x14ac:dyDescent="0.25">
      <c r="A2303" s="10" t="s">
        <v>124</v>
      </c>
      <c r="B2303" s="10" t="s">
        <v>8846</v>
      </c>
      <c r="C2303">
        <v>3289.76</v>
      </c>
      <c r="D2303" s="10" t="s">
        <v>16</v>
      </c>
      <c r="E2303">
        <v>2225.84</v>
      </c>
      <c r="F2303">
        <v>0</v>
      </c>
      <c r="G2303">
        <v>5515.6</v>
      </c>
      <c r="H2303" s="10" t="s">
        <v>16</v>
      </c>
      <c r="I2303" s="10" t="s">
        <v>4162</v>
      </c>
      <c r="J2303" s="10" t="s">
        <v>302</v>
      </c>
      <c r="K2303" s="10" t="s">
        <v>17</v>
      </c>
      <c r="L2303" s="10" t="s">
        <v>4161</v>
      </c>
      <c r="M2303" s="10" t="s">
        <v>18</v>
      </c>
      <c r="N2303">
        <v>0</v>
      </c>
    </row>
    <row r="2304" spans="1:14" x14ac:dyDescent="0.25">
      <c r="A2304" s="10" t="s">
        <v>124</v>
      </c>
      <c r="B2304" s="10" t="s">
        <v>1516</v>
      </c>
      <c r="C2304">
        <v>287767.99</v>
      </c>
      <c r="D2304" s="10" t="s">
        <v>16</v>
      </c>
      <c r="E2304">
        <v>81323.98</v>
      </c>
      <c r="F2304">
        <v>0</v>
      </c>
      <c r="G2304">
        <v>369091.97</v>
      </c>
      <c r="H2304" s="10" t="s">
        <v>16</v>
      </c>
      <c r="I2304" s="10" t="s">
        <v>8847</v>
      </c>
      <c r="J2304" s="10" t="s">
        <v>8848</v>
      </c>
      <c r="K2304" s="10" t="s">
        <v>17</v>
      </c>
      <c r="L2304" s="10" t="s">
        <v>8849</v>
      </c>
      <c r="M2304" s="10" t="s">
        <v>18</v>
      </c>
      <c r="N2304">
        <v>0</v>
      </c>
    </row>
    <row r="2305" spans="1:14" x14ac:dyDescent="0.25">
      <c r="A2305" s="10" t="s">
        <v>124</v>
      </c>
      <c r="B2305" s="10" t="s">
        <v>1517</v>
      </c>
      <c r="C2305">
        <v>100414.27</v>
      </c>
      <c r="D2305" s="10" t="s">
        <v>26</v>
      </c>
      <c r="E2305">
        <v>153627.38</v>
      </c>
      <c r="F2305">
        <v>43777.58</v>
      </c>
      <c r="G2305">
        <v>9435.5300000000007</v>
      </c>
      <c r="H2305" s="10" t="s">
        <v>16</v>
      </c>
      <c r="I2305" s="10" t="s">
        <v>8850</v>
      </c>
      <c r="J2305" s="10" t="s">
        <v>8851</v>
      </c>
      <c r="K2305" s="10" t="s">
        <v>8852</v>
      </c>
      <c r="L2305" s="10" t="s">
        <v>8853</v>
      </c>
      <c r="M2305" s="10" t="s">
        <v>18</v>
      </c>
      <c r="N2305">
        <v>0</v>
      </c>
    </row>
    <row r="2306" spans="1:14" x14ac:dyDescent="0.25">
      <c r="A2306" s="10" t="s">
        <v>124</v>
      </c>
      <c r="B2306" s="10" t="s">
        <v>1518</v>
      </c>
      <c r="C2306">
        <v>29082</v>
      </c>
      <c r="D2306" s="10" t="s">
        <v>26</v>
      </c>
      <c r="E2306">
        <v>2140</v>
      </c>
      <c r="F2306">
        <v>0</v>
      </c>
      <c r="G2306">
        <v>26942</v>
      </c>
      <c r="H2306" s="10" t="s">
        <v>26</v>
      </c>
      <c r="I2306" s="10" t="s">
        <v>4167</v>
      </c>
      <c r="J2306" s="10" t="s">
        <v>8854</v>
      </c>
      <c r="K2306" s="10" t="s">
        <v>17</v>
      </c>
      <c r="L2306" s="10" t="s">
        <v>4168</v>
      </c>
      <c r="M2306" s="10" t="s">
        <v>18</v>
      </c>
      <c r="N2306">
        <v>0</v>
      </c>
    </row>
    <row r="2307" spans="1:14" x14ac:dyDescent="0.25">
      <c r="A2307" s="10" t="s">
        <v>124</v>
      </c>
      <c r="B2307" s="10" t="s">
        <v>1519</v>
      </c>
      <c r="C2307">
        <v>135</v>
      </c>
      <c r="D2307" s="10" t="s">
        <v>26</v>
      </c>
      <c r="E2307">
        <v>0</v>
      </c>
      <c r="F2307">
        <v>0</v>
      </c>
      <c r="G2307">
        <v>135</v>
      </c>
      <c r="H2307" s="10" t="s">
        <v>26</v>
      </c>
      <c r="I2307" s="10" t="s">
        <v>8855</v>
      </c>
      <c r="J2307" s="10" t="s">
        <v>17</v>
      </c>
      <c r="K2307" s="10" t="s">
        <v>17</v>
      </c>
      <c r="L2307" s="10" t="s">
        <v>8856</v>
      </c>
      <c r="M2307" s="10" t="s">
        <v>18</v>
      </c>
      <c r="N2307">
        <v>0</v>
      </c>
    </row>
    <row r="2308" spans="1:14" x14ac:dyDescent="0.25">
      <c r="A2308" s="10" t="s">
        <v>124</v>
      </c>
      <c r="B2308" s="10" t="s">
        <v>1520</v>
      </c>
      <c r="C2308">
        <v>62</v>
      </c>
      <c r="D2308" s="10" t="s">
        <v>26</v>
      </c>
      <c r="E2308">
        <v>0</v>
      </c>
      <c r="F2308">
        <v>0</v>
      </c>
      <c r="G2308">
        <v>62</v>
      </c>
      <c r="H2308" s="10" t="s">
        <v>26</v>
      </c>
      <c r="I2308" s="10" t="s">
        <v>8857</v>
      </c>
      <c r="J2308" s="10" t="s">
        <v>17</v>
      </c>
      <c r="K2308" s="10" t="s">
        <v>17</v>
      </c>
      <c r="L2308" s="10" t="s">
        <v>8858</v>
      </c>
      <c r="M2308" s="10" t="s">
        <v>18</v>
      </c>
      <c r="N2308">
        <v>0</v>
      </c>
    </row>
    <row r="2309" spans="1:14" x14ac:dyDescent="0.25">
      <c r="A2309" s="10" t="s">
        <v>124</v>
      </c>
      <c r="B2309" s="10" t="s">
        <v>1521</v>
      </c>
      <c r="C2309">
        <v>2615472.14</v>
      </c>
      <c r="D2309" s="10" t="s">
        <v>26</v>
      </c>
      <c r="E2309">
        <v>557037.16</v>
      </c>
      <c r="F2309">
        <v>0</v>
      </c>
      <c r="G2309">
        <v>2058434.98</v>
      </c>
      <c r="H2309" s="10" t="s">
        <v>26</v>
      </c>
      <c r="I2309" s="10" t="s">
        <v>8859</v>
      </c>
      <c r="J2309" s="10" t="s">
        <v>8860</v>
      </c>
      <c r="K2309" s="10" t="s">
        <v>17</v>
      </c>
      <c r="L2309" s="10" t="s">
        <v>8861</v>
      </c>
      <c r="M2309" s="10" t="s">
        <v>18</v>
      </c>
      <c r="N2309">
        <v>0</v>
      </c>
    </row>
    <row r="2310" spans="1:14" x14ac:dyDescent="0.25">
      <c r="A2310" s="10" t="s">
        <v>124</v>
      </c>
      <c r="B2310" s="10" t="s">
        <v>1522</v>
      </c>
      <c r="C2310">
        <v>217956.03</v>
      </c>
      <c r="D2310" s="10" t="s">
        <v>26</v>
      </c>
      <c r="E2310">
        <v>46419.76</v>
      </c>
      <c r="F2310">
        <v>0</v>
      </c>
      <c r="G2310">
        <v>171536.27</v>
      </c>
      <c r="H2310" s="10" t="s">
        <v>26</v>
      </c>
      <c r="I2310" s="10" t="s">
        <v>8862</v>
      </c>
      <c r="J2310" s="10" t="s">
        <v>8863</v>
      </c>
      <c r="K2310" s="10" t="s">
        <v>17</v>
      </c>
      <c r="L2310" s="10" t="s">
        <v>8864</v>
      </c>
      <c r="M2310" s="10" t="s">
        <v>18</v>
      </c>
      <c r="N2310">
        <v>0</v>
      </c>
    </row>
    <row r="2311" spans="1:14" x14ac:dyDescent="0.25">
      <c r="A2311" s="10" t="s">
        <v>124</v>
      </c>
      <c r="B2311" s="10" t="s">
        <v>1525</v>
      </c>
      <c r="C2311">
        <v>653868.06999999995</v>
      </c>
      <c r="D2311" s="10" t="s">
        <v>26</v>
      </c>
      <c r="E2311">
        <v>139259.28</v>
      </c>
      <c r="F2311">
        <v>0</v>
      </c>
      <c r="G2311">
        <v>514608.79</v>
      </c>
      <c r="H2311" s="10" t="s">
        <v>26</v>
      </c>
      <c r="I2311" s="10" t="s">
        <v>8865</v>
      </c>
      <c r="J2311" s="10" t="s">
        <v>8866</v>
      </c>
      <c r="K2311" s="10" t="s">
        <v>17</v>
      </c>
      <c r="L2311" s="10" t="s">
        <v>8867</v>
      </c>
      <c r="M2311" s="10" t="s">
        <v>18</v>
      </c>
      <c r="N2311">
        <v>0</v>
      </c>
    </row>
    <row r="2312" spans="1:14" x14ac:dyDescent="0.25">
      <c r="A2312" s="10" t="s">
        <v>124</v>
      </c>
      <c r="B2312" s="10" t="s">
        <v>1528</v>
      </c>
      <c r="C2312">
        <v>0</v>
      </c>
      <c r="D2312" s="10" t="s">
        <v>16</v>
      </c>
      <c r="E2312">
        <v>185679.03</v>
      </c>
      <c r="F2312">
        <v>185679.03</v>
      </c>
      <c r="G2312">
        <v>0</v>
      </c>
      <c r="H2312" s="10" t="s">
        <v>16</v>
      </c>
      <c r="I2312" s="10" t="s">
        <v>8868</v>
      </c>
      <c r="J2312" s="10" t="s">
        <v>8869</v>
      </c>
      <c r="K2312" s="10" t="s">
        <v>6099</v>
      </c>
      <c r="L2312" s="10" t="s">
        <v>8870</v>
      </c>
      <c r="M2312" s="10" t="s">
        <v>18</v>
      </c>
      <c r="N2312">
        <v>0</v>
      </c>
    </row>
    <row r="2313" spans="1:14" x14ac:dyDescent="0.25">
      <c r="A2313" s="10" t="s">
        <v>124</v>
      </c>
      <c r="B2313" s="10" t="s">
        <v>1529</v>
      </c>
      <c r="C2313">
        <v>268359.59999999998</v>
      </c>
      <c r="D2313" s="10" t="s">
        <v>26</v>
      </c>
      <c r="E2313">
        <v>0</v>
      </c>
      <c r="F2313">
        <v>0</v>
      </c>
      <c r="G2313">
        <v>268359.59999999998</v>
      </c>
      <c r="H2313" s="10" t="s">
        <v>26</v>
      </c>
      <c r="I2313" s="10" t="s">
        <v>8871</v>
      </c>
      <c r="J2313" s="10" t="s">
        <v>17</v>
      </c>
      <c r="K2313" s="10" t="s">
        <v>17</v>
      </c>
      <c r="L2313" s="10" t="s">
        <v>8872</v>
      </c>
      <c r="M2313" s="10" t="s">
        <v>18</v>
      </c>
      <c r="N2313">
        <v>0</v>
      </c>
    </row>
    <row r="2314" spans="1:14" x14ac:dyDescent="0.25">
      <c r="A2314" s="10" t="s">
        <v>124</v>
      </c>
      <c r="B2314" s="10" t="s">
        <v>1530</v>
      </c>
      <c r="C2314">
        <v>111816.5</v>
      </c>
      <c r="D2314" s="10" t="s">
        <v>26</v>
      </c>
      <c r="E2314">
        <v>0</v>
      </c>
      <c r="F2314">
        <v>0</v>
      </c>
      <c r="G2314">
        <v>111816.5</v>
      </c>
      <c r="H2314" s="10" t="s">
        <v>26</v>
      </c>
      <c r="I2314" s="10" t="s">
        <v>8873</v>
      </c>
      <c r="J2314" s="10" t="s">
        <v>17</v>
      </c>
      <c r="K2314" s="10" t="s">
        <v>17</v>
      </c>
      <c r="L2314" s="10" t="s">
        <v>8874</v>
      </c>
      <c r="M2314" s="10" t="s">
        <v>18</v>
      </c>
      <c r="N2314">
        <v>0</v>
      </c>
    </row>
    <row r="2315" spans="1:14" x14ac:dyDescent="0.25">
      <c r="A2315" s="10" t="s">
        <v>124</v>
      </c>
      <c r="B2315" s="10" t="s">
        <v>1533</v>
      </c>
      <c r="C2315">
        <v>67089.899999999994</v>
      </c>
      <c r="D2315" s="10" t="s">
        <v>26</v>
      </c>
      <c r="E2315">
        <v>0</v>
      </c>
      <c r="F2315">
        <v>0</v>
      </c>
      <c r="G2315">
        <v>67089.899999999994</v>
      </c>
      <c r="H2315" s="10" t="s">
        <v>26</v>
      </c>
      <c r="I2315" s="10" t="s">
        <v>8875</v>
      </c>
      <c r="J2315" s="10" t="s">
        <v>17</v>
      </c>
      <c r="K2315" s="10" t="s">
        <v>17</v>
      </c>
      <c r="L2315" s="10" t="s">
        <v>8876</v>
      </c>
      <c r="M2315" s="10" t="s">
        <v>18</v>
      </c>
      <c r="N2315">
        <v>0</v>
      </c>
    </row>
    <row r="2316" spans="1:14" x14ac:dyDescent="0.25">
      <c r="A2316" s="10" t="s">
        <v>124</v>
      </c>
      <c r="B2316" s="10" t="s">
        <v>1536</v>
      </c>
      <c r="C2316">
        <v>253648.2</v>
      </c>
      <c r="D2316" s="10" t="s">
        <v>26</v>
      </c>
      <c r="E2316">
        <v>396450.76</v>
      </c>
      <c r="F2316">
        <v>0</v>
      </c>
      <c r="G2316">
        <v>142802.56</v>
      </c>
      <c r="H2316" s="10" t="s">
        <v>16</v>
      </c>
      <c r="I2316" s="10" t="s">
        <v>8877</v>
      </c>
      <c r="J2316" s="10" t="s">
        <v>6073</v>
      </c>
      <c r="K2316" s="10" t="s">
        <v>17</v>
      </c>
      <c r="L2316" s="10" t="s">
        <v>8878</v>
      </c>
      <c r="M2316" s="10" t="s">
        <v>18</v>
      </c>
      <c r="N2316">
        <v>0</v>
      </c>
    </row>
    <row r="2317" spans="1:14" x14ac:dyDescent="0.25">
      <c r="A2317" s="10" t="s">
        <v>124</v>
      </c>
      <c r="B2317" s="10" t="s">
        <v>1537</v>
      </c>
      <c r="C2317">
        <v>105686.75</v>
      </c>
      <c r="D2317" s="10" t="s">
        <v>26</v>
      </c>
      <c r="E2317">
        <v>132150.26</v>
      </c>
      <c r="F2317">
        <v>0</v>
      </c>
      <c r="G2317">
        <v>26463.51</v>
      </c>
      <c r="H2317" s="10" t="s">
        <v>16</v>
      </c>
      <c r="I2317" s="10" t="s">
        <v>6074</v>
      </c>
      <c r="J2317" s="10" t="s">
        <v>8879</v>
      </c>
      <c r="K2317" s="10" t="s">
        <v>17</v>
      </c>
      <c r="L2317" s="10" t="s">
        <v>8880</v>
      </c>
      <c r="M2317" s="10" t="s">
        <v>18</v>
      </c>
      <c r="N2317">
        <v>0</v>
      </c>
    </row>
    <row r="2318" spans="1:14" x14ac:dyDescent="0.25">
      <c r="A2318" s="10" t="s">
        <v>124</v>
      </c>
      <c r="B2318" s="10" t="s">
        <v>1538</v>
      </c>
      <c r="C2318">
        <v>63412.05</v>
      </c>
      <c r="D2318" s="10" t="s">
        <v>26</v>
      </c>
      <c r="E2318">
        <v>0</v>
      </c>
      <c r="F2318">
        <v>0</v>
      </c>
      <c r="G2318">
        <v>63412.05</v>
      </c>
      <c r="H2318" s="10" t="s">
        <v>26</v>
      </c>
      <c r="I2318" s="10" t="s">
        <v>8881</v>
      </c>
      <c r="J2318" s="10" t="s">
        <v>17</v>
      </c>
      <c r="K2318" s="10" t="s">
        <v>17</v>
      </c>
      <c r="L2318" s="10" t="s">
        <v>8882</v>
      </c>
      <c r="M2318" s="10" t="s">
        <v>18</v>
      </c>
      <c r="N2318">
        <v>0</v>
      </c>
    </row>
    <row r="2319" spans="1:14" x14ac:dyDescent="0.25">
      <c r="A2319" s="10" t="s">
        <v>124</v>
      </c>
      <c r="B2319" s="10" t="s">
        <v>1539</v>
      </c>
      <c r="C2319">
        <v>232614.27</v>
      </c>
      <c r="D2319" s="10" t="s">
        <v>26</v>
      </c>
      <c r="E2319">
        <v>1288.25</v>
      </c>
      <c r="F2319">
        <v>0</v>
      </c>
      <c r="G2319">
        <v>231326.02</v>
      </c>
      <c r="H2319" s="10" t="s">
        <v>26</v>
      </c>
      <c r="I2319" s="10" t="s">
        <v>8883</v>
      </c>
      <c r="J2319" s="10" t="s">
        <v>8884</v>
      </c>
      <c r="K2319" s="10" t="s">
        <v>17</v>
      </c>
      <c r="L2319" s="10" t="s">
        <v>8885</v>
      </c>
      <c r="M2319" s="10" t="s">
        <v>18</v>
      </c>
      <c r="N2319">
        <v>0</v>
      </c>
    </row>
    <row r="2320" spans="1:14" x14ac:dyDescent="0.25">
      <c r="A2320" s="10" t="s">
        <v>124</v>
      </c>
      <c r="B2320" s="10" t="s">
        <v>1540</v>
      </c>
      <c r="C2320">
        <v>19384.54</v>
      </c>
      <c r="D2320" s="10" t="s">
        <v>26</v>
      </c>
      <c r="E2320">
        <v>107.36</v>
      </c>
      <c r="F2320">
        <v>0</v>
      </c>
      <c r="G2320">
        <v>19277.18</v>
      </c>
      <c r="H2320" s="10" t="s">
        <v>26</v>
      </c>
      <c r="I2320" s="10" t="s">
        <v>8886</v>
      </c>
      <c r="J2320" s="10" t="s">
        <v>6512</v>
      </c>
      <c r="K2320" s="10" t="s">
        <v>17</v>
      </c>
      <c r="L2320" s="10" t="s">
        <v>8887</v>
      </c>
      <c r="M2320" s="10" t="s">
        <v>18</v>
      </c>
      <c r="N2320">
        <v>0</v>
      </c>
    </row>
    <row r="2321" spans="1:14" x14ac:dyDescent="0.25">
      <c r="A2321" s="10" t="s">
        <v>124</v>
      </c>
      <c r="B2321" s="10" t="s">
        <v>1543</v>
      </c>
      <c r="C2321">
        <v>58153.57</v>
      </c>
      <c r="D2321" s="10" t="s">
        <v>26</v>
      </c>
      <c r="E2321">
        <v>322.06</v>
      </c>
      <c r="F2321">
        <v>0</v>
      </c>
      <c r="G2321">
        <v>57831.51</v>
      </c>
      <c r="H2321" s="10" t="s">
        <v>26</v>
      </c>
      <c r="I2321" s="10" t="s">
        <v>6513</v>
      </c>
      <c r="J2321" s="10" t="s">
        <v>4169</v>
      </c>
      <c r="K2321" s="10" t="s">
        <v>17</v>
      </c>
      <c r="L2321" s="10" t="s">
        <v>6514</v>
      </c>
      <c r="M2321" s="10" t="s">
        <v>18</v>
      </c>
      <c r="N2321">
        <v>0</v>
      </c>
    </row>
    <row r="2322" spans="1:14" x14ac:dyDescent="0.25">
      <c r="A2322" s="10" t="s">
        <v>124</v>
      </c>
      <c r="B2322" s="10" t="s">
        <v>1544</v>
      </c>
      <c r="C2322">
        <v>0</v>
      </c>
      <c r="D2322" s="10" t="s">
        <v>16</v>
      </c>
      <c r="E2322">
        <v>429.41</v>
      </c>
      <c r="F2322">
        <v>429.41</v>
      </c>
      <c r="G2322">
        <v>0</v>
      </c>
      <c r="H2322" s="10" t="s">
        <v>16</v>
      </c>
      <c r="I2322" s="10" t="s">
        <v>8888</v>
      </c>
      <c r="J2322" s="10" t="s">
        <v>6516</v>
      </c>
      <c r="K2322" s="10" t="s">
        <v>4175</v>
      </c>
      <c r="L2322" s="10" t="s">
        <v>8889</v>
      </c>
      <c r="M2322" s="10" t="s">
        <v>18</v>
      </c>
      <c r="N2322">
        <v>0</v>
      </c>
    </row>
    <row r="2323" spans="1:14" x14ac:dyDescent="0.25">
      <c r="A2323" s="10" t="s">
        <v>124</v>
      </c>
      <c r="B2323" s="10" t="s">
        <v>1547</v>
      </c>
      <c r="C2323">
        <v>69.94</v>
      </c>
      <c r="D2323" s="10" t="s">
        <v>16</v>
      </c>
      <c r="E2323">
        <v>0</v>
      </c>
      <c r="F2323">
        <v>0</v>
      </c>
      <c r="G2323">
        <v>69.94</v>
      </c>
      <c r="H2323" s="10" t="s">
        <v>16</v>
      </c>
      <c r="I2323" s="10" t="s">
        <v>6515</v>
      </c>
      <c r="J2323" s="10" t="s">
        <v>17</v>
      </c>
      <c r="K2323" s="10" t="s">
        <v>17</v>
      </c>
      <c r="L2323" s="10" t="s">
        <v>8890</v>
      </c>
      <c r="M2323" s="10" t="s">
        <v>18</v>
      </c>
      <c r="N2323">
        <v>0</v>
      </c>
    </row>
    <row r="2324" spans="1:14" x14ac:dyDescent="0.25">
      <c r="A2324" s="10" t="s">
        <v>124</v>
      </c>
      <c r="B2324" s="10" t="s">
        <v>1548</v>
      </c>
      <c r="C2324">
        <v>11520.15</v>
      </c>
      <c r="D2324" s="10" t="s">
        <v>16</v>
      </c>
      <c r="E2324">
        <v>27940.55</v>
      </c>
      <c r="F2324">
        <v>0</v>
      </c>
      <c r="G2324">
        <v>39460.699999999997</v>
      </c>
      <c r="H2324" s="10" t="s">
        <v>16</v>
      </c>
      <c r="I2324" s="10" t="s">
        <v>8891</v>
      </c>
      <c r="J2324" s="10" t="s">
        <v>6517</v>
      </c>
      <c r="K2324" s="10" t="s">
        <v>17</v>
      </c>
      <c r="L2324" s="10" t="s">
        <v>8892</v>
      </c>
      <c r="M2324" s="10" t="s">
        <v>18</v>
      </c>
      <c r="N2324">
        <v>0</v>
      </c>
    </row>
    <row r="2325" spans="1:14" x14ac:dyDescent="0.25">
      <c r="A2325" s="10" t="s">
        <v>124</v>
      </c>
      <c r="B2325" s="10" t="s">
        <v>8167</v>
      </c>
      <c r="C2325">
        <v>259874.89</v>
      </c>
      <c r="D2325" s="10" t="s">
        <v>26</v>
      </c>
      <c r="E2325">
        <v>112698.73</v>
      </c>
      <c r="F2325">
        <v>0</v>
      </c>
      <c r="G2325">
        <v>147176.16</v>
      </c>
      <c r="H2325" s="10" t="s">
        <v>26</v>
      </c>
      <c r="I2325" s="10" t="s">
        <v>6519</v>
      </c>
      <c r="J2325" s="10" t="s">
        <v>6520</v>
      </c>
      <c r="K2325" s="10" t="s">
        <v>17</v>
      </c>
      <c r="L2325" s="10" t="s">
        <v>6518</v>
      </c>
      <c r="M2325" s="10" t="s">
        <v>18</v>
      </c>
      <c r="N2325">
        <v>0</v>
      </c>
    </row>
    <row r="2326" spans="1:14" x14ac:dyDescent="0.25">
      <c r="A2326" s="10" t="s">
        <v>124</v>
      </c>
      <c r="B2326" s="10" t="s">
        <v>8168</v>
      </c>
      <c r="C2326">
        <v>3855.02</v>
      </c>
      <c r="D2326" s="10" t="s">
        <v>26</v>
      </c>
      <c r="E2326">
        <v>735.83</v>
      </c>
      <c r="F2326">
        <v>0</v>
      </c>
      <c r="G2326">
        <v>3119.19</v>
      </c>
      <c r="H2326" s="10" t="s">
        <v>26</v>
      </c>
      <c r="I2326" s="10" t="s">
        <v>6522</v>
      </c>
      <c r="J2326" s="10" t="s">
        <v>8893</v>
      </c>
      <c r="K2326" s="10" t="s">
        <v>17</v>
      </c>
      <c r="L2326" s="10" t="s">
        <v>6521</v>
      </c>
      <c r="M2326" s="10" t="s">
        <v>18</v>
      </c>
      <c r="N2326">
        <v>0</v>
      </c>
    </row>
    <row r="2327" spans="1:14" x14ac:dyDescent="0.25">
      <c r="A2327" s="10" t="s">
        <v>124</v>
      </c>
      <c r="B2327" s="10" t="s">
        <v>8171</v>
      </c>
      <c r="C2327">
        <v>26077.1</v>
      </c>
      <c r="D2327" s="10" t="s">
        <v>26</v>
      </c>
      <c r="E2327">
        <v>14055.82</v>
      </c>
      <c r="F2327">
        <v>0</v>
      </c>
      <c r="G2327">
        <v>12021.28</v>
      </c>
      <c r="H2327" s="10" t="s">
        <v>26</v>
      </c>
      <c r="I2327" s="10" t="s">
        <v>8894</v>
      </c>
      <c r="J2327" s="10" t="s">
        <v>8895</v>
      </c>
      <c r="K2327" s="10" t="s">
        <v>17</v>
      </c>
      <c r="L2327" s="10" t="s">
        <v>8896</v>
      </c>
      <c r="M2327" s="10" t="s">
        <v>18</v>
      </c>
      <c r="N2327">
        <v>0</v>
      </c>
    </row>
    <row r="2328" spans="1:14" x14ac:dyDescent="0.25">
      <c r="A2328" s="10" t="s">
        <v>124</v>
      </c>
      <c r="B2328" s="10" t="s">
        <v>8174</v>
      </c>
      <c r="C2328">
        <v>21655.88</v>
      </c>
      <c r="D2328" s="10" t="s">
        <v>26</v>
      </c>
      <c r="E2328">
        <v>3329.52</v>
      </c>
      <c r="F2328">
        <v>0</v>
      </c>
      <c r="G2328">
        <v>18326.36</v>
      </c>
      <c r="H2328" s="10" t="s">
        <v>26</v>
      </c>
      <c r="I2328" s="10" t="s">
        <v>8897</v>
      </c>
      <c r="J2328" s="10" t="s">
        <v>8898</v>
      </c>
      <c r="K2328" s="10" t="s">
        <v>17</v>
      </c>
      <c r="L2328" s="10" t="s">
        <v>8899</v>
      </c>
      <c r="M2328" s="10" t="s">
        <v>18</v>
      </c>
      <c r="N2328">
        <v>0</v>
      </c>
    </row>
    <row r="2329" spans="1:14" x14ac:dyDescent="0.25">
      <c r="A2329" s="10" t="s">
        <v>124</v>
      </c>
      <c r="B2329" s="10" t="s">
        <v>8900</v>
      </c>
      <c r="C2329">
        <v>98268.21</v>
      </c>
      <c r="D2329" s="10" t="s">
        <v>16</v>
      </c>
      <c r="E2329">
        <v>150559.03</v>
      </c>
      <c r="F2329">
        <v>0</v>
      </c>
      <c r="G2329">
        <v>248827.24</v>
      </c>
      <c r="H2329" s="10" t="s">
        <v>16</v>
      </c>
      <c r="I2329" s="10" t="s">
        <v>8901</v>
      </c>
      <c r="J2329" s="10" t="s">
        <v>6523</v>
      </c>
      <c r="K2329" s="10" t="s">
        <v>17</v>
      </c>
      <c r="L2329" s="10" t="s">
        <v>8902</v>
      </c>
      <c r="M2329" s="10" t="s">
        <v>18</v>
      </c>
      <c r="N2329">
        <v>0</v>
      </c>
    </row>
    <row r="2330" spans="1:14" x14ac:dyDescent="0.25">
      <c r="A2330" s="10" t="s">
        <v>124</v>
      </c>
      <c r="B2330" s="10" t="s">
        <v>8177</v>
      </c>
      <c r="C2330">
        <v>98513.78</v>
      </c>
      <c r="D2330" s="10" t="s">
        <v>26</v>
      </c>
      <c r="E2330">
        <v>27026.799999999999</v>
      </c>
      <c r="F2330">
        <v>0</v>
      </c>
      <c r="G2330">
        <v>71486.98</v>
      </c>
      <c r="H2330" s="10" t="s">
        <v>26</v>
      </c>
      <c r="I2330" s="10" t="s">
        <v>8903</v>
      </c>
      <c r="J2330" s="10" t="s">
        <v>8904</v>
      </c>
      <c r="K2330" s="10" t="s">
        <v>17</v>
      </c>
      <c r="L2330" s="10" t="s">
        <v>8905</v>
      </c>
      <c r="M2330" s="10" t="s">
        <v>18</v>
      </c>
      <c r="N2330">
        <v>0</v>
      </c>
    </row>
    <row r="2331" spans="1:14" x14ac:dyDescent="0.25">
      <c r="A2331" s="10" t="s">
        <v>124</v>
      </c>
      <c r="B2331" s="10" t="s">
        <v>7627</v>
      </c>
      <c r="C2331">
        <v>31563</v>
      </c>
      <c r="D2331" s="10" t="s">
        <v>26</v>
      </c>
      <c r="E2331">
        <v>7595.6</v>
      </c>
      <c r="F2331">
        <v>0</v>
      </c>
      <c r="G2331">
        <v>23967.4</v>
      </c>
      <c r="H2331" s="10" t="s">
        <v>26</v>
      </c>
      <c r="I2331" s="10" t="s">
        <v>8906</v>
      </c>
      <c r="J2331" s="10" t="s">
        <v>8907</v>
      </c>
      <c r="K2331" s="10" t="s">
        <v>17</v>
      </c>
      <c r="L2331" s="10" t="s">
        <v>8908</v>
      </c>
      <c r="M2331" s="10" t="s">
        <v>18</v>
      </c>
      <c r="N2331">
        <v>0</v>
      </c>
    </row>
    <row r="2332" spans="1:14" x14ac:dyDescent="0.25">
      <c r="A2332" s="10" t="s">
        <v>124</v>
      </c>
      <c r="B2332" s="10" t="s">
        <v>8182</v>
      </c>
      <c r="C2332">
        <v>27701.200000000001</v>
      </c>
      <c r="D2332" s="10" t="s">
        <v>26</v>
      </c>
      <c r="E2332">
        <v>3685.16</v>
      </c>
      <c r="F2332">
        <v>0</v>
      </c>
      <c r="G2332">
        <v>24016.04</v>
      </c>
      <c r="H2332" s="10" t="s">
        <v>26</v>
      </c>
      <c r="I2332" s="10" t="s">
        <v>8909</v>
      </c>
      <c r="J2332" s="10" t="s">
        <v>8910</v>
      </c>
      <c r="K2332" s="10" t="s">
        <v>17</v>
      </c>
      <c r="L2332" s="10" t="s">
        <v>8911</v>
      </c>
      <c r="M2332" s="10" t="s">
        <v>18</v>
      </c>
      <c r="N2332">
        <v>0</v>
      </c>
    </row>
    <row r="2333" spans="1:14" x14ac:dyDescent="0.25">
      <c r="A2333" s="10" t="s">
        <v>124</v>
      </c>
      <c r="B2333" s="10" t="s">
        <v>8183</v>
      </c>
      <c r="C2333">
        <v>142100.72</v>
      </c>
      <c r="D2333" s="10" t="s">
        <v>26</v>
      </c>
      <c r="E2333">
        <v>17306.3</v>
      </c>
      <c r="F2333">
        <v>0</v>
      </c>
      <c r="G2333">
        <v>124794.42</v>
      </c>
      <c r="H2333" s="10" t="s">
        <v>26</v>
      </c>
      <c r="I2333" s="10" t="s">
        <v>8912</v>
      </c>
      <c r="J2333" s="10" t="s">
        <v>8913</v>
      </c>
      <c r="K2333" s="10" t="s">
        <v>17</v>
      </c>
      <c r="L2333" s="10" t="s">
        <v>8914</v>
      </c>
      <c r="M2333" s="10" t="s">
        <v>18</v>
      </c>
      <c r="N2333">
        <v>0</v>
      </c>
    </row>
    <row r="2334" spans="1:14" x14ac:dyDescent="0.25">
      <c r="A2334" s="10" t="s">
        <v>124</v>
      </c>
      <c r="B2334" s="10" t="s">
        <v>8216</v>
      </c>
      <c r="C2334">
        <v>15000</v>
      </c>
      <c r="D2334" s="10" t="s">
        <v>16</v>
      </c>
      <c r="E2334">
        <v>0</v>
      </c>
      <c r="F2334">
        <v>0</v>
      </c>
      <c r="G2334">
        <v>15000</v>
      </c>
      <c r="H2334" s="10" t="s">
        <v>16</v>
      </c>
      <c r="I2334" s="10" t="s">
        <v>8915</v>
      </c>
      <c r="J2334" s="10" t="s">
        <v>17</v>
      </c>
      <c r="K2334" s="10" t="s">
        <v>17</v>
      </c>
      <c r="L2334" s="10" t="s">
        <v>8916</v>
      </c>
      <c r="M2334" s="10" t="s">
        <v>18</v>
      </c>
      <c r="N2334">
        <v>0</v>
      </c>
    </row>
    <row r="2335" spans="1:14" x14ac:dyDescent="0.25">
      <c r="A2335" s="10" t="s">
        <v>124</v>
      </c>
      <c r="B2335" s="10" t="s">
        <v>8917</v>
      </c>
      <c r="C2335">
        <v>7150</v>
      </c>
      <c r="D2335" s="10" t="s">
        <v>16</v>
      </c>
      <c r="E2335">
        <v>8400</v>
      </c>
      <c r="F2335">
        <v>0</v>
      </c>
      <c r="G2335">
        <v>15550</v>
      </c>
      <c r="H2335" s="10" t="s">
        <v>16</v>
      </c>
      <c r="I2335" s="10" t="s">
        <v>8918</v>
      </c>
      <c r="J2335" s="10" t="s">
        <v>8919</v>
      </c>
      <c r="K2335" s="10" t="s">
        <v>17</v>
      </c>
      <c r="L2335" s="10" t="s">
        <v>8920</v>
      </c>
      <c r="M2335" s="10" t="s">
        <v>18</v>
      </c>
      <c r="N2335">
        <v>0</v>
      </c>
    </row>
    <row r="2336" spans="1:14" x14ac:dyDescent="0.25">
      <c r="A2336" s="10" t="s">
        <v>124</v>
      </c>
      <c r="B2336" s="10" t="s">
        <v>8217</v>
      </c>
      <c r="C2336">
        <v>210827.18</v>
      </c>
      <c r="D2336" s="10" t="s">
        <v>16</v>
      </c>
      <c r="E2336">
        <v>0</v>
      </c>
      <c r="F2336">
        <v>0</v>
      </c>
      <c r="G2336">
        <v>210827.18</v>
      </c>
      <c r="H2336" s="10" t="s">
        <v>16</v>
      </c>
      <c r="I2336" s="10" t="s">
        <v>8921</v>
      </c>
      <c r="J2336" s="10" t="s">
        <v>17</v>
      </c>
      <c r="K2336" s="10" t="s">
        <v>17</v>
      </c>
      <c r="L2336" s="10" t="s">
        <v>8922</v>
      </c>
      <c r="M2336" s="10" t="s">
        <v>18</v>
      </c>
      <c r="N2336">
        <v>0</v>
      </c>
    </row>
    <row r="2337" spans="1:14" x14ac:dyDescent="0.25">
      <c r="A2337" s="10" t="s">
        <v>124</v>
      </c>
      <c r="B2337" s="10" t="s">
        <v>1549</v>
      </c>
      <c r="C2337">
        <v>58358.94</v>
      </c>
      <c r="D2337" s="10" t="s">
        <v>26</v>
      </c>
      <c r="E2337">
        <v>6657.01</v>
      </c>
      <c r="F2337">
        <v>0</v>
      </c>
      <c r="G2337">
        <v>51701.93</v>
      </c>
      <c r="H2337" s="10" t="s">
        <v>26</v>
      </c>
      <c r="I2337" s="10" t="s">
        <v>8923</v>
      </c>
      <c r="J2337" s="10" t="s">
        <v>8924</v>
      </c>
      <c r="K2337" s="10" t="s">
        <v>17</v>
      </c>
      <c r="L2337" s="10" t="s">
        <v>8925</v>
      </c>
      <c r="M2337" s="10" t="s">
        <v>18</v>
      </c>
      <c r="N2337">
        <v>0</v>
      </c>
    </row>
    <row r="2338" spans="1:14" x14ac:dyDescent="0.25">
      <c r="A2338" s="10" t="s">
        <v>124</v>
      </c>
      <c r="B2338" s="10" t="s">
        <v>1552</v>
      </c>
      <c r="C2338">
        <v>4495358.7699999996</v>
      </c>
      <c r="D2338" s="10" t="s">
        <v>26</v>
      </c>
      <c r="E2338">
        <v>578402.71</v>
      </c>
      <c r="F2338">
        <v>0</v>
      </c>
      <c r="G2338">
        <v>3916956.06</v>
      </c>
      <c r="H2338" s="10" t="s">
        <v>26</v>
      </c>
      <c r="I2338" s="10" t="s">
        <v>8926</v>
      </c>
      <c r="J2338" s="10" t="s">
        <v>8927</v>
      </c>
      <c r="K2338" s="10" t="s">
        <v>17</v>
      </c>
      <c r="L2338" s="10" t="s">
        <v>8928</v>
      </c>
      <c r="M2338" s="10" t="s">
        <v>18</v>
      </c>
      <c r="N2338">
        <v>0</v>
      </c>
    </row>
    <row r="2339" spans="1:14" x14ac:dyDescent="0.25">
      <c r="A2339" s="10" t="s">
        <v>124</v>
      </c>
      <c r="B2339" s="10" t="s">
        <v>1553</v>
      </c>
      <c r="C2339">
        <v>374613.21</v>
      </c>
      <c r="D2339" s="10" t="s">
        <v>26</v>
      </c>
      <c r="E2339">
        <v>48200.24</v>
      </c>
      <c r="F2339">
        <v>0</v>
      </c>
      <c r="G2339">
        <v>326412.96999999997</v>
      </c>
      <c r="H2339" s="10" t="s">
        <v>26</v>
      </c>
      <c r="I2339" s="10" t="s">
        <v>8929</v>
      </c>
      <c r="J2339" s="10" t="s">
        <v>8930</v>
      </c>
      <c r="K2339" s="10" t="s">
        <v>17</v>
      </c>
      <c r="L2339" s="10" t="s">
        <v>8931</v>
      </c>
      <c r="M2339" s="10" t="s">
        <v>18</v>
      </c>
      <c r="N2339">
        <v>0</v>
      </c>
    </row>
    <row r="2340" spans="1:14" x14ac:dyDescent="0.25">
      <c r="A2340" s="10" t="s">
        <v>124</v>
      </c>
      <c r="B2340" s="10" t="s">
        <v>1554</v>
      </c>
      <c r="C2340">
        <v>1123839.6599999999</v>
      </c>
      <c r="D2340" s="10" t="s">
        <v>26</v>
      </c>
      <c r="E2340">
        <v>144600.69</v>
      </c>
      <c r="F2340">
        <v>0</v>
      </c>
      <c r="G2340">
        <v>979238.97</v>
      </c>
      <c r="H2340" s="10" t="s">
        <v>26</v>
      </c>
      <c r="I2340" s="10" t="s">
        <v>8932</v>
      </c>
      <c r="J2340" s="10" t="s">
        <v>8933</v>
      </c>
      <c r="K2340" s="10" t="s">
        <v>17</v>
      </c>
      <c r="L2340" s="10" t="s">
        <v>8934</v>
      </c>
      <c r="M2340" s="10" t="s">
        <v>18</v>
      </c>
      <c r="N2340">
        <v>0</v>
      </c>
    </row>
    <row r="2341" spans="1:14" x14ac:dyDescent="0.25">
      <c r="A2341" s="10" t="s">
        <v>124</v>
      </c>
      <c r="B2341" s="10" t="s">
        <v>1555</v>
      </c>
      <c r="C2341">
        <v>0</v>
      </c>
      <c r="D2341" s="10" t="s">
        <v>16</v>
      </c>
      <c r="E2341">
        <v>192800.91</v>
      </c>
      <c r="F2341">
        <v>192800.91</v>
      </c>
      <c r="G2341">
        <v>0</v>
      </c>
      <c r="H2341" s="10" t="s">
        <v>16</v>
      </c>
      <c r="I2341" s="10" t="s">
        <v>8935</v>
      </c>
      <c r="J2341" s="10" t="s">
        <v>8936</v>
      </c>
      <c r="K2341" s="10" t="s">
        <v>6100</v>
      </c>
      <c r="L2341" s="10" t="s">
        <v>8937</v>
      </c>
      <c r="M2341" s="10" t="s">
        <v>18</v>
      </c>
      <c r="N2341">
        <v>0</v>
      </c>
    </row>
    <row r="2342" spans="1:14" x14ac:dyDescent="0.25">
      <c r="A2342" s="10" t="s">
        <v>124</v>
      </c>
      <c r="B2342" s="10" t="s">
        <v>1558</v>
      </c>
      <c r="C2342">
        <v>5455.46</v>
      </c>
      <c r="D2342" s="10" t="s">
        <v>16</v>
      </c>
      <c r="E2342">
        <v>20666.3</v>
      </c>
      <c r="F2342">
        <v>810.17</v>
      </c>
      <c r="G2342">
        <v>25311.59</v>
      </c>
      <c r="H2342" s="10" t="s">
        <v>16</v>
      </c>
      <c r="I2342" s="10" t="s">
        <v>8938</v>
      </c>
      <c r="J2342" s="10" t="s">
        <v>8939</v>
      </c>
      <c r="K2342" s="10" t="s">
        <v>8940</v>
      </c>
      <c r="L2342" s="10" t="s">
        <v>8941</v>
      </c>
      <c r="M2342" s="10" t="s">
        <v>18</v>
      </c>
      <c r="N2342">
        <v>0</v>
      </c>
    </row>
    <row r="2343" spans="1:14" x14ac:dyDescent="0.25">
      <c r="A2343" s="10" t="s">
        <v>124</v>
      </c>
      <c r="B2343" s="10" t="s">
        <v>1561</v>
      </c>
      <c r="C2343">
        <v>454.73</v>
      </c>
      <c r="D2343" s="10" t="s">
        <v>16</v>
      </c>
      <c r="E2343">
        <v>1722.17</v>
      </c>
      <c r="F2343">
        <v>67.52</v>
      </c>
      <c r="G2343">
        <v>2109.38</v>
      </c>
      <c r="H2343" s="10" t="s">
        <v>16</v>
      </c>
      <c r="I2343" s="10" t="s">
        <v>8942</v>
      </c>
      <c r="J2343" s="10" t="s">
        <v>6075</v>
      </c>
      <c r="K2343" s="10" t="s">
        <v>8943</v>
      </c>
      <c r="L2343" s="10" t="s">
        <v>8944</v>
      </c>
      <c r="M2343" s="10" t="s">
        <v>18</v>
      </c>
      <c r="N2343">
        <v>0</v>
      </c>
    </row>
    <row r="2344" spans="1:14" x14ac:dyDescent="0.25">
      <c r="A2344" s="10" t="s">
        <v>124</v>
      </c>
      <c r="B2344" s="10" t="s">
        <v>1564</v>
      </c>
      <c r="C2344">
        <v>1363.97</v>
      </c>
      <c r="D2344" s="10" t="s">
        <v>16</v>
      </c>
      <c r="E2344">
        <v>5166.57</v>
      </c>
      <c r="F2344">
        <v>202.55</v>
      </c>
      <c r="G2344">
        <v>6327.99</v>
      </c>
      <c r="H2344" s="10" t="s">
        <v>16</v>
      </c>
      <c r="I2344" s="10" t="s">
        <v>6076</v>
      </c>
      <c r="J2344" s="10" t="s">
        <v>6078</v>
      </c>
      <c r="K2344" s="10" t="s">
        <v>6077</v>
      </c>
      <c r="L2344" s="10" t="s">
        <v>4170</v>
      </c>
      <c r="M2344" s="10" t="s">
        <v>18</v>
      </c>
      <c r="N2344">
        <v>0</v>
      </c>
    </row>
    <row r="2345" spans="1:14" x14ac:dyDescent="0.25">
      <c r="A2345" s="10" t="s">
        <v>124</v>
      </c>
      <c r="B2345" s="10" t="s">
        <v>1567</v>
      </c>
      <c r="C2345">
        <v>0</v>
      </c>
      <c r="D2345" s="10" t="s">
        <v>16</v>
      </c>
      <c r="E2345">
        <v>7158.86</v>
      </c>
      <c r="F2345">
        <v>7158.86</v>
      </c>
      <c r="G2345">
        <v>0</v>
      </c>
      <c r="H2345" s="10" t="s">
        <v>16</v>
      </c>
      <c r="I2345" s="10" t="s">
        <v>8945</v>
      </c>
      <c r="J2345" s="10" t="s">
        <v>8946</v>
      </c>
      <c r="K2345" s="10" t="s">
        <v>8947</v>
      </c>
      <c r="L2345" s="10" t="s">
        <v>8948</v>
      </c>
      <c r="M2345" s="10" t="s">
        <v>18</v>
      </c>
      <c r="N2345">
        <v>0</v>
      </c>
    </row>
    <row r="2346" spans="1:14" x14ac:dyDescent="0.25">
      <c r="A2346" s="10" t="s">
        <v>124</v>
      </c>
      <c r="B2346" s="10" t="s">
        <v>1570</v>
      </c>
      <c r="C2346">
        <v>51129.85</v>
      </c>
      <c r="D2346" s="10" t="s">
        <v>26</v>
      </c>
      <c r="E2346">
        <v>5637.85</v>
      </c>
      <c r="F2346">
        <v>0</v>
      </c>
      <c r="G2346">
        <v>45492</v>
      </c>
      <c r="H2346" s="10" t="s">
        <v>26</v>
      </c>
      <c r="I2346" s="10" t="s">
        <v>6079</v>
      </c>
      <c r="J2346" s="10" t="s">
        <v>6081</v>
      </c>
      <c r="K2346" s="10" t="s">
        <v>17</v>
      </c>
      <c r="L2346" s="10" t="s">
        <v>6080</v>
      </c>
      <c r="M2346" s="10" t="s">
        <v>18</v>
      </c>
      <c r="N2346">
        <v>0</v>
      </c>
    </row>
    <row r="2347" spans="1:14" x14ac:dyDescent="0.25">
      <c r="A2347" s="10" t="s">
        <v>124</v>
      </c>
      <c r="B2347" s="10" t="s">
        <v>1573</v>
      </c>
      <c r="C2347">
        <v>4260.83</v>
      </c>
      <c r="D2347" s="10" t="s">
        <v>26</v>
      </c>
      <c r="E2347">
        <v>469.83</v>
      </c>
      <c r="F2347">
        <v>0</v>
      </c>
      <c r="G2347">
        <v>3791</v>
      </c>
      <c r="H2347" s="10" t="s">
        <v>26</v>
      </c>
      <c r="I2347" s="10" t="s">
        <v>4171</v>
      </c>
      <c r="J2347" s="10" t="s">
        <v>6084</v>
      </c>
      <c r="K2347" s="10" t="s">
        <v>17</v>
      </c>
      <c r="L2347" s="10" t="s">
        <v>6082</v>
      </c>
      <c r="M2347" s="10" t="s">
        <v>18</v>
      </c>
      <c r="N2347">
        <v>0</v>
      </c>
    </row>
    <row r="2348" spans="1:14" x14ac:dyDescent="0.25">
      <c r="A2348" s="10" t="s">
        <v>124</v>
      </c>
      <c r="B2348" s="10" t="s">
        <v>1576</v>
      </c>
      <c r="C2348">
        <v>12782.48</v>
      </c>
      <c r="D2348" s="10" t="s">
        <v>26</v>
      </c>
      <c r="E2348">
        <v>1409.48</v>
      </c>
      <c r="F2348">
        <v>0</v>
      </c>
      <c r="G2348">
        <v>11373</v>
      </c>
      <c r="H2348" s="10" t="s">
        <v>26</v>
      </c>
      <c r="I2348" s="10" t="s">
        <v>6083</v>
      </c>
      <c r="J2348" s="10" t="s">
        <v>4172</v>
      </c>
      <c r="K2348" s="10" t="s">
        <v>17</v>
      </c>
      <c r="L2348" s="10" t="s">
        <v>6085</v>
      </c>
      <c r="M2348" s="10" t="s">
        <v>18</v>
      </c>
      <c r="N2348">
        <v>0</v>
      </c>
    </row>
    <row r="2349" spans="1:14" x14ac:dyDescent="0.25">
      <c r="A2349" s="10" t="s">
        <v>124</v>
      </c>
      <c r="B2349" s="10" t="s">
        <v>1579</v>
      </c>
      <c r="C2349">
        <v>0</v>
      </c>
      <c r="D2349" s="10" t="s">
        <v>16</v>
      </c>
      <c r="E2349">
        <v>1879.29</v>
      </c>
      <c r="F2349">
        <v>1879.29</v>
      </c>
      <c r="G2349">
        <v>0</v>
      </c>
      <c r="H2349" s="10" t="s">
        <v>16</v>
      </c>
      <c r="I2349" s="10" t="s">
        <v>8949</v>
      </c>
      <c r="J2349" s="10" t="s">
        <v>6524</v>
      </c>
      <c r="K2349" s="10" t="s">
        <v>4176</v>
      </c>
      <c r="L2349" s="10" t="s">
        <v>8950</v>
      </c>
      <c r="M2349" s="10" t="s">
        <v>18</v>
      </c>
      <c r="N2349">
        <v>0</v>
      </c>
    </row>
    <row r="2350" spans="1:14" x14ac:dyDescent="0.25">
      <c r="A2350" s="10" t="s">
        <v>124</v>
      </c>
      <c r="B2350" s="10" t="s">
        <v>8192</v>
      </c>
      <c r="C2350">
        <v>863.57</v>
      </c>
      <c r="D2350" s="10" t="s">
        <v>16</v>
      </c>
      <c r="E2350">
        <v>2182.4699999999998</v>
      </c>
      <c r="F2350">
        <v>0</v>
      </c>
      <c r="G2350">
        <v>3046.04</v>
      </c>
      <c r="H2350" s="10" t="s">
        <v>16</v>
      </c>
      <c r="I2350" s="10" t="s">
        <v>6086</v>
      </c>
      <c r="J2350" s="10" t="s">
        <v>6525</v>
      </c>
      <c r="K2350" s="10" t="s">
        <v>17</v>
      </c>
      <c r="L2350" s="10" t="s">
        <v>6526</v>
      </c>
      <c r="M2350" s="10" t="s">
        <v>18</v>
      </c>
      <c r="N2350">
        <v>0</v>
      </c>
    </row>
    <row r="2351" spans="1:14" x14ac:dyDescent="0.25">
      <c r="A2351" s="10" t="s">
        <v>124</v>
      </c>
      <c r="B2351" s="10" t="s">
        <v>8195</v>
      </c>
      <c r="C2351">
        <v>137908.57</v>
      </c>
      <c r="D2351" s="10" t="s">
        <v>16</v>
      </c>
      <c r="E2351">
        <v>34842.839999999997</v>
      </c>
      <c r="F2351">
        <v>0</v>
      </c>
      <c r="G2351">
        <v>172751.41</v>
      </c>
      <c r="H2351" s="10" t="s">
        <v>16</v>
      </c>
      <c r="I2351" s="10" t="s">
        <v>8951</v>
      </c>
      <c r="J2351" s="10" t="s">
        <v>8952</v>
      </c>
      <c r="K2351" s="10" t="s">
        <v>17</v>
      </c>
      <c r="L2351" s="10" t="s">
        <v>8953</v>
      </c>
      <c r="M2351" s="10" t="s">
        <v>18</v>
      </c>
      <c r="N2351">
        <v>0</v>
      </c>
    </row>
    <row r="2352" spans="1:14" x14ac:dyDescent="0.25">
      <c r="A2352" s="10" t="s">
        <v>124</v>
      </c>
      <c r="B2352" s="10" t="s">
        <v>8198</v>
      </c>
      <c r="C2352">
        <v>94491.1</v>
      </c>
      <c r="D2352" s="10" t="s">
        <v>26</v>
      </c>
      <c r="E2352">
        <v>65572.039999999994</v>
      </c>
      <c r="F2352">
        <v>0</v>
      </c>
      <c r="G2352">
        <v>28919.06</v>
      </c>
      <c r="H2352" s="10" t="s">
        <v>26</v>
      </c>
      <c r="I2352" s="10" t="s">
        <v>8954</v>
      </c>
      <c r="J2352" s="10" t="s">
        <v>8955</v>
      </c>
      <c r="K2352" s="10" t="s">
        <v>17</v>
      </c>
      <c r="L2352" s="10" t="s">
        <v>8956</v>
      </c>
      <c r="M2352" s="10" t="s">
        <v>18</v>
      </c>
      <c r="N2352">
        <v>0</v>
      </c>
    </row>
    <row r="2353" spans="1:14" x14ac:dyDescent="0.25">
      <c r="A2353" s="10" t="s">
        <v>124</v>
      </c>
      <c r="B2353" s="10" t="s">
        <v>8199</v>
      </c>
      <c r="C2353">
        <v>1033.93</v>
      </c>
      <c r="D2353" s="10" t="s">
        <v>26</v>
      </c>
      <c r="E2353">
        <v>0</v>
      </c>
      <c r="F2353">
        <v>0</v>
      </c>
      <c r="G2353">
        <v>1033.93</v>
      </c>
      <c r="H2353" s="10" t="s">
        <v>26</v>
      </c>
      <c r="I2353" s="10" t="s">
        <v>8957</v>
      </c>
      <c r="J2353" s="10" t="s">
        <v>17</v>
      </c>
      <c r="K2353" s="10" t="s">
        <v>17</v>
      </c>
      <c r="L2353" s="10" t="s">
        <v>8958</v>
      </c>
      <c r="M2353" s="10" t="s">
        <v>18</v>
      </c>
      <c r="N2353">
        <v>0</v>
      </c>
    </row>
    <row r="2354" spans="1:14" x14ac:dyDescent="0.25">
      <c r="A2354" s="10" t="s">
        <v>124</v>
      </c>
      <c r="B2354" s="10" t="s">
        <v>8220</v>
      </c>
      <c r="C2354">
        <v>142772.57999999999</v>
      </c>
      <c r="D2354" s="10" t="s">
        <v>16</v>
      </c>
      <c r="E2354">
        <v>0</v>
      </c>
      <c r="F2354">
        <v>0</v>
      </c>
      <c r="G2354">
        <v>142772.57999999999</v>
      </c>
      <c r="H2354" s="10" t="s">
        <v>16</v>
      </c>
      <c r="I2354" s="10" t="s">
        <v>8959</v>
      </c>
      <c r="J2354" s="10" t="s">
        <v>17</v>
      </c>
      <c r="K2354" s="10" t="s">
        <v>17</v>
      </c>
      <c r="L2354" s="10" t="s">
        <v>8960</v>
      </c>
      <c r="M2354" s="10" t="s">
        <v>18</v>
      </c>
      <c r="N2354">
        <v>0</v>
      </c>
    </row>
    <row r="2355" spans="1:14" x14ac:dyDescent="0.25">
      <c r="A2355" s="10" t="s">
        <v>124</v>
      </c>
      <c r="B2355" s="10" t="s">
        <v>8200</v>
      </c>
      <c r="C2355">
        <v>161.52000000000001</v>
      </c>
      <c r="D2355" s="10" t="s">
        <v>26</v>
      </c>
      <c r="E2355">
        <v>73.260000000000005</v>
      </c>
      <c r="F2355">
        <v>0</v>
      </c>
      <c r="G2355">
        <v>88.26</v>
      </c>
      <c r="H2355" s="10" t="s">
        <v>26</v>
      </c>
      <c r="I2355" s="10" t="s">
        <v>6527</v>
      </c>
      <c r="J2355" s="10" t="s">
        <v>6528</v>
      </c>
      <c r="K2355" s="10" t="s">
        <v>17</v>
      </c>
      <c r="L2355" s="10" t="s">
        <v>6529</v>
      </c>
      <c r="M2355" s="10" t="s">
        <v>18</v>
      </c>
      <c r="N2355">
        <v>0</v>
      </c>
    </row>
    <row r="2356" spans="1:14" x14ac:dyDescent="0.25">
      <c r="A2356" s="10" t="s">
        <v>124</v>
      </c>
      <c r="B2356" s="10" t="s">
        <v>8203</v>
      </c>
      <c r="C2356">
        <v>5437</v>
      </c>
      <c r="D2356" s="10" t="s">
        <v>16</v>
      </c>
      <c r="E2356">
        <v>0</v>
      </c>
      <c r="F2356">
        <v>0</v>
      </c>
      <c r="G2356">
        <v>5437</v>
      </c>
      <c r="H2356" s="10" t="s">
        <v>16</v>
      </c>
      <c r="I2356" s="10" t="s">
        <v>8961</v>
      </c>
      <c r="J2356" s="10" t="s">
        <v>17</v>
      </c>
      <c r="K2356" s="10" t="s">
        <v>17</v>
      </c>
      <c r="L2356" s="10" t="s">
        <v>8962</v>
      </c>
      <c r="M2356" s="10" t="s">
        <v>18</v>
      </c>
      <c r="N2356">
        <v>0</v>
      </c>
    </row>
    <row r="2357" spans="1:14" x14ac:dyDescent="0.25">
      <c r="A2357" s="10" t="s">
        <v>124</v>
      </c>
      <c r="B2357" s="10" t="s">
        <v>1584</v>
      </c>
      <c r="C2357">
        <v>1619757.46</v>
      </c>
      <c r="D2357" s="10" t="s">
        <v>26</v>
      </c>
      <c r="E2357">
        <v>363481.03</v>
      </c>
      <c r="F2357">
        <v>0</v>
      </c>
      <c r="G2357">
        <v>1256276.43</v>
      </c>
      <c r="H2357" s="10" t="s">
        <v>26</v>
      </c>
      <c r="I2357" s="10" t="s">
        <v>8963</v>
      </c>
      <c r="J2357" s="10" t="s">
        <v>8964</v>
      </c>
      <c r="K2357" s="10" t="s">
        <v>17</v>
      </c>
      <c r="L2357" s="10" t="s">
        <v>8965</v>
      </c>
      <c r="M2357" s="10" t="s">
        <v>18</v>
      </c>
      <c r="N2357">
        <v>0</v>
      </c>
    </row>
    <row r="2358" spans="1:14" x14ac:dyDescent="0.25">
      <c r="A2358" s="10" t="s">
        <v>124</v>
      </c>
      <c r="B2358" s="10" t="s">
        <v>1585</v>
      </c>
      <c r="C2358">
        <v>48738.47</v>
      </c>
      <c r="D2358" s="10" t="s">
        <v>26</v>
      </c>
      <c r="E2358">
        <v>5743.07</v>
      </c>
      <c r="F2358">
        <v>0</v>
      </c>
      <c r="G2358">
        <v>42995.4</v>
      </c>
      <c r="H2358" s="10" t="s">
        <v>26</v>
      </c>
      <c r="I2358" s="10" t="s">
        <v>8966</v>
      </c>
      <c r="J2358" s="10" t="s">
        <v>8967</v>
      </c>
      <c r="K2358" s="10" t="s">
        <v>17</v>
      </c>
      <c r="L2358" s="10" t="s">
        <v>8968</v>
      </c>
      <c r="M2358" s="10" t="s">
        <v>18</v>
      </c>
      <c r="N2358">
        <v>0</v>
      </c>
    </row>
    <row r="2359" spans="1:14" x14ac:dyDescent="0.25">
      <c r="A2359" s="10" t="s">
        <v>124</v>
      </c>
      <c r="B2359" s="10" t="s">
        <v>1586</v>
      </c>
      <c r="C2359">
        <v>63495.38</v>
      </c>
      <c r="D2359" s="10" t="s">
        <v>26</v>
      </c>
      <c r="E2359">
        <v>60860</v>
      </c>
      <c r="F2359">
        <v>0</v>
      </c>
      <c r="G2359">
        <v>2635.38</v>
      </c>
      <c r="H2359" s="10" t="s">
        <v>26</v>
      </c>
      <c r="I2359" s="10" t="s">
        <v>8969</v>
      </c>
      <c r="J2359" s="10" t="s">
        <v>8970</v>
      </c>
      <c r="K2359" s="10" t="s">
        <v>17</v>
      </c>
      <c r="L2359" s="10" t="s">
        <v>8971</v>
      </c>
      <c r="M2359" s="10" t="s">
        <v>18</v>
      </c>
      <c r="N2359">
        <v>0</v>
      </c>
    </row>
    <row r="2360" spans="1:14" x14ac:dyDescent="0.25">
      <c r="A2360" s="10" t="s">
        <v>124</v>
      </c>
      <c r="B2360" s="10" t="s">
        <v>8972</v>
      </c>
      <c r="C2360">
        <v>2402.52</v>
      </c>
      <c r="D2360" s="10" t="s">
        <v>16</v>
      </c>
      <c r="E2360">
        <v>104.12</v>
      </c>
      <c r="F2360">
        <v>0</v>
      </c>
      <c r="G2360">
        <v>2506.64</v>
      </c>
      <c r="H2360" s="10" t="s">
        <v>16</v>
      </c>
      <c r="I2360" s="10" t="s">
        <v>8973</v>
      </c>
      <c r="J2360" s="10" t="s">
        <v>6087</v>
      </c>
      <c r="K2360" s="10" t="s">
        <v>17</v>
      </c>
      <c r="L2360" s="10" t="s">
        <v>8974</v>
      </c>
      <c r="M2360" s="10" t="s">
        <v>18</v>
      </c>
      <c r="N2360">
        <v>0</v>
      </c>
    </row>
    <row r="2361" spans="1:14" x14ac:dyDescent="0.25">
      <c r="A2361" s="10" t="s">
        <v>124</v>
      </c>
      <c r="B2361" s="10" t="s">
        <v>1587</v>
      </c>
      <c r="C2361">
        <v>635.27</v>
      </c>
      <c r="D2361" s="10" t="s">
        <v>26</v>
      </c>
      <c r="E2361">
        <v>24.26</v>
      </c>
      <c r="F2361">
        <v>0</v>
      </c>
      <c r="G2361">
        <v>611.01</v>
      </c>
      <c r="H2361" s="10" t="s">
        <v>26</v>
      </c>
      <c r="I2361" s="10" t="s">
        <v>8975</v>
      </c>
      <c r="J2361" s="10" t="s">
        <v>8976</v>
      </c>
      <c r="K2361" s="10" t="s">
        <v>17</v>
      </c>
      <c r="L2361" s="10" t="s">
        <v>8977</v>
      </c>
      <c r="M2361" s="10" t="s">
        <v>18</v>
      </c>
      <c r="N2361">
        <v>0</v>
      </c>
    </row>
    <row r="2362" spans="1:14" x14ac:dyDescent="0.25">
      <c r="A2362" s="10" t="s">
        <v>124</v>
      </c>
      <c r="B2362" s="10" t="s">
        <v>8978</v>
      </c>
      <c r="C2362">
        <v>88.83</v>
      </c>
      <c r="D2362" s="10" t="s">
        <v>16</v>
      </c>
      <c r="E2362">
        <v>0</v>
      </c>
      <c r="F2362">
        <v>0</v>
      </c>
      <c r="G2362">
        <v>88.83</v>
      </c>
      <c r="H2362" s="10" t="s">
        <v>16</v>
      </c>
      <c r="I2362" s="10" t="s">
        <v>8979</v>
      </c>
      <c r="J2362" s="10" t="s">
        <v>17</v>
      </c>
      <c r="K2362" s="10" t="s">
        <v>17</v>
      </c>
      <c r="L2362" s="10" t="s">
        <v>6530</v>
      </c>
      <c r="M2362" s="10" t="s">
        <v>18</v>
      </c>
      <c r="N2362">
        <v>0</v>
      </c>
    </row>
    <row r="2363" spans="1:14" x14ac:dyDescent="0.25">
      <c r="A2363" s="10" t="s">
        <v>124</v>
      </c>
      <c r="B2363" s="10" t="s">
        <v>8980</v>
      </c>
      <c r="C2363">
        <v>1044.58</v>
      </c>
      <c r="D2363" s="10" t="s">
        <v>16</v>
      </c>
      <c r="E2363">
        <v>143.02000000000001</v>
      </c>
      <c r="F2363">
        <v>0</v>
      </c>
      <c r="G2363">
        <v>1187.5999999999999</v>
      </c>
      <c r="H2363" s="10" t="s">
        <v>16</v>
      </c>
      <c r="I2363" s="10" t="s">
        <v>6531</v>
      </c>
      <c r="J2363" s="10" t="s">
        <v>6090</v>
      </c>
      <c r="K2363" s="10" t="s">
        <v>17</v>
      </c>
      <c r="L2363" s="10" t="s">
        <v>6088</v>
      </c>
      <c r="M2363" s="10" t="s">
        <v>18</v>
      </c>
      <c r="N2363">
        <v>0</v>
      </c>
    </row>
    <row r="2364" spans="1:14" x14ac:dyDescent="0.25">
      <c r="A2364" s="10" t="s">
        <v>124</v>
      </c>
      <c r="B2364" s="10" t="s">
        <v>1588</v>
      </c>
      <c r="C2364">
        <v>369.26</v>
      </c>
      <c r="D2364" s="10" t="s">
        <v>26</v>
      </c>
      <c r="E2364">
        <v>75.739999999999995</v>
      </c>
      <c r="F2364">
        <v>0</v>
      </c>
      <c r="G2364">
        <v>293.52</v>
      </c>
      <c r="H2364" s="10" t="s">
        <v>26</v>
      </c>
      <c r="I2364" s="10" t="s">
        <v>6089</v>
      </c>
      <c r="J2364" s="10" t="s">
        <v>6532</v>
      </c>
      <c r="K2364" s="10" t="s">
        <v>17</v>
      </c>
      <c r="L2364" s="10" t="s">
        <v>6091</v>
      </c>
      <c r="M2364" s="10" t="s">
        <v>18</v>
      </c>
      <c r="N2364">
        <v>0</v>
      </c>
    </row>
    <row r="2365" spans="1:14" x14ac:dyDescent="0.25">
      <c r="A2365" s="10" t="s">
        <v>124</v>
      </c>
      <c r="B2365" s="10" t="s">
        <v>8981</v>
      </c>
      <c r="C2365">
        <v>285.70999999999998</v>
      </c>
      <c r="D2365" s="10" t="s">
        <v>16</v>
      </c>
      <c r="E2365">
        <v>0</v>
      </c>
      <c r="F2365">
        <v>0</v>
      </c>
      <c r="G2365">
        <v>285.70999999999998</v>
      </c>
      <c r="H2365" s="10" t="s">
        <v>16</v>
      </c>
      <c r="I2365" s="10" t="s">
        <v>6533</v>
      </c>
      <c r="J2365" s="10" t="s">
        <v>17</v>
      </c>
      <c r="K2365" s="10" t="s">
        <v>17</v>
      </c>
      <c r="L2365" s="10" t="s">
        <v>6092</v>
      </c>
      <c r="M2365" s="10" t="s">
        <v>18</v>
      </c>
      <c r="N2365">
        <v>0</v>
      </c>
    </row>
    <row r="2366" spans="1:14" x14ac:dyDescent="0.25">
      <c r="A2366" s="10" t="s">
        <v>124</v>
      </c>
      <c r="B2366" s="10" t="s">
        <v>8982</v>
      </c>
      <c r="C2366">
        <v>932.3</v>
      </c>
      <c r="D2366" s="10" t="s">
        <v>16</v>
      </c>
      <c r="E2366">
        <v>186.46</v>
      </c>
      <c r="F2366">
        <v>0</v>
      </c>
      <c r="G2366">
        <v>1118.76</v>
      </c>
      <c r="H2366" s="10" t="s">
        <v>16</v>
      </c>
      <c r="I2366" s="10" t="s">
        <v>4173</v>
      </c>
      <c r="J2366" s="10" t="s">
        <v>6094</v>
      </c>
      <c r="K2366" s="10" t="s">
        <v>17</v>
      </c>
      <c r="L2366" s="10" t="s">
        <v>6093</v>
      </c>
      <c r="M2366" s="10" t="s">
        <v>18</v>
      </c>
      <c r="N2366">
        <v>0</v>
      </c>
    </row>
    <row r="2367" spans="1:14" x14ac:dyDescent="0.25">
      <c r="A2367" s="10" t="s">
        <v>124</v>
      </c>
      <c r="B2367" s="10" t="s">
        <v>1589</v>
      </c>
      <c r="C2367">
        <v>6139.84</v>
      </c>
      <c r="D2367" s="10" t="s">
        <v>16</v>
      </c>
      <c r="E2367">
        <v>29983.39</v>
      </c>
      <c r="F2367">
        <v>0</v>
      </c>
      <c r="G2367">
        <v>36123.230000000003</v>
      </c>
      <c r="H2367" s="10" t="s">
        <v>16</v>
      </c>
      <c r="I2367" s="10" t="s">
        <v>6095</v>
      </c>
      <c r="J2367" s="10" t="s">
        <v>6535</v>
      </c>
      <c r="K2367" s="10" t="s">
        <v>17</v>
      </c>
      <c r="L2367" s="10" t="s">
        <v>6534</v>
      </c>
      <c r="M2367" s="10" t="s">
        <v>18</v>
      </c>
      <c r="N2367">
        <v>0</v>
      </c>
    </row>
    <row r="2368" spans="1:14" x14ac:dyDescent="0.25">
      <c r="A2368" s="10" t="s">
        <v>124</v>
      </c>
      <c r="B2368" s="10" t="s">
        <v>7688</v>
      </c>
      <c r="C2368">
        <v>198566</v>
      </c>
      <c r="D2368" s="10" t="s">
        <v>16</v>
      </c>
      <c r="E2368">
        <v>51278</v>
      </c>
      <c r="F2368">
        <v>0</v>
      </c>
      <c r="G2368">
        <v>249844</v>
      </c>
      <c r="H2368" s="10" t="s">
        <v>16</v>
      </c>
      <c r="I2368" s="10" t="s">
        <v>6536</v>
      </c>
      <c r="J2368" s="10" t="s">
        <v>4174</v>
      </c>
      <c r="K2368" s="10" t="s">
        <v>17</v>
      </c>
      <c r="L2368" s="10" t="s">
        <v>8983</v>
      </c>
      <c r="M2368" s="10" t="s">
        <v>18</v>
      </c>
      <c r="N2368">
        <v>0</v>
      </c>
    </row>
    <row r="2369" spans="1:14" x14ac:dyDescent="0.25">
      <c r="A2369" s="10" t="s">
        <v>124</v>
      </c>
      <c r="B2369" s="10" t="s">
        <v>8226</v>
      </c>
      <c r="C2369">
        <v>69655</v>
      </c>
      <c r="D2369" s="10" t="s">
        <v>16</v>
      </c>
      <c r="E2369">
        <v>0</v>
      </c>
      <c r="F2369">
        <v>0</v>
      </c>
      <c r="G2369">
        <v>69655</v>
      </c>
      <c r="H2369" s="10" t="s">
        <v>16</v>
      </c>
      <c r="I2369" s="10" t="s">
        <v>6545</v>
      </c>
      <c r="J2369" s="10" t="s">
        <v>17</v>
      </c>
      <c r="K2369" s="10" t="s">
        <v>17</v>
      </c>
      <c r="L2369" s="10" t="s">
        <v>6544</v>
      </c>
      <c r="M2369" s="10" t="s">
        <v>18</v>
      </c>
      <c r="N2369">
        <v>0</v>
      </c>
    </row>
    <row r="2370" spans="1:14" x14ac:dyDescent="0.25">
      <c r="A2370" s="10" t="s">
        <v>124</v>
      </c>
      <c r="B2370" s="10" t="s">
        <v>8984</v>
      </c>
      <c r="C2370">
        <v>220000</v>
      </c>
      <c r="D2370" s="10" t="s">
        <v>16</v>
      </c>
      <c r="E2370">
        <v>0</v>
      </c>
      <c r="F2370">
        <v>0</v>
      </c>
      <c r="G2370">
        <v>220000</v>
      </c>
      <c r="H2370" s="10" t="s">
        <v>16</v>
      </c>
      <c r="I2370" s="10" t="s">
        <v>6546</v>
      </c>
      <c r="J2370" s="10" t="s">
        <v>17</v>
      </c>
      <c r="K2370" s="10" t="s">
        <v>17</v>
      </c>
      <c r="L2370" s="10" t="s">
        <v>6547</v>
      </c>
      <c r="M2370" s="10" t="s">
        <v>18</v>
      </c>
      <c r="N2370">
        <v>0</v>
      </c>
    </row>
    <row r="2371" spans="1:14" x14ac:dyDescent="0.25">
      <c r="A2371" s="10" t="s">
        <v>124</v>
      </c>
      <c r="B2371" s="10" t="s">
        <v>1592</v>
      </c>
      <c r="C2371">
        <v>1587482.79</v>
      </c>
      <c r="D2371" s="10" t="s">
        <v>26</v>
      </c>
      <c r="E2371">
        <v>256187.16</v>
      </c>
      <c r="F2371">
        <v>0</v>
      </c>
      <c r="G2371">
        <v>1331295.6299999999</v>
      </c>
      <c r="H2371" s="10" t="s">
        <v>26</v>
      </c>
      <c r="I2371" s="10" t="s">
        <v>8985</v>
      </c>
      <c r="J2371" s="10" t="s">
        <v>8986</v>
      </c>
      <c r="K2371" s="10" t="s">
        <v>17</v>
      </c>
      <c r="L2371" s="10" t="s">
        <v>8987</v>
      </c>
      <c r="M2371" s="10" t="s">
        <v>18</v>
      </c>
      <c r="N2371">
        <v>0</v>
      </c>
    </row>
    <row r="2372" spans="1:14" x14ac:dyDescent="0.25">
      <c r="A2372" s="10" t="s">
        <v>124</v>
      </c>
      <c r="B2372" s="10" t="s">
        <v>1593</v>
      </c>
      <c r="C2372">
        <v>4075.4</v>
      </c>
      <c r="D2372" s="10" t="s">
        <v>26</v>
      </c>
      <c r="E2372">
        <v>1262.52</v>
      </c>
      <c r="F2372">
        <v>0</v>
      </c>
      <c r="G2372">
        <v>2812.88</v>
      </c>
      <c r="H2372" s="10" t="s">
        <v>26</v>
      </c>
      <c r="I2372" s="10" t="s">
        <v>6548</v>
      </c>
      <c r="J2372" s="10" t="s">
        <v>6551</v>
      </c>
      <c r="K2372" s="10" t="s">
        <v>17</v>
      </c>
      <c r="L2372" s="10" t="s">
        <v>6549</v>
      </c>
      <c r="M2372" s="10" t="s">
        <v>18</v>
      </c>
      <c r="N2372">
        <v>0</v>
      </c>
    </row>
    <row r="2373" spans="1:14" x14ac:dyDescent="0.25">
      <c r="A2373" s="10" t="s">
        <v>124</v>
      </c>
      <c r="B2373" s="10" t="s">
        <v>1594</v>
      </c>
      <c r="C2373">
        <v>4693.6000000000004</v>
      </c>
      <c r="D2373" s="10" t="s">
        <v>26</v>
      </c>
      <c r="E2373">
        <v>454.48</v>
      </c>
      <c r="F2373">
        <v>0</v>
      </c>
      <c r="G2373">
        <v>4239.12</v>
      </c>
      <c r="H2373" s="10" t="s">
        <v>26</v>
      </c>
      <c r="I2373" s="10" t="s">
        <v>6550</v>
      </c>
      <c r="J2373" s="10" t="s">
        <v>6553</v>
      </c>
      <c r="K2373" s="10" t="s">
        <v>17</v>
      </c>
      <c r="L2373" s="10" t="s">
        <v>6098</v>
      </c>
      <c r="M2373" s="10" t="s">
        <v>18</v>
      </c>
      <c r="N2373">
        <v>0</v>
      </c>
    </row>
    <row r="2374" spans="1:14" x14ac:dyDescent="0.25">
      <c r="A2374" s="10" t="s">
        <v>124</v>
      </c>
      <c r="B2374" s="10" t="s">
        <v>1597</v>
      </c>
      <c r="C2374">
        <v>13590.32</v>
      </c>
      <c r="D2374" s="10" t="s">
        <v>26</v>
      </c>
      <c r="E2374">
        <v>0</v>
      </c>
      <c r="F2374">
        <v>0</v>
      </c>
      <c r="G2374">
        <v>13590.32</v>
      </c>
      <c r="H2374" s="10" t="s">
        <v>26</v>
      </c>
      <c r="I2374" s="10" t="s">
        <v>6552</v>
      </c>
      <c r="J2374" s="10" t="s">
        <v>17</v>
      </c>
      <c r="K2374" s="10" t="s">
        <v>17</v>
      </c>
      <c r="L2374" s="10" t="s">
        <v>6554</v>
      </c>
      <c r="M2374" s="10" t="s">
        <v>18</v>
      </c>
      <c r="N2374">
        <v>0</v>
      </c>
    </row>
    <row r="2375" spans="1:14" x14ac:dyDescent="0.25">
      <c r="A2375" s="10" t="s">
        <v>102</v>
      </c>
      <c r="B2375" s="10" t="s">
        <v>1414</v>
      </c>
      <c r="C2375">
        <v>264842.03999999998</v>
      </c>
      <c r="D2375" s="10" t="s">
        <v>26</v>
      </c>
      <c r="E2375">
        <v>0</v>
      </c>
      <c r="F2375">
        <v>50683.99</v>
      </c>
      <c r="G2375">
        <v>315526.03000000003</v>
      </c>
      <c r="H2375" s="10" t="s">
        <v>26</v>
      </c>
      <c r="I2375" s="10" t="s">
        <v>8988</v>
      </c>
      <c r="J2375" s="10" t="s">
        <v>17</v>
      </c>
      <c r="K2375" s="10" t="s">
        <v>8989</v>
      </c>
      <c r="L2375" s="10" t="s">
        <v>8990</v>
      </c>
      <c r="M2375" s="10" t="s">
        <v>18</v>
      </c>
      <c r="N2375">
        <v>0</v>
      </c>
    </row>
    <row r="2376" spans="1:14" x14ac:dyDescent="0.25">
      <c r="A2376" s="10" t="s">
        <v>102</v>
      </c>
      <c r="B2376" s="10" t="s">
        <v>1415</v>
      </c>
      <c r="C2376">
        <v>110350.89</v>
      </c>
      <c r="D2376" s="10" t="s">
        <v>26</v>
      </c>
      <c r="E2376">
        <v>0</v>
      </c>
      <c r="F2376">
        <v>21118.34</v>
      </c>
      <c r="G2376">
        <v>131469.23000000001</v>
      </c>
      <c r="H2376" s="10" t="s">
        <v>26</v>
      </c>
      <c r="I2376" s="10" t="s">
        <v>8991</v>
      </c>
      <c r="J2376" s="10" t="s">
        <v>17</v>
      </c>
      <c r="K2376" s="10" t="s">
        <v>8992</v>
      </c>
      <c r="L2376" s="10" t="s">
        <v>8993</v>
      </c>
      <c r="M2376" s="10" t="s">
        <v>18</v>
      </c>
      <c r="N2376">
        <v>0</v>
      </c>
    </row>
    <row r="2377" spans="1:14" x14ac:dyDescent="0.25">
      <c r="A2377" s="10" t="s">
        <v>102</v>
      </c>
      <c r="B2377" s="10" t="s">
        <v>1416</v>
      </c>
      <c r="C2377">
        <v>66210.52</v>
      </c>
      <c r="D2377" s="10" t="s">
        <v>26</v>
      </c>
      <c r="E2377">
        <v>0</v>
      </c>
      <c r="F2377">
        <v>12671.01</v>
      </c>
      <c r="G2377">
        <v>78881.53</v>
      </c>
      <c r="H2377" s="10" t="s">
        <v>26</v>
      </c>
      <c r="I2377" s="10" t="s">
        <v>8994</v>
      </c>
      <c r="J2377" s="10" t="s">
        <v>17</v>
      </c>
      <c r="K2377" s="10" t="s">
        <v>8995</v>
      </c>
      <c r="L2377" s="10" t="s">
        <v>8996</v>
      </c>
      <c r="M2377" s="10" t="s">
        <v>18</v>
      </c>
      <c r="N2377">
        <v>0</v>
      </c>
    </row>
    <row r="2378" spans="1:14" x14ac:dyDescent="0.25">
      <c r="A2378" s="10" t="s">
        <v>102</v>
      </c>
      <c r="B2378" s="10" t="s">
        <v>8708</v>
      </c>
      <c r="C2378">
        <v>29874.95</v>
      </c>
      <c r="D2378" s="10" t="s">
        <v>26</v>
      </c>
      <c r="E2378">
        <v>0</v>
      </c>
      <c r="F2378">
        <v>8986.15</v>
      </c>
      <c r="G2378">
        <v>38861.1</v>
      </c>
      <c r="H2378" s="10" t="s">
        <v>26</v>
      </c>
      <c r="I2378" s="10" t="s">
        <v>8997</v>
      </c>
      <c r="J2378" s="10" t="s">
        <v>17</v>
      </c>
      <c r="K2378" s="10" t="s">
        <v>8998</v>
      </c>
      <c r="L2378" s="10" t="s">
        <v>8999</v>
      </c>
      <c r="M2378" s="10" t="s">
        <v>18</v>
      </c>
      <c r="N2378">
        <v>0</v>
      </c>
    </row>
    <row r="2379" spans="1:14" x14ac:dyDescent="0.25">
      <c r="A2379" s="10" t="s">
        <v>102</v>
      </c>
      <c r="B2379" s="10" t="s">
        <v>4043</v>
      </c>
      <c r="C2379">
        <v>12449.22</v>
      </c>
      <c r="D2379" s="10" t="s">
        <v>26</v>
      </c>
      <c r="E2379">
        <v>0</v>
      </c>
      <c r="F2379">
        <v>3744.61</v>
      </c>
      <c r="G2379">
        <v>16193.83</v>
      </c>
      <c r="H2379" s="10" t="s">
        <v>26</v>
      </c>
      <c r="I2379" s="10" t="s">
        <v>9000</v>
      </c>
      <c r="J2379" s="10" t="s">
        <v>17</v>
      </c>
      <c r="K2379" s="10" t="s">
        <v>9001</v>
      </c>
      <c r="L2379" s="10" t="s">
        <v>9002</v>
      </c>
      <c r="M2379" s="10" t="s">
        <v>18</v>
      </c>
      <c r="N2379">
        <v>0</v>
      </c>
    </row>
    <row r="2380" spans="1:14" x14ac:dyDescent="0.25">
      <c r="A2380" s="10" t="s">
        <v>102</v>
      </c>
      <c r="B2380" s="10" t="s">
        <v>4042</v>
      </c>
      <c r="C2380">
        <v>7469.1</v>
      </c>
      <c r="D2380" s="10" t="s">
        <v>26</v>
      </c>
      <c r="E2380">
        <v>0</v>
      </c>
      <c r="F2380">
        <v>2246.63</v>
      </c>
      <c r="G2380">
        <v>9715.73</v>
      </c>
      <c r="H2380" s="10" t="s">
        <v>26</v>
      </c>
      <c r="I2380" s="10" t="s">
        <v>9003</v>
      </c>
      <c r="J2380" s="10" t="s">
        <v>17</v>
      </c>
      <c r="K2380" s="10" t="s">
        <v>9004</v>
      </c>
      <c r="L2380" s="10" t="s">
        <v>9005</v>
      </c>
      <c r="M2380" s="10" t="s">
        <v>18</v>
      </c>
      <c r="N2380">
        <v>0</v>
      </c>
    </row>
    <row r="2381" spans="1:14" x14ac:dyDescent="0.25">
      <c r="A2381" s="10" t="s">
        <v>102</v>
      </c>
      <c r="B2381" s="10" t="s">
        <v>1417</v>
      </c>
      <c r="C2381">
        <v>332675.03000000003</v>
      </c>
      <c r="D2381" s="10" t="s">
        <v>26</v>
      </c>
      <c r="E2381">
        <v>0</v>
      </c>
      <c r="F2381">
        <v>5665.51</v>
      </c>
      <c r="G2381">
        <v>338340.54</v>
      </c>
      <c r="H2381" s="10" t="s">
        <v>26</v>
      </c>
      <c r="I2381" s="10" t="s">
        <v>6101</v>
      </c>
      <c r="J2381" s="10" t="s">
        <v>17</v>
      </c>
      <c r="K2381" s="10" t="s">
        <v>6557</v>
      </c>
      <c r="L2381" s="10" t="s">
        <v>6556</v>
      </c>
      <c r="M2381" s="10" t="s">
        <v>18</v>
      </c>
      <c r="N2381">
        <v>0</v>
      </c>
    </row>
    <row r="2382" spans="1:14" x14ac:dyDescent="0.25">
      <c r="A2382" s="10" t="s">
        <v>102</v>
      </c>
      <c r="B2382" s="10" t="s">
        <v>1418</v>
      </c>
      <c r="C2382">
        <v>138614.79</v>
      </c>
      <c r="D2382" s="10" t="s">
        <v>26</v>
      </c>
      <c r="E2382">
        <v>0</v>
      </c>
      <c r="F2382">
        <v>2360.65</v>
      </c>
      <c r="G2382">
        <v>140975.44</v>
      </c>
      <c r="H2382" s="10" t="s">
        <v>26</v>
      </c>
      <c r="I2382" s="10" t="s">
        <v>6559</v>
      </c>
      <c r="J2382" s="10" t="s">
        <v>17</v>
      </c>
      <c r="K2382" s="10" t="s">
        <v>6102</v>
      </c>
      <c r="L2382" s="10" t="s">
        <v>6558</v>
      </c>
      <c r="M2382" s="10" t="s">
        <v>18</v>
      </c>
      <c r="N2382">
        <v>0</v>
      </c>
    </row>
    <row r="2383" spans="1:14" x14ac:dyDescent="0.25">
      <c r="A2383" s="10" t="s">
        <v>102</v>
      </c>
      <c r="B2383" s="10" t="s">
        <v>1419</v>
      </c>
      <c r="C2383">
        <v>83168.78</v>
      </c>
      <c r="D2383" s="10" t="s">
        <v>26</v>
      </c>
      <c r="E2383">
        <v>0</v>
      </c>
      <c r="F2383">
        <v>1416.41</v>
      </c>
      <c r="G2383">
        <v>84585.19</v>
      </c>
      <c r="H2383" s="10" t="s">
        <v>26</v>
      </c>
      <c r="I2383" s="10" t="s">
        <v>6561</v>
      </c>
      <c r="J2383" s="10" t="s">
        <v>17</v>
      </c>
      <c r="K2383" s="10" t="s">
        <v>6562</v>
      </c>
      <c r="L2383" s="10" t="s">
        <v>6560</v>
      </c>
      <c r="M2383" s="10" t="s">
        <v>18</v>
      </c>
      <c r="N2383">
        <v>0</v>
      </c>
    </row>
    <row r="2384" spans="1:14" x14ac:dyDescent="0.25">
      <c r="A2384" s="10" t="s">
        <v>102</v>
      </c>
      <c r="B2384" s="10" t="s">
        <v>1420</v>
      </c>
      <c r="C2384">
        <v>155.16</v>
      </c>
      <c r="D2384" s="10" t="s">
        <v>26</v>
      </c>
      <c r="E2384">
        <v>0</v>
      </c>
      <c r="F2384">
        <v>400.78</v>
      </c>
      <c r="G2384">
        <v>555.94000000000005</v>
      </c>
      <c r="H2384" s="10" t="s">
        <v>26</v>
      </c>
      <c r="I2384" s="10" t="s">
        <v>6563</v>
      </c>
      <c r="J2384" s="10" t="s">
        <v>17</v>
      </c>
      <c r="K2384" s="10" t="s">
        <v>6564</v>
      </c>
      <c r="L2384" s="10" t="s">
        <v>6103</v>
      </c>
      <c r="M2384" s="10" t="s">
        <v>18</v>
      </c>
      <c r="N2384">
        <v>0</v>
      </c>
    </row>
    <row r="2385" spans="1:14" x14ac:dyDescent="0.25">
      <c r="A2385" s="10" t="s">
        <v>102</v>
      </c>
      <c r="B2385" s="10" t="s">
        <v>1421</v>
      </c>
      <c r="C2385">
        <v>64.67</v>
      </c>
      <c r="D2385" s="10" t="s">
        <v>26</v>
      </c>
      <c r="E2385">
        <v>0</v>
      </c>
      <c r="F2385">
        <v>167.01</v>
      </c>
      <c r="G2385">
        <v>231.68</v>
      </c>
      <c r="H2385" s="10" t="s">
        <v>26</v>
      </c>
      <c r="I2385" s="10" t="s">
        <v>6566</v>
      </c>
      <c r="J2385" s="10" t="s">
        <v>17</v>
      </c>
      <c r="K2385" s="10" t="s">
        <v>6567</v>
      </c>
      <c r="L2385" s="10" t="s">
        <v>6565</v>
      </c>
      <c r="M2385" s="10" t="s">
        <v>18</v>
      </c>
      <c r="N2385">
        <v>0</v>
      </c>
    </row>
    <row r="2386" spans="1:14" x14ac:dyDescent="0.25">
      <c r="A2386" s="10" t="s">
        <v>102</v>
      </c>
      <c r="B2386" s="10" t="s">
        <v>1424</v>
      </c>
      <c r="C2386">
        <v>38.799999999999997</v>
      </c>
      <c r="D2386" s="10" t="s">
        <v>26</v>
      </c>
      <c r="E2386">
        <v>0</v>
      </c>
      <c r="F2386">
        <v>100.19</v>
      </c>
      <c r="G2386">
        <v>138.99</v>
      </c>
      <c r="H2386" s="10" t="s">
        <v>26</v>
      </c>
      <c r="I2386" s="10" t="s">
        <v>9006</v>
      </c>
      <c r="J2386" s="10" t="s">
        <v>17</v>
      </c>
      <c r="K2386" s="10" t="s">
        <v>6104</v>
      </c>
      <c r="L2386" s="10" t="s">
        <v>9007</v>
      </c>
      <c r="M2386" s="10" t="s">
        <v>18</v>
      </c>
      <c r="N2386">
        <v>0</v>
      </c>
    </row>
    <row r="2387" spans="1:14" x14ac:dyDescent="0.25">
      <c r="A2387" s="10" t="s">
        <v>102</v>
      </c>
      <c r="B2387" s="10" t="s">
        <v>1427</v>
      </c>
      <c r="C2387">
        <v>18011.7</v>
      </c>
      <c r="D2387" s="10" t="s">
        <v>26</v>
      </c>
      <c r="E2387">
        <v>0</v>
      </c>
      <c r="F2387">
        <v>4544.87</v>
      </c>
      <c r="G2387">
        <v>22556.57</v>
      </c>
      <c r="H2387" s="10" t="s">
        <v>26</v>
      </c>
      <c r="I2387" s="10" t="s">
        <v>6569</v>
      </c>
      <c r="J2387" s="10" t="s">
        <v>17</v>
      </c>
      <c r="K2387" s="10" t="s">
        <v>6570</v>
      </c>
      <c r="L2387" s="10" t="s">
        <v>6568</v>
      </c>
      <c r="M2387" s="10" t="s">
        <v>18</v>
      </c>
      <c r="N2387">
        <v>0</v>
      </c>
    </row>
    <row r="2388" spans="1:14" x14ac:dyDescent="0.25">
      <c r="A2388" s="10" t="s">
        <v>102</v>
      </c>
      <c r="B2388" s="10" t="s">
        <v>1430</v>
      </c>
      <c r="C2388">
        <v>7504.97</v>
      </c>
      <c r="D2388" s="10" t="s">
        <v>26</v>
      </c>
      <c r="E2388">
        <v>0</v>
      </c>
      <c r="F2388">
        <v>1893.72</v>
      </c>
      <c r="G2388">
        <v>9398.69</v>
      </c>
      <c r="H2388" s="10" t="s">
        <v>26</v>
      </c>
      <c r="I2388" s="10" t="s">
        <v>9008</v>
      </c>
      <c r="J2388" s="10" t="s">
        <v>17</v>
      </c>
      <c r="K2388" s="10" t="s">
        <v>6571</v>
      </c>
      <c r="L2388" s="10" t="s">
        <v>9009</v>
      </c>
      <c r="M2388" s="10" t="s">
        <v>18</v>
      </c>
      <c r="N2388">
        <v>0</v>
      </c>
    </row>
    <row r="2389" spans="1:14" x14ac:dyDescent="0.25">
      <c r="A2389" s="10" t="s">
        <v>102</v>
      </c>
      <c r="B2389" s="10" t="s">
        <v>1433</v>
      </c>
      <c r="C2389">
        <v>4502.9399999999996</v>
      </c>
      <c r="D2389" s="10" t="s">
        <v>26</v>
      </c>
      <c r="E2389">
        <v>0</v>
      </c>
      <c r="F2389">
        <v>1136.25</v>
      </c>
      <c r="G2389">
        <v>5639.19</v>
      </c>
      <c r="H2389" s="10" t="s">
        <v>26</v>
      </c>
      <c r="I2389" s="10" t="s">
        <v>6572</v>
      </c>
      <c r="J2389" s="10" t="s">
        <v>17</v>
      </c>
      <c r="K2389" s="10" t="s">
        <v>6574</v>
      </c>
      <c r="L2389" s="10" t="s">
        <v>6573</v>
      </c>
      <c r="M2389" s="10" t="s">
        <v>18</v>
      </c>
      <c r="N2389">
        <v>0</v>
      </c>
    </row>
    <row r="2390" spans="1:14" x14ac:dyDescent="0.25">
      <c r="A2390" s="10" t="s">
        <v>102</v>
      </c>
      <c r="B2390" s="10" t="s">
        <v>1436</v>
      </c>
      <c r="C2390">
        <v>12149.89</v>
      </c>
      <c r="D2390" s="10" t="s">
        <v>26</v>
      </c>
      <c r="E2390">
        <v>0</v>
      </c>
      <c r="F2390">
        <v>3507.59</v>
      </c>
      <c r="G2390">
        <v>15657.48</v>
      </c>
      <c r="H2390" s="10" t="s">
        <v>26</v>
      </c>
      <c r="I2390" s="10" t="s">
        <v>4177</v>
      </c>
      <c r="J2390" s="10" t="s">
        <v>17</v>
      </c>
      <c r="K2390" s="10" t="s">
        <v>9010</v>
      </c>
      <c r="L2390" s="10" t="s">
        <v>9011</v>
      </c>
      <c r="M2390" s="10" t="s">
        <v>18</v>
      </c>
      <c r="N2390">
        <v>0</v>
      </c>
    </row>
    <row r="2391" spans="1:14" x14ac:dyDescent="0.25">
      <c r="A2391" s="10" t="s">
        <v>102</v>
      </c>
      <c r="B2391" s="10" t="s">
        <v>1439</v>
      </c>
      <c r="C2391">
        <v>5062.6400000000003</v>
      </c>
      <c r="D2391" s="10" t="s">
        <v>26</v>
      </c>
      <c r="E2391">
        <v>0</v>
      </c>
      <c r="F2391">
        <v>1461.54</v>
      </c>
      <c r="G2391">
        <v>6524.18</v>
      </c>
      <c r="H2391" s="10" t="s">
        <v>26</v>
      </c>
      <c r="I2391" s="10" t="s">
        <v>6575</v>
      </c>
      <c r="J2391" s="10" t="s">
        <v>17</v>
      </c>
      <c r="K2391" s="10" t="s">
        <v>9012</v>
      </c>
      <c r="L2391" s="10" t="s">
        <v>9013</v>
      </c>
      <c r="M2391" s="10" t="s">
        <v>18</v>
      </c>
      <c r="N2391">
        <v>0</v>
      </c>
    </row>
    <row r="2392" spans="1:14" x14ac:dyDescent="0.25">
      <c r="A2392" s="10" t="s">
        <v>102</v>
      </c>
      <c r="B2392" s="10" t="s">
        <v>1442</v>
      </c>
      <c r="C2392">
        <v>3037.53</v>
      </c>
      <c r="D2392" s="10" t="s">
        <v>26</v>
      </c>
      <c r="E2392">
        <v>0</v>
      </c>
      <c r="F2392">
        <v>876.92</v>
      </c>
      <c r="G2392">
        <v>3914.45</v>
      </c>
      <c r="H2392" s="10" t="s">
        <v>26</v>
      </c>
      <c r="I2392" s="10" t="s">
        <v>9014</v>
      </c>
      <c r="J2392" s="10" t="s">
        <v>17</v>
      </c>
      <c r="K2392" s="10" t="s">
        <v>6576</v>
      </c>
      <c r="L2392" s="10" t="s">
        <v>9015</v>
      </c>
      <c r="M2392" s="10" t="s">
        <v>18</v>
      </c>
      <c r="N2392">
        <v>0</v>
      </c>
    </row>
    <row r="2393" spans="1:14" x14ac:dyDescent="0.25">
      <c r="A2393" s="10" t="s">
        <v>102</v>
      </c>
      <c r="B2393" s="10" t="s">
        <v>1445</v>
      </c>
      <c r="C2393">
        <v>182374.2</v>
      </c>
      <c r="D2393" s="10" t="s">
        <v>26</v>
      </c>
      <c r="E2393">
        <v>0</v>
      </c>
      <c r="F2393">
        <v>21150</v>
      </c>
      <c r="G2393">
        <v>203524.2</v>
      </c>
      <c r="H2393" s="10" t="s">
        <v>26</v>
      </c>
      <c r="I2393" s="10" t="s">
        <v>9016</v>
      </c>
      <c r="J2393" s="10" t="s">
        <v>17</v>
      </c>
      <c r="K2393" s="10" t="s">
        <v>9017</v>
      </c>
      <c r="L2393" s="10" t="s">
        <v>9018</v>
      </c>
      <c r="M2393" s="10" t="s">
        <v>18</v>
      </c>
      <c r="N2393">
        <v>0</v>
      </c>
    </row>
    <row r="2394" spans="1:14" x14ac:dyDescent="0.25">
      <c r="A2394" s="10" t="s">
        <v>102</v>
      </c>
      <c r="B2394" s="10" t="s">
        <v>1448</v>
      </c>
      <c r="C2394">
        <v>75989.25</v>
      </c>
      <c r="D2394" s="10" t="s">
        <v>26</v>
      </c>
      <c r="E2394">
        <v>0</v>
      </c>
      <c r="F2394">
        <v>8812.5</v>
      </c>
      <c r="G2394">
        <v>84801.75</v>
      </c>
      <c r="H2394" s="10" t="s">
        <v>26</v>
      </c>
      <c r="I2394" s="10" t="s">
        <v>9019</v>
      </c>
      <c r="J2394" s="10" t="s">
        <v>17</v>
      </c>
      <c r="K2394" s="10" t="s">
        <v>9020</v>
      </c>
      <c r="L2394" s="10" t="s">
        <v>6577</v>
      </c>
      <c r="M2394" s="10" t="s">
        <v>18</v>
      </c>
      <c r="N2394">
        <v>0</v>
      </c>
    </row>
    <row r="2395" spans="1:14" x14ac:dyDescent="0.25">
      <c r="A2395" s="10" t="s">
        <v>102</v>
      </c>
      <c r="B2395" s="10" t="s">
        <v>1451</v>
      </c>
      <c r="C2395">
        <v>45593.55</v>
      </c>
      <c r="D2395" s="10" t="s">
        <v>26</v>
      </c>
      <c r="E2395">
        <v>0</v>
      </c>
      <c r="F2395">
        <v>5287.5</v>
      </c>
      <c r="G2395">
        <v>50881.05</v>
      </c>
      <c r="H2395" s="10" t="s">
        <v>26</v>
      </c>
      <c r="I2395" s="10" t="s">
        <v>9021</v>
      </c>
      <c r="J2395" s="10" t="s">
        <v>17</v>
      </c>
      <c r="K2395" s="10" t="s">
        <v>9022</v>
      </c>
      <c r="L2395" s="10" t="s">
        <v>9023</v>
      </c>
      <c r="M2395" s="10" t="s">
        <v>18</v>
      </c>
      <c r="N2395">
        <v>0</v>
      </c>
    </row>
    <row r="2396" spans="1:14" x14ac:dyDescent="0.25">
      <c r="A2396" s="10" t="s">
        <v>102</v>
      </c>
      <c r="B2396" s="10" t="s">
        <v>1454</v>
      </c>
      <c r="C2396">
        <v>174843.7</v>
      </c>
      <c r="D2396" s="10" t="s">
        <v>26</v>
      </c>
      <c r="E2396">
        <v>0</v>
      </c>
      <c r="F2396">
        <v>32888.370000000003</v>
      </c>
      <c r="G2396">
        <v>207732.07</v>
      </c>
      <c r="H2396" s="10" t="s">
        <v>26</v>
      </c>
      <c r="I2396" s="10" t="s">
        <v>9024</v>
      </c>
      <c r="J2396" s="10" t="s">
        <v>17</v>
      </c>
      <c r="K2396" s="10" t="s">
        <v>9025</v>
      </c>
      <c r="L2396" s="10" t="s">
        <v>9026</v>
      </c>
      <c r="M2396" s="10" t="s">
        <v>18</v>
      </c>
      <c r="N2396">
        <v>0</v>
      </c>
    </row>
    <row r="2397" spans="1:14" x14ac:dyDescent="0.25">
      <c r="A2397" s="10" t="s">
        <v>102</v>
      </c>
      <c r="B2397" s="10" t="s">
        <v>1457</v>
      </c>
      <c r="C2397">
        <v>72852.320000000007</v>
      </c>
      <c r="D2397" s="10" t="s">
        <v>26</v>
      </c>
      <c r="E2397">
        <v>0</v>
      </c>
      <c r="F2397">
        <v>13703.59</v>
      </c>
      <c r="G2397">
        <v>86555.91</v>
      </c>
      <c r="H2397" s="10" t="s">
        <v>26</v>
      </c>
      <c r="I2397" s="10" t="s">
        <v>9027</v>
      </c>
      <c r="J2397" s="10" t="s">
        <v>17</v>
      </c>
      <c r="K2397" s="10" t="s">
        <v>6579</v>
      </c>
      <c r="L2397" s="10" t="s">
        <v>6578</v>
      </c>
      <c r="M2397" s="10" t="s">
        <v>18</v>
      </c>
      <c r="N2397">
        <v>0</v>
      </c>
    </row>
    <row r="2398" spans="1:14" x14ac:dyDescent="0.25">
      <c r="A2398" s="10" t="s">
        <v>102</v>
      </c>
      <c r="B2398" s="10" t="s">
        <v>1460</v>
      </c>
      <c r="C2398">
        <v>43711.33</v>
      </c>
      <c r="D2398" s="10" t="s">
        <v>26</v>
      </c>
      <c r="E2398">
        <v>0</v>
      </c>
      <c r="F2398">
        <v>8222.1</v>
      </c>
      <c r="G2398">
        <v>51933.43</v>
      </c>
      <c r="H2398" s="10" t="s">
        <v>26</v>
      </c>
      <c r="I2398" s="10" t="s">
        <v>6580</v>
      </c>
      <c r="J2398" s="10" t="s">
        <v>17</v>
      </c>
      <c r="K2398" s="10" t="s">
        <v>4178</v>
      </c>
      <c r="L2398" s="10" t="s">
        <v>6581</v>
      </c>
      <c r="M2398" s="10" t="s">
        <v>18</v>
      </c>
      <c r="N2398">
        <v>0</v>
      </c>
    </row>
    <row r="2399" spans="1:14" x14ac:dyDescent="0.25">
      <c r="A2399" s="10" t="s">
        <v>102</v>
      </c>
      <c r="B2399" s="10" t="s">
        <v>1463</v>
      </c>
      <c r="C2399">
        <v>1379.48</v>
      </c>
      <c r="D2399" s="10" t="s">
        <v>26</v>
      </c>
      <c r="E2399">
        <v>0</v>
      </c>
      <c r="F2399">
        <v>256.36</v>
      </c>
      <c r="G2399">
        <v>1635.84</v>
      </c>
      <c r="H2399" s="10" t="s">
        <v>26</v>
      </c>
      <c r="I2399" s="10" t="s">
        <v>9028</v>
      </c>
      <c r="J2399" s="10" t="s">
        <v>17</v>
      </c>
      <c r="K2399" s="10" t="s">
        <v>9029</v>
      </c>
      <c r="L2399" s="10" t="s">
        <v>9030</v>
      </c>
      <c r="M2399" s="10" t="s">
        <v>18</v>
      </c>
      <c r="N2399">
        <v>0</v>
      </c>
    </row>
    <row r="2400" spans="1:14" x14ac:dyDescent="0.25">
      <c r="A2400" s="10" t="s">
        <v>102</v>
      </c>
      <c r="B2400" s="10" t="s">
        <v>1466</v>
      </c>
      <c r="C2400">
        <v>574.79999999999995</v>
      </c>
      <c r="D2400" s="10" t="s">
        <v>26</v>
      </c>
      <c r="E2400">
        <v>0</v>
      </c>
      <c r="F2400">
        <v>106.82</v>
      </c>
      <c r="G2400">
        <v>681.62</v>
      </c>
      <c r="H2400" s="10" t="s">
        <v>26</v>
      </c>
      <c r="I2400" s="10" t="s">
        <v>9031</v>
      </c>
      <c r="J2400" s="10" t="s">
        <v>17</v>
      </c>
      <c r="K2400" s="10" t="s">
        <v>9032</v>
      </c>
      <c r="L2400" s="10" t="s">
        <v>6582</v>
      </c>
      <c r="M2400" s="10" t="s">
        <v>18</v>
      </c>
      <c r="N2400">
        <v>0</v>
      </c>
    </row>
    <row r="2401" spans="1:14" x14ac:dyDescent="0.25">
      <c r="A2401" s="10" t="s">
        <v>102</v>
      </c>
      <c r="B2401" s="10" t="s">
        <v>1469</v>
      </c>
      <c r="C2401">
        <v>344.91</v>
      </c>
      <c r="D2401" s="10" t="s">
        <v>26</v>
      </c>
      <c r="E2401">
        <v>0</v>
      </c>
      <c r="F2401">
        <v>64.09</v>
      </c>
      <c r="G2401">
        <v>409</v>
      </c>
      <c r="H2401" s="10" t="s">
        <v>26</v>
      </c>
      <c r="I2401" s="10" t="s">
        <v>9033</v>
      </c>
      <c r="J2401" s="10" t="s">
        <v>17</v>
      </c>
      <c r="K2401" s="10" t="s">
        <v>9034</v>
      </c>
      <c r="L2401" s="10" t="s">
        <v>9035</v>
      </c>
      <c r="M2401" s="10" t="s">
        <v>18</v>
      </c>
      <c r="N2401">
        <v>0</v>
      </c>
    </row>
    <row r="2402" spans="1:14" x14ac:dyDescent="0.25">
      <c r="A2402" s="10" t="s">
        <v>102</v>
      </c>
      <c r="B2402" s="10" t="s">
        <v>1472</v>
      </c>
      <c r="C2402">
        <v>398.52</v>
      </c>
      <c r="D2402" s="10" t="s">
        <v>26</v>
      </c>
      <c r="E2402">
        <v>0</v>
      </c>
      <c r="F2402">
        <v>112.28</v>
      </c>
      <c r="G2402">
        <v>510.8</v>
      </c>
      <c r="H2402" s="10" t="s">
        <v>26</v>
      </c>
      <c r="I2402" s="10" t="s">
        <v>6583</v>
      </c>
      <c r="J2402" s="10" t="s">
        <v>17</v>
      </c>
      <c r="K2402" s="10" t="s">
        <v>9036</v>
      </c>
      <c r="L2402" s="10" t="s">
        <v>9037</v>
      </c>
      <c r="M2402" s="10" t="s">
        <v>18</v>
      </c>
      <c r="N2402">
        <v>0</v>
      </c>
    </row>
    <row r="2403" spans="1:14" x14ac:dyDescent="0.25">
      <c r="A2403" s="10" t="s">
        <v>102</v>
      </c>
      <c r="B2403" s="10" t="s">
        <v>1475</v>
      </c>
      <c r="C2403">
        <v>166.08</v>
      </c>
      <c r="D2403" s="10" t="s">
        <v>26</v>
      </c>
      <c r="E2403">
        <v>0</v>
      </c>
      <c r="F2403">
        <v>46.78</v>
      </c>
      <c r="G2403">
        <v>212.86</v>
      </c>
      <c r="H2403" s="10" t="s">
        <v>26</v>
      </c>
      <c r="I2403" s="10" t="s">
        <v>9038</v>
      </c>
      <c r="J2403" s="10" t="s">
        <v>17</v>
      </c>
      <c r="K2403" s="10" t="s">
        <v>6585</v>
      </c>
      <c r="L2403" s="10" t="s">
        <v>9039</v>
      </c>
      <c r="M2403" s="10" t="s">
        <v>18</v>
      </c>
      <c r="N2403">
        <v>0</v>
      </c>
    </row>
    <row r="2404" spans="1:14" x14ac:dyDescent="0.25">
      <c r="A2404" s="10" t="s">
        <v>102</v>
      </c>
      <c r="B2404" s="10" t="s">
        <v>1476</v>
      </c>
      <c r="C2404">
        <v>99.64</v>
      </c>
      <c r="D2404" s="10" t="s">
        <v>26</v>
      </c>
      <c r="E2404">
        <v>0</v>
      </c>
      <c r="F2404">
        <v>28.07</v>
      </c>
      <c r="G2404">
        <v>127.71</v>
      </c>
      <c r="H2404" s="10" t="s">
        <v>26</v>
      </c>
      <c r="I2404" s="10" t="s">
        <v>6584</v>
      </c>
      <c r="J2404" s="10" t="s">
        <v>17</v>
      </c>
      <c r="K2404" s="10" t="s">
        <v>9040</v>
      </c>
      <c r="L2404" s="10" t="s">
        <v>9041</v>
      </c>
      <c r="M2404" s="10" t="s">
        <v>18</v>
      </c>
      <c r="N2404">
        <v>0</v>
      </c>
    </row>
    <row r="2405" spans="1:14" x14ac:dyDescent="0.25">
      <c r="A2405" s="10" t="s">
        <v>102</v>
      </c>
      <c r="B2405" s="10" t="s">
        <v>1477</v>
      </c>
      <c r="C2405">
        <v>138.96</v>
      </c>
      <c r="D2405" s="10" t="s">
        <v>26</v>
      </c>
      <c r="E2405">
        <v>0</v>
      </c>
      <c r="F2405">
        <v>70.099999999999994</v>
      </c>
      <c r="G2405">
        <v>209.06</v>
      </c>
      <c r="H2405" s="10" t="s">
        <v>26</v>
      </c>
      <c r="I2405" s="10" t="s">
        <v>9042</v>
      </c>
      <c r="J2405" s="10" t="s">
        <v>17</v>
      </c>
      <c r="K2405" s="10" t="s">
        <v>4179</v>
      </c>
      <c r="L2405" s="10" t="s">
        <v>9043</v>
      </c>
      <c r="M2405" s="10" t="s">
        <v>18</v>
      </c>
      <c r="N2405">
        <v>0</v>
      </c>
    </row>
    <row r="2406" spans="1:14" x14ac:dyDescent="0.25">
      <c r="A2406" s="10" t="s">
        <v>102</v>
      </c>
      <c r="B2406" s="10" t="s">
        <v>1478</v>
      </c>
      <c r="C2406">
        <v>57.93</v>
      </c>
      <c r="D2406" s="10" t="s">
        <v>26</v>
      </c>
      <c r="E2406">
        <v>0</v>
      </c>
      <c r="F2406">
        <v>29.21</v>
      </c>
      <c r="G2406">
        <v>87.14</v>
      </c>
      <c r="H2406" s="10" t="s">
        <v>26</v>
      </c>
      <c r="I2406" s="10" t="s">
        <v>9044</v>
      </c>
      <c r="J2406" s="10" t="s">
        <v>17</v>
      </c>
      <c r="K2406" s="10" t="s">
        <v>9045</v>
      </c>
      <c r="L2406" s="10" t="s">
        <v>9046</v>
      </c>
      <c r="M2406" s="10" t="s">
        <v>18</v>
      </c>
      <c r="N2406">
        <v>0</v>
      </c>
    </row>
    <row r="2407" spans="1:14" x14ac:dyDescent="0.25">
      <c r="A2407" s="10" t="s">
        <v>102</v>
      </c>
      <c r="B2407" s="10" t="s">
        <v>1479</v>
      </c>
      <c r="C2407">
        <v>34.74</v>
      </c>
      <c r="D2407" s="10" t="s">
        <v>26</v>
      </c>
      <c r="E2407">
        <v>0</v>
      </c>
      <c r="F2407">
        <v>17.53</v>
      </c>
      <c r="G2407">
        <v>52.27</v>
      </c>
      <c r="H2407" s="10" t="s">
        <v>26</v>
      </c>
      <c r="I2407" s="10" t="s">
        <v>9047</v>
      </c>
      <c r="J2407" s="10" t="s">
        <v>17</v>
      </c>
      <c r="K2407" s="10" t="s">
        <v>6586</v>
      </c>
      <c r="L2407" s="10" t="s">
        <v>6105</v>
      </c>
      <c r="M2407" s="10" t="s">
        <v>18</v>
      </c>
      <c r="N2407">
        <v>0</v>
      </c>
    </row>
    <row r="2408" spans="1:14" x14ac:dyDescent="0.25">
      <c r="A2408" s="10" t="s">
        <v>102</v>
      </c>
      <c r="B2408" s="10" t="s">
        <v>1480</v>
      </c>
      <c r="C2408">
        <v>1359</v>
      </c>
      <c r="D2408" s="10" t="s">
        <v>26</v>
      </c>
      <c r="E2408">
        <v>0</v>
      </c>
      <c r="F2408">
        <v>0</v>
      </c>
      <c r="G2408">
        <v>1359</v>
      </c>
      <c r="H2408" s="10" t="s">
        <v>26</v>
      </c>
      <c r="I2408" s="10" t="s">
        <v>6587</v>
      </c>
      <c r="J2408" s="10" t="s">
        <v>17</v>
      </c>
      <c r="K2408" s="10" t="s">
        <v>17</v>
      </c>
      <c r="L2408" s="10" t="s">
        <v>6359</v>
      </c>
      <c r="M2408" s="10" t="s">
        <v>18</v>
      </c>
      <c r="N2408">
        <v>0</v>
      </c>
    </row>
    <row r="2409" spans="1:14" x14ac:dyDescent="0.25">
      <c r="A2409" s="10" t="s">
        <v>102</v>
      </c>
      <c r="B2409" s="10" t="s">
        <v>1483</v>
      </c>
      <c r="C2409">
        <v>28704</v>
      </c>
      <c r="D2409" s="10" t="s">
        <v>26</v>
      </c>
      <c r="E2409">
        <v>0</v>
      </c>
      <c r="F2409">
        <v>5328</v>
      </c>
      <c r="G2409">
        <v>34032</v>
      </c>
      <c r="H2409" s="10" t="s">
        <v>26</v>
      </c>
      <c r="I2409" s="10" t="s">
        <v>9048</v>
      </c>
      <c r="J2409" s="10" t="s">
        <v>17</v>
      </c>
      <c r="K2409" s="10" t="s">
        <v>9049</v>
      </c>
      <c r="L2409" s="10" t="s">
        <v>9050</v>
      </c>
      <c r="M2409" s="10" t="s">
        <v>18</v>
      </c>
      <c r="N2409">
        <v>0</v>
      </c>
    </row>
    <row r="2410" spans="1:14" x14ac:dyDescent="0.25">
      <c r="A2410" s="10" t="s">
        <v>102</v>
      </c>
      <c r="B2410" s="10" t="s">
        <v>8102</v>
      </c>
      <c r="C2410">
        <v>3408</v>
      </c>
      <c r="D2410" s="10" t="s">
        <v>26</v>
      </c>
      <c r="E2410">
        <v>0</v>
      </c>
      <c r="F2410">
        <v>710</v>
      </c>
      <c r="G2410">
        <v>4118</v>
      </c>
      <c r="H2410" s="10" t="s">
        <v>26</v>
      </c>
      <c r="I2410" s="10" t="s">
        <v>6588</v>
      </c>
      <c r="J2410" s="10" t="s">
        <v>17</v>
      </c>
      <c r="K2410" s="10" t="s">
        <v>6106</v>
      </c>
      <c r="L2410" s="10" t="s">
        <v>6589</v>
      </c>
      <c r="M2410" s="10" t="s">
        <v>18</v>
      </c>
      <c r="N2410">
        <v>0</v>
      </c>
    </row>
    <row r="2411" spans="1:14" x14ac:dyDescent="0.25">
      <c r="A2411" s="10" t="s">
        <v>102</v>
      </c>
      <c r="B2411" s="10" t="s">
        <v>1487</v>
      </c>
      <c r="C2411">
        <v>3902.01</v>
      </c>
      <c r="D2411" s="10" t="s">
        <v>26</v>
      </c>
      <c r="E2411">
        <v>0</v>
      </c>
      <c r="F2411">
        <v>126.33</v>
      </c>
      <c r="G2411">
        <v>4028.34</v>
      </c>
      <c r="H2411" s="10" t="s">
        <v>26</v>
      </c>
      <c r="I2411" s="10" t="s">
        <v>9051</v>
      </c>
      <c r="J2411" s="10" t="s">
        <v>17</v>
      </c>
      <c r="K2411" s="10" t="s">
        <v>6590</v>
      </c>
      <c r="L2411" s="10" t="s">
        <v>9052</v>
      </c>
      <c r="M2411" s="10" t="s">
        <v>18</v>
      </c>
      <c r="N2411">
        <v>0</v>
      </c>
    </row>
    <row r="2412" spans="1:14" x14ac:dyDescent="0.25">
      <c r="A2412" s="10" t="s">
        <v>102</v>
      </c>
      <c r="B2412" s="10" t="s">
        <v>1488</v>
      </c>
      <c r="C2412">
        <v>2106.9699999999998</v>
      </c>
      <c r="D2412" s="10" t="s">
        <v>26</v>
      </c>
      <c r="E2412">
        <v>0</v>
      </c>
      <c r="F2412">
        <v>159.51</v>
      </c>
      <c r="G2412">
        <v>2266.48</v>
      </c>
      <c r="H2412" s="10" t="s">
        <v>26</v>
      </c>
      <c r="I2412" s="10" t="s">
        <v>9053</v>
      </c>
      <c r="J2412" s="10" t="s">
        <v>17</v>
      </c>
      <c r="K2412" s="10" t="s">
        <v>6591</v>
      </c>
      <c r="L2412" s="10" t="s">
        <v>9054</v>
      </c>
      <c r="M2412" s="10" t="s">
        <v>18</v>
      </c>
      <c r="N2412">
        <v>0</v>
      </c>
    </row>
    <row r="2413" spans="1:14" x14ac:dyDescent="0.25">
      <c r="A2413" s="10" t="s">
        <v>102</v>
      </c>
      <c r="B2413" s="10" t="s">
        <v>8766</v>
      </c>
      <c r="C2413">
        <v>202028.75</v>
      </c>
      <c r="D2413" s="10" t="s">
        <v>26</v>
      </c>
      <c r="E2413">
        <v>50.66</v>
      </c>
      <c r="F2413">
        <v>4384.8999999999996</v>
      </c>
      <c r="G2413">
        <v>206362.99</v>
      </c>
      <c r="H2413" s="10" t="s">
        <v>26</v>
      </c>
      <c r="I2413" s="10" t="s">
        <v>6592</v>
      </c>
      <c r="J2413" s="10" t="s">
        <v>6595</v>
      </c>
      <c r="K2413" s="10" t="s">
        <v>6594</v>
      </c>
      <c r="L2413" s="10" t="s">
        <v>6593</v>
      </c>
      <c r="M2413" s="10" t="s">
        <v>18</v>
      </c>
      <c r="N2413">
        <v>0</v>
      </c>
    </row>
    <row r="2414" spans="1:14" x14ac:dyDescent="0.25">
      <c r="A2414" s="10" t="s">
        <v>102</v>
      </c>
      <c r="B2414" s="10" t="s">
        <v>8771</v>
      </c>
      <c r="C2414">
        <v>61.51</v>
      </c>
      <c r="D2414" s="10" t="s">
        <v>26</v>
      </c>
      <c r="E2414">
        <v>3.55</v>
      </c>
      <c r="F2414">
        <v>168.12</v>
      </c>
      <c r="G2414">
        <v>226.08</v>
      </c>
      <c r="H2414" s="10" t="s">
        <v>26</v>
      </c>
      <c r="I2414" s="10" t="s">
        <v>6596</v>
      </c>
      <c r="J2414" s="10" t="s">
        <v>4181</v>
      </c>
      <c r="K2414" s="10" t="s">
        <v>4180</v>
      </c>
      <c r="L2414" s="10" t="s">
        <v>6597</v>
      </c>
      <c r="M2414" s="10" t="s">
        <v>18</v>
      </c>
      <c r="N2414">
        <v>0</v>
      </c>
    </row>
    <row r="2415" spans="1:14" x14ac:dyDescent="0.25">
      <c r="A2415" s="10" t="s">
        <v>102</v>
      </c>
      <c r="B2415" s="10" t="s">
        <v>8774</v>
      </c>
      <c r="C2415">
        <v>72.48</v>
      </c>
      <c r="D2415" s="10" t="s">
        <v>26</v>
      </c>
      <c r="E2415">
        <v>0</v>
      </c>
      <c r="F2415">
        <v>0</v>
      </c>
      <c r="G2415">
        <v>72.48</v>
      </c>
      <c r="H2415" s="10" t="s">
        <v>26</v>
      </c>
      <c r="I2415" s="10" t="s">
        <v>6598</v>
      </c>
      <c r="J2415" s="10" t="s">
        <v>17</v>
      </c>
      <c r="K2415" s="10" t="s">
        <v>17</v>
      </c>
      <c r="L2415" s="10" t="s">
        <v>9055</v>
      </c>
      <c r="M2415" s="10" t="s">
        <v>18</v>
      </c>
      <c r="N2415">
        <v>0</v>
      </c>
    </row>
    <row r="2416" spans="1:14" x14ac:dyDescent="0.25">
      <c r="A2416" s="10" t="s">
        <v>102</v>
      </c>
      <c r="B2416" s="10" t="s">
        <v>1491</v>
      </c>
      <c r="C2416">
        <v>466889.48</v>
      </c>
      <c r="D2416" s="10" t="s">
        <v>26</v>
      </c>
      <c r="E2416">
        <v>0</v>
      </c>
      <c r="F2416">
        <v>96400.36</v>
      </c>
      <c r="G2416">
        <v>563289.84</v>
      </c>
      <c r="H2416" s="10" t="s">
        <v>26</v>
      </c>
      <c r="I2416" s="10" t="s">
        <v>9056</v>
      </c>
      <c r="J2416" s="10" t="s">
        <v>17</v>
      </c>
      <c r="K2416" s="10" t="s">
        <v>9057</v>
      </c>
      <c r="L2416" s="10" t="s">
        <v>9058</v>
      </c>
      <c r="M2416" s="10" t="s">
        <v>18</v>
      </c>
      <c r="N2416">
        <v>0</v>
      </c>
    </row>
    <row r="2417" spans="1:14" x14ac:dyDescent="0.25">
      <c r="A2417" s="10" t="s">
        <v>102</v>
      </c>
      <c r="B2417" s="10" t="s">
        <v>1492</v>
      </c>
      <c r="C2417">
        <v>5523.55</v>
      </c>
      <c r="D2417" s="10" t="s">
        <v>26</v>
      </c>
      <c r="E2417">
        <v>0</v>
      </c>
      <c r="F2417">
        <v>1104.71</v>
      </c>
      <c r="G2417">
        <v>6628.26</v>
      </c>
      <c r="H2417" s="10" t="s">
        <v>26</v>
      </c>
      <c r="I2417" s="10" t="s">
        <v>6107</v>
      </c>
      <c r="J2417" s="10" t="s">
        <v>17</v>
      </c>
      <c r="K2417" s="10" t="s">
        <v>9059</v>
      </c>
      <c r="L2417" s="10" t="s">
        <v>9060</v>
      </c>
      <c r="M2417" s="10" t="s">
        <v>18</v>
      </c>
      <c r="N2417">
        <v>0</v>
      </c>
    </row>
    <row r="2418" spans="1:14" x14ac:dyDescent="0.25">
      <c r="A2418" s="10" t="s">
        <v>102</v>
      </c>
      <c r="B2418" s="10" t="s">
        <v>1493</v>
      </c>
      <c r="C2418">
        <v>1988.35</v>
      </c>
      <c r="D2418" s="10" t="s">
        <v>26</v>
      </c>
      <c r="E2418">
        <v>0</v>
      </c>
      <c r="F2418">
        <v>397.67</v>
      </c>
      <c r="G2418">
        <v>2386.02</v>
      </c>
      <c r="H2418" s="10" t="s">
        <v>26</v>
      </c>
      <c r="I2418" s="10" t="s">
        <v>9061</v>
      </c>
      <c r="J2418" s="10" t="s">
        <v>17</v>
      </c>
      <c r="K2418" s="10" t="s">
        <v>6108</v>
      </c>
      <c r="L2418" s="10" t="s">
        <v>9062</v>
      </c>
      <c r="M2418" s="10" t="s">
        <v>18</v>
      </c>
      <c r="N2418">
        <v>0</v>
      </c>
    </row>
    <row r="2419" spans="1:14" x14ac:dyDescent="0.25">
      <c r="A2419" s="10" t="s">
        <v>102</v>
      </c>
      <c r="B2419" s="10" t="s">
        <v>1494</v>
      </c>
      <c r="C2419">
        <v>104092.96</v>
      </c>
      <c r="D2419" s="10" t="s">
        <v>26</v>
      </c>
      <c r="E2419">
        <v>0</v>
      </c>
      <c r="F2419">
        <v>14282.89</v>
      </c>
      <c r="G2419">
        <v>118375.85</v>
      </c>
      <c r="H2419" s="10" t="s">
        <v>26</v>
      </c>
      <c r="I2419" s="10" t="s">
        <v>9063</v>
      </c>
      <c r="J2419" s="10" t="s">
        <v>17</v>
      </c>
      <c r="K2419" s="10" t="s">
        <v>9064</v>
      </c>
      <c r="L2419" s="10" t="s">
        <v>9065</v>
      </c>
      <c r="M2419" s="10" t="s">
        <v>18</v>
      </c>
      <c r="N2419">
        <v>0</v>
      </c>
    </row>
    <row r="2420" spans="1:14" x14ac:dyDescent="0.25">
      <c r="A2420" s="10" t="s">
        <v>102</v>
      </c>
      <c r="B2420" s="10" t="s">
        <v>1497</v>
      </c>
      <c r="C2420">
        <v>121924</v>
      </c>
      <c r="D2420" s="10" t="s">
        <v>26</v>
      </c>
      <c r="E2420">
        <v>0</v>
      </c>
      <c r="F2420">
        <v>21035</v>
      </c>
      <c r="G2420">
        <v>142959</v>
      </c>
      <c r="H2420" s="10" t="s">
        <v>26</v>
      </c>
      <c r="I2420" s="10" t="s">
        <v>9066</v>
      </c>
      <c r="J2420" s="10" t="s">
        <v>17</v>
      </c>
      <c r="K2420" s="10" t="s">
        <v>9067</v>
      </c>
      <c r="L2420" s="10" t="s">
        <v>4182</v>
      </c>
      <c r="M2420" s="10" t="s">
        <v>18</v>
      </c>
      <c r="N2420">
        <v>0</v>
      </c>
    </row>
    <row r="2421" spans="1:14" x14ac:dyDescent="0.25">
      <c r="A2421" s="10" t="s">
        <v>102</v>
      </c>
      <c r="B2421" s="10" t="s">
        <v>1509</v>
      </c>
      <c r="C2421">
        <v>9609.09</v>
      </c>
      <c r="D2421" s="10" t="s">
        <v>26</v>
      </c>
      <c r="E2421">
        <v>0</v>
      </c>
      <c r="F2421">
        <v>1872.44</v>
      </c>
      <c r="G2421">
        <v>11481.53</v>
      </c>
      <c r="H2421" s="10" t="s">
        <v>26</v>
      </c>
      <c r="I2421" s="10" t="s">
        <v>9068</v>
      </c>
      <c r="J2421" s="10" t="s">
        <v>17</v>
      </c>
      <c r="K2421" s="10" t="s">
        <v>9069</v>
      </c>
      <c r="L2421" s="10" t="s">
        <v>9070</v>
      </c>
      <c r="M2421" s="10" t="s">
        <v>18</v>
      </c>
      <c r="N2421">
        <v>0</v>
      </c>
    </row>
    <row r="2422" spans="1:14" x14ac:dyDescent="0.25">
      <c r="A2422" s="10" t="s">
        <v>102</v>
      </c>
      <c r="B2422" s="10" t="s">
        <v>8138</v>
      </c>
      <c r="C2422">
        <v>14211.43</v>
      </c>
      <c r="D2422" s="10" t="s">
        <v>26</v>
      </c>
      <c r="E2422">
        <v>2598.69</v>
      </c>
      <c r="F2422">
        <v>5083.55</v>
      </c>
      <c r="G2422">
        <v>16696.29</v>
      </c>
      <c r="H2422" s="10" t="s">
        <v>26</v>
      </c>
      <c r="I2422" s="10" t="s">
        <v>9071</v>
      </c>
      <c r="J2422" s="10" t="s">
        <v>9072</v>
      </c>
      <c r="K2422" s="10" t="s">
        <v>9073</v>
      </c>
      <c r="L2422" s="10" t="s">
        <v>9074</v>
      </c>
      <c r="M2422" s="10" t="s">
        <v>18</v>
      </c>
      <c r="N2422">
        <v>0</v>
      </c>
    </row>
    <row r="2423" spans="1:14" x14ac:dyDescent="0.25">
      <c r="A2423" s="10" t="s">
        <v>102</v>
      </c>
      <c r="B2423" s="10" t="s">
        <v>8135</v>
      </c>
      <c r="C2423">
        <v>14452.3</v>
      </c>
      <c r="D2423" s="10" t="s">
        <v>26</v>
      </c>
      <c r="E2423">
        <v>0</v>
      </c>
      <c r="F2423">
        <v>4440.67</v>
      </c>
      <c r="G2423">
        <v>18892.97</v>
      </c>
      <c r="H2423" s="10" t="s">
        <v>26</v>
      </c>
      <c r="I2423" s="10" t="s">
        <v>9075</v>
      </c>
      <c r="J2423" s="10" t="s">
        <v>17</v>
      </c>
      <c r="K2423" s="10" t="s">
        <v>9076</v>
      </c>
      <c r="L2423" s="10" t="s">
        <v>9077</v>
      </c>
      <c r="M2423" s="10" t="s">
        <v>18</v>
      </c>
      <c r="N2423">
        <v>0</v>
      </c>
    </row>
    <row r="2424" spans="1:14" x14ac:dyDescent="0.25">
      <c r="A2424" s="10" t="s">
        <v>102</v>
      </c>
      <c r="B2424" s="10" t="s">
        <v>8803</v>
      </c>
      <c r="C2424">
        <v>2170.2199999999998</v>
      </c>
      <c r="D2424" s="10" t="s">
        <v>26</v>
      </c>
      <c r="E2424">
        <v>804.35</v>
      </c>
      <c r="F2424">
        <v>3479.29</v>
      </c>
      <c r="G2424">
        <v>4845.16</v>
      </c>
      <c r="H2424" s="10" t="s">
        <v>26</v>
      </c>
      <c r="I2424" s="10" t="s">
        <v>9078</v>
      </c>
      <c r="J2424" s="10" t="s">
        <v>6599</v>
      </c>
      <c r="K2424" s="10" t="s">
        <v>9079</v>
      </c>
      <c r="L2424" s="10" t="s">
        <v>9080</v>
      </c>
      <c r="M2424" s="10" t="s">
        <v>18</v>
      </c>
      <c r="N2424">
        <v>0</v>
      </c>
    </row>
    <row r="2425" spans="1:14" x14ac:dyDescent="0.25">
      <c r="A2425" s="10" t="s">
        <v>102</v>
      </c>
      <c r="B2425" s="10" t="s">
        <v>8808</v>
      </c>
      <c r="C2425">
        <v>1378.75</v>
      </c>
      <c r="D2425" s="10" t="s">
        <v>26</v>
      </c>
      <c r="E2425">
        <v>0</v>
      </c>
      <c r="F2425">
        <v>271.99</v>
      </c>
      <c r="G2425">
        <v>1650.74</v>
      </c>
      <c r="H2425" s="10" t="s">
        <v>26</v>
      </c>
      <c r="I2425" s="10" t="s">
        <v>9081</v>
      </c>
      <c r="J2425" s="10" t="s">
        <v>17</v>
      </c>
      <c r="K2425" s="10" t="s">
        <v>9082</v>
      </c>
      <c r="L2425" s="10" t="s">
        <v>9083</v>
      </c>
      <c r="M2425" s="10" t="s">
        <v>18</v>
      </c>
      <c r="N2425">
        <v>0</v>
      </c>
    </row>
    <row r="2426" spans="1:14" x14ac:dyDescent="0.25">
      <c r="A2426" s="10" t="s">
        <v>102</v>
      </c>
      <c r="B2426" s="10" t="s">
        <v>8139</v>
      </c>
      <c r="C2426">
        <v>65.75</v>
      </c>
      <c r="D2426" s="10" t="s">
        <v>26</v>
      </c>
      <c r="E2426">
        <v>0</v>
      </c>
      <c r="F2426">
        <v>12.47</v>
      </c>
      <c r="G2426">
        <v>78.22</v>
      </c>
      <c r="H2426" s="10" t="s">
        <v>26</v>
      </c>
      <c r="I2426" s="10" t="s">
        <v>9084</v>
      </c>
      <c r="J2426" s="10" t="s">
        <v>17</v>
      </c>
      <c r="K2426" s="10" t="s">
        <v>9085</v>
      </c>
      <c r="L2426" s="10" t="s">
        <v>9086</v>
      </c>
      <c r="M2426" s="10" t="s">
        <v>18</v>
      </c>
      <c r="N2426">
        <v>0</v>
      </c>
    </row>
    <row r="2427" spans="1:14" x14ac:dyDescent="0.25">
      <c r="A2427" s="10" t="s">
        <v>102</v>
      </c>
      <c r="B2427" s="10" t="s">
        <v>8140</v>
      </c>
      <c r="C2427">
        <v>632.33000000000004</v>
      </c>
      <c r="D2427" s="10" t="s">
        <v>26</v>
      </c>
      <c r="E2427">
        <v>0</v>
      </c>
      <c r="F2427">
        <v>139.54</v>
      </c>
      <c r="G2427">
        <v>771.87</v>
      </c>
      <c r="H2427" s="10" t="s">
        <v>26</v>
      </c>
      <c r="I2427" s="10" t="s">
        <v>9087</v>
      </c>
      <c r="J2427" s="10" t="s">
        <v>17</v>
      </c>
      <c r="K2427" s="10" t="s">
        <v>9088</v>
      </c>
      <c r="L2427" s="10" t="s">
        <v>9089</v>
      </c>
      <c r="M2427" s="10" t="s">
        <v>18</v>
      </c>
      <c r="N2427">
        <v>0</v>
      </c>
    </row>
    <row r="2428" spans="1:14" x14ac:dyDescent="0.25">
      <c r="A2428" s="10" t="s">
        <v>102</v>
      </c>
      <c r="B2428" s="10" t="s">
        <v>8814</v>
      </c>
      <c r="C2428">
        <v>177.21</v>
      </c>
      <c r="D2428" s="10" t="s">
        <v>26</v>
      </c>
      <c r="E2428">
        <v>0</v>
      </c>
      <c r="F2428">
        <v>0</v>
      </c>
      <c r="G2428">
        <v>177.21</v>
      </c>
      <c r="H2428" s="10" t="s">
        <v>26</v>
      </c>
      <c r="I2428" s="10" t="s">
        <v>9090</v>
      </c>
      <c r="J2428" s="10" t="s">
        <v>17</v>
      </c>
      <c r="K2428" s="10" t="s">
        <v>17</v>
      </c>
      <c r="L2428" s="10" t="s">
        <v>9091</v>
      </c>
      <c r="M2428" s="10" t="s">
        <v>18</v>
      </c>
      <c r="N2428">
        <v>0</v>
      </c>
    </row>
    <row r="2429" spans="1:14" x14ac:dyDescent="0.25">
      <c r="A2429" s="10" t="s">
        <v>102</v>
      </c>
      <c r="B2429" s="10" t="s">
        <v>8214</v>
      </c>
      <c r="C2429">
        <v>426.48</v>
      </c>
      <c r="D2429" s="10" t="s">
        <v>26</v>
      </c>
      <c r="E2429">
        <v>0</v>
      </c>
      <c r="F2429">
        <v>126.91</v>
      </c>
      <c r="G2429">
        <v>553.39</v>
      </c>
      <c r="H2429" s="10" t="s">
        <v>26</v>
      </c>
      <c r="I2429" s="10" t="s">
        <v>9092</v>
      </c>
      <c r="J2429" s="10" t="s">
        <v>17</v>
      </c>
      <c r="K2429" s="10" t="s">
        <v>6109</v>
      </c>
      <c r="L2429" s="10" t="s">
        <v>9093</v>
      </c>
      <c r="M2429" s="10" t="s">
        <v>18</v>
      </c>
      <c r="N2429">
        <v>0</v>
      </c>
    </row>
    <row r="2430" spans="1:14" x14ac:dyDescent="0.25">
      <c r="A2430" s="10" t="s">
        <v>102</v>
      </c>
      <c r="B2430" s="10" t="s">
        <v>8818</v>
      </c>
      <c r="C2430">
        <v>127.39</v>
      </c>
      <c r="D2430" s="10" t="s">
        <v>26</v>
      </c>
      <c r="E2430">
        <v>0</v>
      </c>
      <c r="F2430">
        <v>82.73</v>
      </c>
      <c r="G2430">
        <v>210.12</v>
      </c>
      <c r="H2430" s="10" t="s">
        <v>26</v>
      </c>
      <c r="I2430" s="10" t="s">
        <v>6600</v>
      </c>
      <c r="J2430" s="10" t="s">
        <v>17</v>
      </c>
      <c r="K2430" s="10" t="s">
        <v>9094</v>
      </c>
      <c r="L2430" s="10" t="s">
        <v>9095</v>
      </c>
      <c r="M2430" s="10" t="s">
        <v>18</v>
      </c>
      <c r="N2430">
        <v>0</v>
      </c>
    </row>
    <row r="2431" spans="1:14" x14ac:dyDescent="0.25">
      <c r="A2431" s="10" t="s">
        <v>102</v>
      </c>
      <c r="B2431" s="10" t="s">
        <v>8145</v>
      </c>
      <c r="C2431">
        <v>227.2</v>
      </c>
      <c r="D2431" s="10" t="s">
        <v>26</v>
      </c>
      <c r="E2431">
        <v>0</v>
      </c>
      <c r="F2431">
        <v>51.94</v>
      </c>
      <c r="G2431">
        <v>279.14</v>
      </c>
      <c r="H2431" s="10" t="s">
        <v>26</v>
      </c>
      <c r="I2431" s="10" t="s">
        <v>9096</v>
      </c>
      <c r="J2431" s="10" t="s">
        <v>17</v>
      </c>
      <c r="K2431" s="10" t="s">
        <v>9097</v>
      </c>
      <c r="L2431" s="10" t="s">
        <v>9098</v>
      </c>
      <c r="M2431" s="10" t="s">
        <v>18</v>
      </c>
      <c r="N2431">
        <v>0</v>
      </c>
    </row>
    <row r="2432" spans="1:14" x14ac:dyDescent="0.25">
      <c r="A2432" s="10" t="s">
        <v>102</v>
      </c>
      <c r="B2432" s="10" t="s">
        <v>8143</v>
      </c>
      <c r="C2432">
        <v>2152.38</v>
      </c>
      <c r="D2432" s="10" t="s">
        <v>26</v>
      </c>
      <c r="E2432">
        <v>0</v>
      </c>
      <c r="F2432">
        <v>210.72</v>
      </c>
      <c r="G2432">
        <v>2363.1</v>
      </c>
      <c r="H2432" s="10" t="s">
        <v>26</v>
      </c>
      <c r="I2432" s="10" t="s">
        <v>9099</v>
      </c>
      <c r="J2432" s="10" t="s">
        <v>17</v>
      </c>
      <c r="K2432" s="10" t="s">
        <v>9100</v>
      </c>
      <c r="L2432" s="10" t="s">
        <v>9101</v>
      </c>
      <c r="M2432" s="10" t="s">
        <v>18</v>
      </c>
      <c r="N2432">
        <v>0</v>
      </c>
    </row>
    <row r="2433" spans="1:14" x14ac:dyDescent="0.25">
      <c r="A2433" s="10" t="s">
        <v>102</v>
      </c>
      <c r="B2433" s="10" t="s">
        <v>8144</v>
      </c>
      <c r="C2433">
        <v>250.71</v>
      </c>
      <c r="D2433" s="10" t="s">
        <v>26</v>
      </c>
      <c r="E2433">
        <v>0</v>
      </c>
      <c r="F2433">
        <v>20.98</v>
      </c>
      <c r="G2433">
        <v>271.69</v>
      </c>
      <c r="H2433" s="10" t="s">
        <v>26</v>
      </c>
      <c r="I2433" s="10" t="s">
        <v>9102</v>
      </c>
      <c r="J2433" s="10" t="s">
        <v>17</v>
      </c>
      <c r="K2433" s="10" t="s">
        <v>9103</v>
      </c>
      <c r="L2433" s="10" t="s">
        <v>9104</v>
      </c>
      <c r="M2433" s="10" t="s">
        <v>18</v>
      </c>
      <c r="N2433">
        <v>0</v>
      </c>
    </row>
    <row r="2434" spans="1:14" x14ac:dyDescent="0.25">
      <c r="A2434" s="10" t="s">
        <v>102</v>
      </c>
      <c r="B2434" s="10" t="s">
        <v>8215</v>
      </c>
      <c r="C2434">
        <v>57.11</v>
      </c>
      <c r="D2434" s="10" t="s">
        <v>26</v>
      </c>
      <c r="E2434">
        <v>0</v>
      </c>
      <c r="F2434">
        <v>0</v>
      </c>
      <c r="G2434">
        <v>57.11</v>
      </c>
      <c r="H2434" s="10" t="s">
        <v>26</v>
      </c>
      <c r="I2434" s="10" t="s">
        <v>9105</v>
      </c>
      <c r="J2434" s="10" t="s">
        <v>17</v>
      </c>
      <c r="K2434" s="10" t="s">
        <v>17</v>
      </c>
      <c r="L2434" s="10" t="s">
        <v>9106</v>
      </c>
      <c r="M2434" s="10" t="s">
        <v>18</v>
      </c>
      <c r="N2434">
        <v>0</v>
      </c>
    </row>
    <row r="2435" spans="1:14" x14ac:dyDescent="0.25">
      <c r="A2435" s="10" t="s">
        <v>102</v>
      </c>
      <c r="B2435" s="10" t="s">
        <v>8148</v>
      </c>
      <c r="C2435">
        <v>2828.14</v>
      </c>
      <c r="D2435" s="10" t="s">
        <v>26</v>
      </c>
      <c r="E2435">
        <v>0</v>
      </c>
      <c r="F2435">
        <v>481.67</v>
      </c>
      <c r="G2435">
        <v>3309.81</v>
      </c>
      <c r="H2435" s="10" t="s">
        <v>26</v>
      </c>
      <c r="I2435" s="10" t="s">
        <v>9107</v>
      </c>
      <c r="J2435" s="10" t="s">
        <v>17</v>
      </c>
      <c r="K2435" s="10" t="s">
        <v>9108</v>
      </c>
      <c r="L2435" s="10" t="s">
        <v>9109</v>
      </c>
      <c r="M2435" s="10" t="s">
        <v>18</v>
      </c>
      <c r="N2435">
        <v>0</v>
      </c>
    </row>
    <row r="2436" spans="1:14" x14ac:dyDescent="0.25">
      <c r="A2436" s="10" t="s">
        <v>102</v>
      </c>
      <c r="B2436" s="10" t="s">
        <v>8151</v>
      </c>
      <c r="C2436">
        <v>580.71</v>
      </c>
      <c r="D2436" s="10" t="s">
        <v>26</v>
      </c>
      <c r="E2436">
        <v>0</v>
      </c>
      <c r="F2436">
        <v>48.65</v>
      </c>
      <c r="G2436">
        <v>629.36</v>
      </c>
      <c r="H2436" s="10" t="s">
        <v>26</v>
      </c>
      <c r="I2436" s="10" t="s">
        <v>6601</v>
      </c>
      <c r="J2436" s="10" t="s">
        <v>17</v>
      </c>
      <c r="K2436" s="10" t="s">
        <v>9110</v>
      </c>
      <c r="L2436" s="10" t="s">
        <v>4183</v>
      </c>
      <c r="M2436" s="10" t="s">
        <v>18</v>
      </c>
      <c r="N2436">
        <v>0</v>
      </c>
    </row>
    <row r="2437" spans="1:14" x14ac:dyDescent="0.25">
      <c r="A2437" s="10" t="s">
        <v>102</v>
      </c>
      <c r="B2437" s="10" t="s">
        <v>8152</v>
      </c>
      <c r="C2437">
        <v>4869.49</v>
      </c>
      <c r="D2437" s="10" t="s">
        <v>26</v>
      </c>
      <c r="E2437">
        <v>0</v>
      </c>
      <c r="F2437">
        <v>2277.61</v>
      </c>
      <c r="G2437">
        <v>7147.1</v>
      </c>
      <c r="H2437" s="10" t="s">
        <v>26</v>
      </c>
      <c r="I2437" s="10" t="s">
        <v>9111</v>
      </c>
      <c r="J2437" s="10" t="s">
        <v>17</v>
      </c>
      <c r="K2437" s="10" t="s">
        <v>9112</v>
      </c>
      <c r="L2437" s="10" t="s">
        <v>9113</v>
      </c>
      <c r="M2437" s="10" t="s">
        <v>18</v>
      </c>
      <c r="N2437">
        <v>0</v>
      </c>
    </row>
    <row r="2438" spans="1:14" x14ac:dyDescent="0.25">
      <c r="A2438" s="10" t="s">
        <v>102</v>
      </c>
      <c r="B2438" s="10" t="s">
        <v>7367</v>
      </c>
      <c r="C2438">
        <v>2130.3000000000002</v>
      </c>
      <c r="D2438" s="10" t="s">
        <v>26</v>
      </c>
      <c r="E2438">
        <v>0</v>
      </c>
      <c r="F2438">
        <v>1708.33</v>
      </c>
      <c r="G2438">
        <v>3838.63</v>
      </c>
      <c r="H2438" s="10" t="s">
        <v>26</v>
      </c>
      <c r="I2438" s="10" t="s">
        <v>9114</v>
      </c>
      <c r="J2438" s="10" t="s">
        <v>17</v>
      </c>
      <c r="K2438" s="10" t="s">
        <v>9115</v>
      </c>
      <c r="L2438" s="10" t="s">
        <v>6602</v>
      </c>
      <c r="M2438" s="10" t="s">
        <v>18</v>
      </c>
      <c r="N2438">
        <v>0</v>
      </c>
    </row>
    <row r="2439" spans="1:14" x14ac:dyDescent="0.25">
      <c r="A2439" s="10" t="s">
        <v>102</v>
      </c>
      <c r="B2439" s="10" t="s">
        <v>4166</v>
      </c>
      <c r="C2439">
        <v>6468.28</v>
      </c>
      <c r="D2439" s="10" t="s">
        <v>26</v>
      </c>
      <c r="E2439">
        <v>0</v>
      </c>
      <c r="F2439">
        <v>2404.39</v>
      </c>
      <c r="G2439">
        <v>8872.67</v>
      </c>
      <c r="H2439" s="10" t="s">
        <v>26</v>
      </c>
      <c r="I2439" s="10" t="s">
        <v>9116</v>
      </c>
      <c r="J2439" s="10" t="s">
        <v>17</v>
      </c>
      <c r="K2439" s="10" t="s">
        <v>9117</v>
      </c>
      <c r="L2439" s="10" t="s">
        <v>9118</v>
      </c>
      <c r="M2439" s="10" t="s">
        <v>18</v>
      </c>
      <c r="N2439">
        <v>0</v>
      </c>
    </row>
    <row r="2440" spans="1:14" x14ac:dyDescent="0.25">
      <c r="A2440" s="10" t="s">
        <v>102</v>
      </c>
      <c r="B2440" s="10" t="s">
        <v>8846</v>
      </c>
      <c r="C2440">
        <v>3289.76</v>
      </c>
      <c r="D2440" s="10" t="s">
        <v>26</v>
      </c>
      <c r="E2440">
        <v>0</v>
      </c>
      <c r="F2440">
        <v>2225.84</v>
      </c>
      <c r="G2440">
        <v>5515.6</v>
      </c>
      <c r="H2440" s="10" t="s">
        <v>26</v>
      </c>
      <c r="I2440" s="10" t="s">
        <v>6603</v>
      </c>
      <c r="J2440" s="10" t="s">
        <v>17</v>
      </c>
      <c r="K2440" s="10" t="s">
        <v>9119</v>
      </c>
      <c r="L2440" s="10" t="s">
        <v>9120</v>
      </c>
      <c r="M2440" s="10" t="s">
        <v>18</v>
      </c>
      <c r="N2440">
        <v>0</v>
      </c>
    </row>
    <row r="2441" spans="1:14" x14ac:dyDescent="0.25">
      <c r="A2441" s="10" t="s">
        <v>102</v>
      </c>
      <c r="B2441" s="10" t="s">
        <v>1516</v>
      </c>
      <c r="C2441">
        <v>382977.99</v>
      </c>
      <c r="D2441" s="10" t="s">
        <v>26</v>
      </c>
      <c r="E2441">
        <v>0</v>
      </c>
      <c r="F2441">
        <v>81323.98</v>
      </c>
      <c r="G2441">
        <v>464301.97</v>
      </c>
      <c r="H2441" s="10" t="s">
        <v>26</v>
      </c>
      <c r="I2441" s="10" t="s">
        <v>9121</v>
      </c>
      <c r="J2441" s="10" t="s">
        <v>17</v>
      </c>
      <c r="K2441" s="10" t="s">
        <v>9122</v>
      </c>
      <c r="L2441" s="10" t="s">
        <v>9123</v>
      </c>
      <c r="M2441" s="10" t="s">
        <v>18</v>
      </c>
      <c r="N2441">
        <v>0</v>
      </c>
    </row>
    <row r="2442" spans="1:14" x14ac:dyDescent="0.25">
      <c r="A2442" s="10" t="s">
        <v>102</v>
      </c>
      <c r="B2442" s="10" t="s">
        <v>1517</v>
      </c>
      <c r="C2442">
        <v>1470817.16</v>
      </c>
      <c r="D2442" s="10" t="s">
        <v>26</v>
      </c>
      <c r="E2442">
        <v>0</v>
      </c>
      <c r="F2442">
        <v>153627.38</v>
      </c>
      <c r="G2442">
        <v>1624444.54</v>
      </c>
      <c r="H2442" s="10" t="s">
        <v>26</v>
      </c>
      <c r="I2442" s="10" t="s">
        <v>9124</v>
      </c>
      <c r="J2442" s="10" t="s">
        <v>17</v>
      </c>
      <c r="K2442" s="10" t="s">
        <v>9125</v>
      </c>
      <c r="L2442" s="10" t="s">
        <v>9126</v>
      </c>
      <c r="M2442" s="10" t="s">
        <v>18</v>
      </c>
      <c r="N2442">
        <v>0</v>
      </c>
    </row>
    <row r="2443" spans="1:14" x14ac:dyDescent="0.25">
      <c r="A2443" s="10" t="s">
        <v>102</v>
      </c>
      <c r="B2443" s="10" t="s">
        <v>1518</v>
      </c>
      <c r="C2443">
        <v>13467</v>
      </c>
      <c r="D2443" s="10" t="s">
        <v>26</v>
      </c>
      <c r="E2443">
        <v>0</v>
      </c>
      <c r="F2443">
        <v>2140</v>
      </c>
      <c r="G2443">
        <v>15607</v>
      </c>
      <c r="H2443" s="10" t="s">
        <v>26</v>
      </c>
      <c r="I2443" s="10" t="s">
        <v>9127</v>
      </c>
      <c r="J2443" s="10" t="s">
        <v>17</v>
      </c>
      <c r="K2443" s="10" t="s">
        <v>9128</v>
      </c>
      <c r="L2443" s="10" t="s">
        <v>9129</v>
      </c>
      <c r="M2443" s="10" t="s">
        <v>18</v>
      </c>
      <c r="N2443">
        <v>0</v>
      </c>
    </row>
    <row r="2444" spans="1:14" x14ac:dyDescent="0.25">
      <c r="A2444" s="10" t="s">
        <v>102</v>
      </c>
      <c r="B2444" s="10" t="s">
        <v>1521</v>
      </c>
      <c r="C2444">
        <v>3984527.86</v>
      </c>
      <c r="D2444" s="10" t="s">
        <v>26</v>
      </c>
      <c r="E2444">
        <v>0</v>
      </c>
      <c r="F2444">
        <v>557037.16</v>
      </c>
      <c r="G2444">
        <v>4541565.0199999996</v>
      </c>
      <c r="H2444" s="10" t="s">
        <v>26</v>
      </c>
      <c r="I2444" s="10" t="s">
        <v>6607</v>
      </c>
      <c r="J2444" s="10" t="s">
        <v>17</v>
      </c>
      <c r="K2444" s="10" t="s">
        <v>9130</v>
      </c>
      <c r="L2444" s="10" t="s">
        <v>9131</v>
      </c>
      <c r="M2444" s="10" t="s">
        <v>18</v>
      </c>
      <c r="N2444">
        <v>0</v>
      </c>
    </row>
    <row r="2445" spans="1:14" x14ac:dyDescent="0.25">
      <c r="A2445" s="10" t="s">
        <v>102</v>
      </c>
      <c r="B2445" s="10" t="s">
        <v>1522</v>
      </c>
      <c r="C2445">
        <v>332043.96999999997</v>
      </c>
      <c r="D2445" s="10" t="s">
        <v>26</v>
      </c>
      <c r="E2445">
        <v>0</v>
      </c>
      <c r="F2445">
        <v>46419.76</v>
      </c>
      <c r="G2445">
        <v>378463.73</v>
      </c>
      <c r="H2445" s="10" t="s">
        <v>26</v>
      </c>
      <c r="I2445" s="10" t="s">
        <v>9132</v>
      </c>
      <c r="J2445" s="10" t="s">
        <v>17</v>
      </c>
      <c r="K2445" s="10" t="s">
        <v>6608</v>
      </c>
      <c r="L2445" s="10" t="s">
        <v>9133</v>
      </c>
      <c r="M2445" s="10" t="s">
        <v>18</v>
      </c>
      <c r="N2445">
        <v>0</v>
      </c>
    </row>
    <row r="2446" spans="1:14" x14ac:dyDescent="0.25">
      <c r="A2446" s="10" t="s">
        <v>102</v>
      </c>
      <c r="B2446" s="10" t="s">
        <v>1525</v>
      </c>
      <c r="C2446">
        <v>996131.93</v>
      </c>
      <c r="D2446" s="10" t="s">
        <v>26</v>
      </c>
      <c r="E2446">
        <v>0</v>
      </c>
      <c r="F2446">
        <v>139259.28</v>
      </c>
      <c r="G2446">
        <v>1135391.21</v>
      </c>
      <c r="H2446" s="10" t="s">
        <v>26</v>
      </c>
      <c r="I2446" s="10" t="s">
        <v>9134</v>
      </c>
      <c r="J2446" s="10" t="s">
        <v>17</v>
      </c>
      <c r="K2446" s="10" t="s">
        <v>9135</v>
      </c>
      <c r="L2446" s="10" t="s">
        <v>9136</v>
      </c>
      <c r="M2446" s="10" t="s">
        <v>18</v>
      </c>
      <c r="N2446">
        <v>0</v>
      </c>
    </row>
    <row r="2447" spans="1:14" x14ac:dyDescent="0.25">
      <c r="A2447" s="10" t="s">
        <v>102</v>
      </c>
      <c r="B2447" s="10" t="s">
        <v>1528</v>
      </c>
      <c r="C2447">
        <v>1328175.75</v>
      </c>
      <c r="D2447" s="10" t="s">
        <v>26</v>
      </c>
      <c r="E2447">
        <v>0</v>
      </c>
      <c r="F2447">
        <v>185679.03</v>
      </c>
      <c r="G2447">
        <v>1513854.78</v>
      </c>
      <c r="H2447" s="10" t="s">
        <v>26</v>
      </c>
      <c r="I2447" s="10" t="s">
        <v>9137</v>
      </c>
      <c r="J2447" s="10" t="s">
        <v>17</v>
      </c>
      <c r="K2447" s="10" t="s">
        <v>9138</v>
      </c>
      <c r="L2447" s="10" t="s">
        <v>6609</v>
      </c>
      <c r="M2447" s="10" t="s">
        <v>18</v>
      </c>
      <c r="N2447">
        <v>0</v>
      </c>
    </row>
    <row r="2448" spans="1:14" x14ac:dyDescent="0.25">
      <c r="A2448" s="10" t="s">
        <v>102</v>
      </c>
      <c r="B2448" s="10" t="s">
        <v>1539</v>
      </c>
      <c r="C2448">
        <v>7385.73</v>
      </c>
      <c r="D2448" s="10" t="s">
        <v>26</v>
      </c>
      <c r="E2448">
        <v>0</v>
      </c>
      <c r="F2448">
        <v>1288.25</v>
      </c>
      <c r="G2448">
        <v>8673.98</v>
      </c>
      <c r="H2448" s="10" t="s">
        <v>26</v>
      </c>
      <c r="I2448" s="10" t="s">
        <v>4185</v>
      </c>
      <c r="J2448" s="10" t="s">
        <v>17</v>
      </c>
      <c r="K2448" s="10" t="s">
        <v>6611</v>
      </c>
      <c r="L2448" s="10" t="s">
        <v>6610</v>
      </c>
      <c r="M2448" s="10" t="s">
        <v>18</v>
      </c>
      <c r="N2448">
        <v>0</v>
      </c>
    </row>
    <row r="2449" spans="1:14" x14ac:dyDescent="0.25">
      <c r="A2449" s="10" t="s">
        <v>102</v>
      </c>
      <c r="B2449" s="10" t="s">
        <v>1540</v>
      </c>
      <c r="C2449">
        <v>615.46</v>
      </c>
      <c r="D2449" s="10" t="s">
        <v>26</v>
      </c>
      <c r="E2449">
        <v>0</v>
      </c>
      <c r="F2449">
        <v>107.36</v>
      </c>
      <c r="G2449">
        <v>722.82</v>
      </c>
      <c r="H2449" s="10" t="s">
        <v>26</v>
      </c>
      <c r="I2449" s="10" t="s">
        <v>6612</v>
      </c>
      <c r="J2449" s="10" t="s">
        <v>17</v>
      </c>
      <c r="K2449" s="10" t="s">
        <v>9139</v>
      </c>
      <c r="L2449" s="10" t="s">
        <v>6613</v>
      </c>
      <c r="M2449" s="10" t="s">
        <v>18</v>
      </c>
      <c r="N2449">
        <v>0</v>
      </c>
    </row>
    <row r="2450" spans="1:14" x14ac:dyDescent="0.25">
      <c r="A2450" s="10" t="s">
        <v>102</v>
      </c>
      <c r="B2450" s="10" t="s">
        <v>1543</v>
      </c>
      <c r="C2450">
        <v>1846.43</v>
      </c>
      <c r="D2450" s="10" t="s">
        <v>26</v>
      </c>
      <c r="E2450">
        <v>0</v>
      </c>
      <c r="F2450">
        <v>322.06</v>
      </c>
      <c r="G2450">
        <v>2168.4899999999998</v>
      </c>
      <c r="H2450" s="10" t="s">
        <v>26</v>
      </c>
      <c r="I2450" s="10" t="s">
        <v>9140</v>
      </c>
      <c r="J2450" s="10" t="s">
        <v>17</v>
      </c>
      <c r="K2450" s="10" t="s">
        <v>9141</v>
      </c>
      <c r="L2450" s="10" t="s">
        <v>9142</v>
      </c>
      <c r="M2450" s="10" t="s">
        <v>18</v>
      </c>
      <c r="N2450">
        <v>0</v>
      </c>
    </row>
    <row r="2451" spans="1:14" x14ac:dyDescent="0.25">
      <c r="A2451" s="10" t="s">
        <v>102</v>
      </c>
      <c r="B2451" s="10" t="s">
        <v>1544</v>
      </c>
      <c r="C2451">
        <v>2461.84</v>
      </c>
      <c r="D2451" s="10" t="s">
        <v>26</v>
      </c>
      <c r="E2451">
        <v>0</v>
      </c>
      <c r="F2451">
        <v>429.41</v>
      </c>
      <c r="G2451">
        <v>2891.25</v>
      </c>
      <c r="H2451" s="10" t="s">
        <v>26</v>
      </c>
      <c r="I2451" s="10" t="s">
        <v>6614</v>
      </c>
      <c r="J2451" s="10" t="s">
        <v>17</v>
      </c>
      <c r="K2451" s="10" t="s">
        <v>9143</v>
      </c>
      <c r="L2451" s="10" t="s">
        <v>4186</v>
      </c>
      <c r="M2451" s="10" t="s">
        <v>18</v>
      </c>
      <c r="N2451">
        <v>0</v>
      </c>
    </row>
    <row r="2452" spans="1:14" x14ac:dyDescent="0.25">
      <c r="A2452" s="10" t="s">
        <v>102</v>
      </c>
      <c r="B2452" s="10" t="s">
        <v>1547</v>
      </c>
      <c r="C2452">
        <v>129.94</v>
      </c>
      <c r="D2452" s="10" t="s">
        <v>26</v>
      </c>
      <c r="E2452">
        <v>0</v>
      </c>
      <c r="F2452">
        <v>0</v>
      </c>
      <c r="G2452">
        <v>129.94</v>
      </c>
      <c r="H2452" s="10" t="s">
        <v>26</v>
      </c>
      <c r="I2452" s="10" t="s">
        <v>9144</v>
      </c>
      <c r="J2452" s="10" t="s">
        <v>17</v>
      </c>
      <c r="K2452" s="10" t="s">
        <v>17</v>
      </c>
      <c r="L2452" s="10" t="s">
        <v>9145</v>
      </c>
      <c r="M2452" s="10" t="s">
        <v>18</v>
      </c>
      <c r="N2452">
        <v>0</v>
      </c>
    </row>
    <row r="2453" spans="1:14" x14ac:dyDescent="0.25">
      <c r="A2453" s="10" t="s">
        <v>102</v>
      </c>
      <c r="B2453" s="10" t="s">
        <v>1548</v>
      </c>
      <c r="C2453">
        <v>146411.15</v>
      </c>
      <c r="D2453" s="10" t="s">
        <v>26</v>
      </c>
      <c r="E2453">
        <v>0</v>
      </c>
      <c r="F2453">
        <v>27940.55</v>
      </c>
      <c r="G2453">
        <v>174351.7</v>
      </c>
      <c r="H2453" s="10" t="s">
        <v>26</v>
      </c>
      <c r="I2453" s="10" t="s">
        <v>9146</v>
      </c>
      <c r="J2453" s="10" t="s">
        <v>17</v>
      </c>
      <c r="K2453" s="10" t="s">
        <v>9147</v>
      </c>
      <c r="L2453" s="10" t="s">
        <v>9148</v>
      </c>
      <c r="M2453" s="10" t="s">
        <v>18</v>
      </c>
      <c r="N2453">
        <v>0</v>
      </c>
    </row>
    <row r="2454" spans="1:14" x14ac:dyDescent="0.25">
      <c r="A2454" s="10" t="s">
        <v>102</v>
      </c>
      <c r="B2454" s="10" t="s">
        <v>8167</v>
      </c>
      <c r="C2454">
        <v>474915.11</v>
      </c>
      <c r="D2454" s="10" t="s">
        <v>26</v>
      </c>
      <c r="E2454">
        <v>0</v>
      </c>
      <c r="F2454">
        <v>112698.73</v>
      </c>
      <c r="G2454">
        <v>587613.84</v>
      </c>
      <c r="H2454" s="10" t="s">
        <v>26</v>
      </c>
      <c r="I2454" s="10" t="s">
        <v>9149</v>
      </c>
      <c r="J2454" s="10" t="s">
        <v>17</v>
      </c>
      <c r="K2454" s="10" t="s">
        <v>9150</v>
      </c>
      <c r="L2454" s="10" t="s">
        <v>9151</v>
      </c>
      <c r="M2454" s="10" t="s">
        <v>18</v>
      </c>
      <c r="N2454">
        <v>0</v>
      </c>
    </row>
    <row r="2455" spans="1:14" x14ac:dyDescent="0.25">
      <c r="A2455" s="10" t="s">
        <v>102</v>
      </c>
      <c r="B2455" s="10" t="s">
        <v>8168</v>
      </c>
      <c r="C2455">
        <v>4414.9799999999996</v>
      </c>
      <c r="D2455" s="10" t="s">
        <v>26</v>
      </c>
      <c r="E2455">
        <v>0</v>
      </c>
      <c r="F2455">
        <v>735.83</v>
      </c>
      <c r="G2455">
        <v>5150.8100000000004</v>
      </c>
      <c r="H2455" s="10" t="s">
        <v>26</v>
      </c>
      <c r="I2455" s="10" t="s">
        <v>9152</v>
      </c>
      <c r="J2455" s="10" t="s">
        <v>17</v>
      </c>
      <c r="K2455" s="10" t="s">
        <v>9153</v>
      </c>
      <c r="L2455" s="10" t="s">
        <v>9154</v>
      </c>
      <c r="M2455" s="10" t="s">
        <v>18</v>
      </c>
      <c r="N2455">
        <v>0</v>
      </c>
    </row>
    <row r="2456" spans="1:14" x14ac:dyDescent="0.25">
      <c r="A2456" s="10" t="s">
        <v>102</v>
      </c>
      <c r="B2456" s="10" t="s">
        <v>8171</v>
      </c>
      <c r="C2456">
        <v>41018.9</v>
      </c>
      <c r="D2456" s="10" t="s">
        <v>26</v>
      </c>
      <c r="E2456">
        <v>0</v>
      </c>
      <c r="F2456">
        <v>14055.82</v>
      </c>
      <c r="G2456">
        <v>55074.720000000001</v>
      </c>
      <c r="H2456" s="10" t="s">
        <v>26</v>
      </c>
      <c r="I2456" s="10" t="s">
        <v>6615</v>
      </c>
      <c r="J2456" s="10" t="s">
        <v>17</v>
      </c>
      <c r="K2456" s="10" t="s">
        <v>9155</v>
      </c>
      <c r="L2456" s="10" t="s">
        <v>9156</v>
      </c>
      <c r="M2456" s="10" t="s">
        <v>18</v>
      </c>
      <c r="N2456">
        <v>0</v>
      </c>
    </row>
    <row r="2457" spans="1:14" x14ac:dyDescent="0.25">
      <c r="A2457" s="10" t="s">
        <v>102</v>
      </c>
      <c r="B2457" s="10" t="s">
        <v>8174</v>
      </c>
      <c r="C2457">
        <v>25977.119999999999</v>
      </c>
      <c r="D2457" s="10" t="s">
        <v>26</v>
      </c>
      <c r="E2457">
        <v>0</v>
      </c>
      <c r="F2457">
        <v>3329.52</v>
      </c>
      <c r="G2457">
        <v>29306.639999999999</v>
      </c>
      <c r="H2457" s="10" t="s">
        <v>26</v>
      </c>
      <c r="I2457" s="10" t="s">
        <v>9157</v>
      </c>
      <c r="J2457" s="10" t="s">
        <v>17</v>
      </c>
      <c r="K2457" s="10" t="s">
        <v>6616</v>
      </c>
      <c r="L2457" s="10" t="s">
        <v>9158</v>
      </c>
      <c r="M2457" s="10" t="s">
        <v>18</v>
      </c>
      <c r="N2457">
        <v>0</v>
      </c>
    </row>
    <row r="2458" spans="1:14" x14ac:dyDescent="0.25">
      <c r="A2458" s="10" t="s">
        <v>102</v>
      </c>
      <c r="B2458" s="10" t="s">
        <v>8900</v>
      </c>
      <c r="C2458">
        <v>98268.21</v>
      </c>
      <c r="D2458" s="10" t="s">
        <v>26</v>
      </c>
      <c r="E2458">
        <v>0</v>
      </c>
      <c r="F2458">
        <v>150559.03</v>
      </c>
      <c r="G2458">
        <v>248827.24</v>
      </c>
      <c r="H2458" s="10" t="s">
        <v>26</v>
      </c>
      <c r="I2458" s="10" t="s">
        <v>9159</v>
      </c>
      <c r="J2458" s="10" t="s">
        <v>17</v>
      </c>
      <c r="K2458" s="10" t="s">
        <v>9160</v>
      </c>
      <c r="L2458" s="10" t="s">
        <v>9161</v>
      </c>
      <c r="M2458" s="10" t="s">
        <v>18</v>
      </c>
      <c r="N2458">
        <v>0</v>
      </c>
    </row>
    <row r="2459" spans="1:14" x14ac:dyDescent="0.25">
      <c r="A2459" s="10" t="s">
        <v>102</v>
      </c>
      <c r="B2459" s="10" t="s">
        <v>8177</v>
      </c>
      <c r="C2459">
        <v>175564.3</v>
      </c>
      <c r="D2459" s="10" t="s">
        <v>26</v>
      </c>
      <c r="E2459">
        <v>0</v>
      </c>
      <c r="F2459">
        <v>27026.799999999999</v>
      </c>
      <c r="G2459">
        <v>202591.1</v>
      </c>
      <c r="H2459" s="10" t="s">
        <v>26</v>
      </c>
      <c r="I2459" s="10" t="s">
        <v>6617</v>
      </c>
      <c r="J2459" s="10" t="s">
        <v>17</v>
      </c>
      <c r="K2459" s="10" t="s">
        <v>9162</v>
      </c>
      <c r="L2459" s="10" t="s">
        <v>9163</v>
      </c>
      <c r="M2459" s="10" t="s">
        <v>18</v>
      </c>
      <c r="N2459">
        <v>0</v>
      </c>
    </row>
    <row r="2460" spans="1:14" x14ac:dyDescent="0.25">
      <c r="A2460" s="10" t="s">
        <v>102</v>
      </c>
      <c r="B2460" s="10" t="s">
        <v>7627</v>
      </c>
      <c r="C2460">
        <v>37978</v>
      </c>
      <c r="D2460" s="10" t="s">
        <v>26</v>
      </c>
      <c r="E2460">
        <v>0</v>
      </c>
      <c r="F2460">
        <v>7595.6</v>
      </c>
      <c r="G2460">
        <v>45573.599999999999</v>
      </c>
      <c r="H2460" s="10" t="s">
        <v>26</v>
      </c>
      <c r="I2460" s="10" t="s">
        <v>9164</v>
      </c>
      <c r="J2460" s="10" t="s">
        <v>17</v>
      </c>
      <c r="K2460" s="10" t="s">
        <v>9165</v>
      </c>
      <c r="L2460" s="10" t="s">
        <v>9166</v>
      </c>
      <c r="M2460" s="10" t="s">
        <v>18</v>
      </c>
      <c r="N2460">
        <v>0</v>
      </c>
    </row>
    <row r="2461" spans="1:14" x14ac:dyDescent="0.25">
      <c r="A2461" s="10" t="s">
        <v>102</v>
      </c>
      <c r="B2461" s="10" t="s">
        <v>8182</v>
      </c>
      <c r="C2461">
        <v>18425.8</v>
      </c>
      <c r="D2461" s="10" t="s">
        <v>26</v>
      </c>
      <c r="E2461">
        <v>0</v>
      </c>
      <c r="F2461">
        <v>3685.16</v>
      </c>
      <c r="G2461">
        <v>22110.959999999999</v>
      </c>
      <c r="H2461" s="10" t="s">
        <v>26</v>
      </c>
      <c r="I2461" s="10" t="s">
        <v>6618</v>
      </c>
      <c r="J2461" s="10" t="s">
        <v>17</v>
      </c>
      <c r="K2461" s="10" t="s">
        <v>9167</v>
      </c>
      <c r="L2461" s="10" t="s">
        <v>4187</v>
      </c>
      <c r="M2461" s="10" t="s">
        <v>18</v>
      </c>
      <c r="N2461">
        <v>0</v>
      </c>
    </row>
    <row r="2462" spans="1:14" x14ac:dyDescent="0.25">
      <c r="A2462" s="10" t="s">
        <v>102</v>
      </c>
      <c r="B2462" s="10" t="s">
        <v>8183</v>
      </c>
      <c r="C2462">
        <v>33831.279999999999</v>
      </c>
      <c r="D2462" s="10" t="s">
        <v>26</v>
      </c>
      <c r="E2462">
        <v>0</v>
      </c>
      <c r="F2462">
        <v>17306.3</v>
      </c>
      <c r="G2462">
        <v>51137.58</v>
      </c>
      <c r="H2462" s="10" t="s">
        <v>26</v>
      </c>
      <c r="I2462" s="10" t="s">
        <v>9168</v>
      </c>
      <c r="J2462" s="10" t="s">
        <v>17</v>
      </c>
      <c r="K2462" s="10" t="s">
        <v>9169</v>
      </c>
      <c r="L2462" s="10" t="s">
        <v>9170</v>
      </c>
      <c r="M2462" s="10" t="s">
        <v>18</v>
      </c>
      <c r="N2462">
        <v>0</v>
      </c>
    </row>
    <row r="2463" spans="1:14" x14ac:dyDescent="0.25">
      <c r="A2463" s="10" t="s">
        <v>102</v>
      </c>
      <c r="B2463" s="10" t="s">
        <v>8216</v>
      </c>
      <c r="C2463">
        <v>15000</v>
      </c>
      <c r="D2463" s="10" t="s">
        <v>26</v>
      </c>
      <c r="E2463">
        <v>0</v>
      </c>
      <c r="F2463">
        <v>0</v>
      </c>
      <c r="G2463">
        <v>15000</v>
      </c>
      <c r="H2463" s="10" t="s">
        <v>26</v>
      </c>
      <c r="I2463" s="10" t="s">
        <v>9171</v>
      </c>
      <c r="J2463" s="10" t="s">
        <v>17</v>
      </c>
      <c r="K2463" s="10" t="s">
        <v>17</v>
      </c>
      <c r="L2463" s="10" t="s">
        <v>6619</v>
      </c>
      <c r="M2463" s="10" t="s">
        <v>18</v>
      </c>
      <c r="N2463">
        <v>0</v>
      </c>
    </row>
    <row r="2464" spans="1:14" x14ac:dyDescent="0.25">
      <c r="A2464" s="10" t="s">
        <v>102</v>
      </c>
      <c r="B2464" s="10" t="s">
        <v>8917</v>
      </c>
      <c r="C2464">
        <v>7150</v>
      </c>
      <c r="D2464" s="10" t="s">
        <v>26</v>
      </c>
      <c r="E2464">
        <v>0</v>
      </c>
      <c r="F2464">
        <v>8400</v>
      </c>
      <c r="G2464">
        <v>15550</v>
      </c>
      <c r="H2464" s="10" t="s">
        <v>26</v>
      </c>
      <c r="I2464" s="10" t="s">
        <v>4188</v>
      </c>
      <c r="J2464" s="10" t="s">
        <v>17</v>
      </c>
      <c r="K2464" s="10" t="s">
        <v>6621</v>
      </c>
      <c r="L2464" s="10" t="s">
        <v>6620</v>
      </c>
      <c r="M2464" s="10" t="s">
        <v>18</v>
      </c>
      <c r="N2464">
        <v>0</v>
      </c>
    </row>
    <row r="2465" spans="1:14" x14ac:dyDescent="0.25">
      <c r="A2465" s="10" t="s">
        <v>102</v>
      </c>
      <c r="B2465" s="10" t="s">
        <v>8217</v>
      </c>
      <c r="C2465">
        <v>210827.18</v>
      </c>
      <c r="D2465" s="10" t="s">
        <v>26</v>
      </c>
      <c r="E2465">
        <v>0</v>
      </c>
      <c r="F2465">
        <v>0</v>
      </c>
      <c r="G2465">
        <v>210827.18</v>
      </c>
      <c r="H2465" s="10" t="s">
        <v>26</v>
      </c>
      <c r="I2465" s="10" t="s">
        <v>6622</v>
      </c>
      <c r="J2465" s="10" t="s">
        <v>17</v>
      </c>
      <c r="K2465" s="10" t="s">
        <v>17</v>
      </c>
      <c r="L2465" s="10" t="s">
        <v>6623</v>
      </c>
      <c r="M2465" s="10" t="s">
        <v>18</v>
      </c>
      <c r="N2465">
        <v>0</v>
      </c>
    </row>
    <row r="2466" spans="1:14" x14ac:dyDescent="0.25">
      <c r="A2466" s="10" t="s">
        <v>102</v>
      </c>
      <c r="B2466" s="10" t="s">
        <v>1549</v>
      </c>
      <c r="C2466">
        <v>39942.06</v>
      </c>
      <c r="D2466" s="10" t="s">
        <v>26</v>
      </c>
      <c r="E2466">
        <v>0</v>
      </c>
      <c r="F2466">
        <v>6657.01</v>
      </c>
      <c r="G2466">
        <v>46599.07</v>
      </c>
      <c r="H2466" s="10" t="s">
        <v>26</v>
      </c>
      <c r="I2466" s="10" t="s">
        <v>9172</v>
      </c>
      <c r="J2466" s="10" t="s">
        <v>17</v>
      </c>
      <c r="K2466" s="10" t="s">
        <v>9173</v>
      </c>
      <c r="L2466" s="10" t="s">
        <v>9174</v>
      </c>
      <c r="M2466" s="10" t="s">
        <v>18</v>
      </c>
      <c r="N2466">
        <v>0</v>
      </c>
    </row>
    <row r="2467" spans="1:14" x14ac:dyDescent="0.25">
      <c r="A2467" s="10" t="s">
        <v>102</v>
      </c>
      <c r="B2467" s="10" t="s">
        <v>1552</v>
      </c>
      <c r="C2467">
        <v>3604641.23</v>
      </c>
      <c r="D2467" s="10" t="s">
        <v>26</v>
      </c>
      <c r="E2467">
        <v>0</v>
      </c>
      <c r="F2467">
        <v>578402.71</v>
      </c>
      <c r="G2467">
        <v>4183043.94</v>
      </c>
      <c r="H2467" s="10" t="s">
        <v>26</v>
      </c>
      <c r="I2467" s="10" t="s">
        <v>4189</v>
      </c>
      <c r="J2467" s="10" t="s">
        <v>17</v>
      </c>
      <c r="K2467" s="10" t="s">
        <v>9175</v>
      </c>
      <c r="L2467" s="10" t="s">
        <v>9176</v>
      </c>
      <c r="M2467" s="10" t="s">
        <v>18</v>
      </c>
      <c r="N2467">
        <v>0</v>
      </c>
    </row>
    <row r="2468" spans="1:14" x14ac:dyDescent="0.25">
      <c r="A2468" s="10" t="s">
        <v>102</v>
      </c>
      <c r="B2468" s="10" t="s">
        <v>1553</v>
      </c>
      <c r="C2468">
        <v>300386.78999999998</v>
      </c>
      <c r="D2468" s="10" t="s">
        <v>26</v>
      </c>
      <c r="E2468">
        <v>0</v>
      </c>
      <c r="F2468">
        <v>48200.24</v>
      </c>
      <c r="G2468">
        <v>348587.03</v>
      </c>
      <c r="H2468" s="10" t="s">
        <v>26</v>
      </c>
      <c r="I2468" s="10" t="s">
        <v>9177</v>
      </c>
      <c r="J2468" s="10" t="s">
        <v>17</v>
      </c>
      <c r="K2468" s="10" t="s">
        <v>6110</v>
      </c>
      <c r="L2468" s="10" t="s">
        <v>9178</v>
      </c>
      <c r="M2468" s="10" t="s">
        <v>18</v>
      </c>
      <c r="N2468">
        <v>0</v>
      </c>
    </row>
    <row r="2469" spans="1:14" x14ac:dyDescent="0.25">
      <c r="A2469" s="10" t="s">
        <v>102</v>
      </c>
      <c r="B2469" s="10" t="s">
        <v>1554</v>
      </c>
      <c r="C2469">
        <v>901160.34</v>
      </c>
      <c r="D2469" s="10" t="s">
        <v>26</v>
      </c>
      <c r="E2469">
        <v>0</v>
      </c>
      <c r="F2469">
        <v>144600.69</v>
      </c>
      <c r="G2469">
        <v>1045761.03</v>
      </c>
      <c r="H2469" s="10" t="s">
        <v>26</v>
      </c>
      <c r="I2469" s="10" t="s">
        <v>6111</v>
      </c>
      <c r="J2469" s="10" t="s">
        <v>17</v>
      </c>
      <c r="K2469" s="10" t="s">
        <v>6625</v>
      </c>
      <c r="L2469" s="10" t="s">
        <v>6112</v>
      </c>
      <c r="M2469" s="10" t="s">
        <v>18</v>
      </c>
      <c r="N2469">
        <v>0</v>
      </c>
    </row>
    <row r="2470" spans="1:14" x14ac:dyDescent="0.25">
      <c r="A2470" s="10" t="s">
        <v>102</v>
      </c>
      <c r="B2470" s="10" t="s">
        <v>1555</v>
      </c>
      <c r="C2470">
        <v>1201547.1200000001</v>
      </c>
      <c r="D2470" s="10" t="s">
        <v>26</v>
      </c>
      <c r="E2470">
        <v>0</v>
      </c>
      <c r="F2470">
        <v>192800.91</v>
      </c>
      <c r="G2470">
        <v>1394348.03</v>
      </c>
      <c r="H2470" s="10" t="s">
        <v>26</v>
      </c>
      <c r="I2470" s="10" t="s">
        <v>6626</v>
      </c>
      <c r="J2470" s="10" t="s">
        <v>17</v>
      </c>
      <c r="K2470" s="10" t="s">
        <v>6628</v>
      </c>
      <c r="L2470" s="10" t="s">
        <v>6627</v>
      </c>
      <c r="M2470" s="10" t="s">
        <v>18</v>
      </c>
      <c r="N2470">
        <v>0</v>
      </c>
    </row>
    <row r="2471" spans="1:14" x14ac:dyDescent="0.25">
      <c r="A2471" s="10" t="s">
        <v>102</v>
      </c>
      <c r="B2471" s="10" t="s">
        <v>1558</v>
      </c>
      <c r="C2471">
        <v>437432.66</v>
      </c>
      <c r="D2471" s="10" t="s">
        <v>26</v>
      </c>
      <c r="E2471">
        <v>810.17</v>
      </c>
      <c r="F2471">
        <v>20666.3</v>
      </c>
      <c r="G2471">
        <v>457288.79</v>
      </c>
      <c r="H2471" s="10" t="s">
        <v>26</v>
      </c>
      <c r="I2471" s="10" t="s">
        <v>6113</v>
      </c>
      <c r="J2471" s="10" t="s">
        <v>9179</v>
      </c>
      <c r="K2471" s="10" t="s">
        <v>4190</v>
      </c>
      <c r="L2471" s="10" t="s">
        <v>6114</v>
      </c>
      <c r="M2471" s="10" t="s">
        <v>18</v>
      </c>
      <c r="N2471">
        <v>0</v>
      </c>
    </row>
    <row r="2472" spans="1:14" x14ac:dyDescent="0.25">
      <c r="A2472" s="10" t="s">
        <v>102</v>
      </c>
      <c r="B2472" s="10" t="s">
        <v>1561</v>
      </c>
      <c r="C2472">
        <v>36452.83</v>
      </c>
      <c r="D2472" s="10" t="s">
        <v>26</v>
      </c>
      <c r="E2472">
        <v>67.52</v>
      </c>
      <c r="F2472">
        <v>1722.17</v>
      </c>
      <c r="G2472">
        <v>38107.480000000003</v>
      </c>
      <c r="H2472" s="10" t="s">
        <v>26</v>
      </c>
      <c r="I2472" s="10" t="s">
        <v>9180</v>
      </c>
      <c r="J2472" s="10" t="s">
        <v>6629</v>
      </c>
      <c r="K2472" s="10" t="s">
        <v>9181</v>
      </c>
      <c r="L2472" s="10" t="s">
        <v>9182</v>
      </c>
      <c r="M2472" s="10" t="s">
        <v>18</v>
      </c>
      <c r="N2472">
        <v>0</v>
      </c>
    </row>
    <row r="2473" spans="1:14" x14ac:dyDescent="0.25">
      <c r="A2473" s="10" t="s">
        <v>102</v>
      </c>
      <c r="B2473" s="10" t="s">
        <v>1564</v>
      </c>
      <c r="C2473">
        <v>109358.27</v>
      </c>
      <c r="D2473" s="10" t="s">
        <v>26</v>
      </c>
      <c r="E2473">
        <v>202.55</v>
      </c>
      <c r="F2473">
        <v>5166.57</v>
      </c>
      <c r="G2473">
        <v>114322.29</v>
      </c>
      <c r="H2473" s="10" t="s">
        <v>26</v>
      </c>
      <c r="I2473" s="10" t="s">
        <v>6630</v>
      </c>
      <c r="J2473" s="10" t="s">
        <v>9183</v>
      </c>
      <c r="K2473" s="10" t="s">
        <v>9184</v>
      </c>
      <c r="L2473" s="10" t="s">
        <v>9185</v>
      </c>
      <c r="M2473" s="10" t="s">
        <v>18</v>
      </c>
      <c r="N2473">
        <v>0</v>
      </c>
    </row>
    <row r="2474" spans="1:14" x14ac:dyDescent="0.25">
      <c r="A2474" s="10" t="s">
        <v>102</v>
      </c>
      <c r="B2474" s="10" t="s">
        <v>1567</v>
      </c>
      <c r="C2474">
        <v>145811.09</v>
      </c>
      <c r="D2474" s="10" t="s">
        <v>26</v>
      </c>
      <c r="E2474">
        <v>270.06</v>
      </c>
      <c r="F2474">
        <v>6888.8</v>
      </c>
      <c r="G2474">
        <v>152429.82999999999</v>
      </c>
      <c r="H2474" s="10" t="s">
        <v>26</v>
      </c>
      <c r="I2474" s="10" t="s">
        <v>9186</v>
      </c>
      <c r="J2474" s="10" t="s">
        <v>9187</v>
      </c>
      <c r="K2474" s="10" t="s">
        <v>9188</v>
      </c>
      <c r="L2474" s="10" t="s">
        <v>9189</v>
      </c>
      <c r="M2474" s="10" t="s">
        <v>18</v>
      </c>
      <c r="N2474">
        <v>0</v>
      </c>
    </row>
    <row r="2475" spans="1:14" x14ac:dyDescent="0.25">
      <c r="A2475" s="10" t="s">
        <v>102</v>
      </c>
      <c r="B2475" s="10" t="s">
        <v>1570</v>
      </c>
      <c r="C2475">
        <v>37739.75</v>
      </c>
      <c r="D2475" s="10" t="s">
        <v>26</v>
      </c>
      <c r="E2475">
        <v>0</v>
      </c>
      <c r="F2475">
        <v>5637.85</v>
      </c>
      <c r="G2475">
        <v>43377.599999999999</v>
      </c>
      <c r="H2475" s="10" t="s">
        <v>26</v>
      </c>
      <c r="I2475" s="10" t="s">
        <v>9190</v>
      </c>
      <c r="J2475" s="10" t="s">
        <v>17</v>
      </c>
      <c r="K2475" s="10" t="s">
        <v>9191</v>
      </c>
      <c r="L2475" s="10" t="s">
        <v>6631</v>
      </c>
      <c r="M2475" s="10" t="s">
        <v>18</v>
      </c>
      <c r="N2475">
        <v>0</v>
      </c>
    </row>
    <row r="2476" spans="1:14" x14ac:dyDescent="0.25">
      <c r="A2476" s="10" t="s">
        <v>102</v>
      </c>
      <c r="B2476" s="10" t="s">
        <v>1573</v>
      </c>
      <c r="C2476">
        <v>3144.97</v>
      </c>
      <c r="D2476" s="10" t="s">
        <v>26</v>
      </c>
      <c r="E2476">
        <v>0</v>
      </c>
      <c r="F2476">
        <v>469.83</v>
      </c>
      <c r="G2476">
        <v>3614.8</v>
      </c>
      <c r="H2476" s="10" t="s">
        <v>26</v>
      </c>
      <c r="I2476" s="10" t="s">
        <v>9192</v>
      </c>
      <c r="J2476" s="10" t="s">
        <v>17</v>
      </c>
      <c r="K2476" s="10" t="s">
        <v>5616</v>
      </c>
      <c r="L2476" s="10" t="s">
        <v>5617</v>
      </c>
      <c r="M2476" s="10" t="s">
        <v>18</v>
      </c>
      <c r="N2476">
        <v>0</v>
      </c>
    </row>
    <row r="2477" spans="1:14" x14ac:dyDescent="0.25">
      <c r="A2477" s="10" t="s">
        <v>102</v>
      </c>
      <c r="B2477" s="10" t="s">
        <v>1576</v>
      </c>
      <c r="C2477">
        <v>9434.92</v>
      </c>
      <c r="D2477" s="10" t="s">
        <v>26</v>
      </c>
      <c r="E2477">
        <v>0</v>
      </c>
      <c r="F2477">
        <v>1409.48</v>
      </c>
      <c r="G2477">
        <v>10844.4</v>
      </c>
      <c r="H2477" s="10" t="s">
        <v>26</v>
      </c>
      <c r="I2477" s="10" t="s">
        <v>9193</v>
      </c>
      <c r="J2477" s="10" t="s">
        <v>17</v>
      </c>
      <c r="K2477" s="10" t="s">
        <v>9194</v>
      </c>
      <c r="L2477" s="10" t="s">
        <v>9195</v>
      </c>
      <c r="M2477" s="10" t="s">
        <v>18</v>
      </c>
      <c r="N2477">
        <v>0</v>
      </c>
    </row>
    <row r="2478" spans="1:14" x14ac:dyDescent="0.25">
      <c r="A2478" s="10" t="s">
        <v>102</v>
      </c>
      <c r="B2478" s="10" t="s">
        <v>1579</v>
      </c>
      <c r="C2478">
        <v>12579.93</v>
      </c>
      <c r="D2478" s="10" t="s">
        <v>26</v>
      </c>
      <c r="E2478">
        <v>0</v>
      </c>
      <c r="F2478">
        <v>1879.29</v>
      </c>
      <c r="G2478">
        <v>14459.22</v>
      </c>
      <c r="H2478" s="10" t="s">
        <v>26</v>
      </c>
      <c r="I2478" s="10" t="s">
        <v>9196</v>
      </c>
      <c r="J2478" s="10" t="s">
        <v>17</v>
      </c>
      <c r="K2478" s="10" t="s">
        <v>9197</v>
      </c>
      <c r="L2478" s="10" t="s">
        <v>9198</v>
      </c>
      <c r="M2478" s="10" t="s">
        <v>18</v>
      </c>
      <c r="N2478">
        <v>0</v>
      </c>
    </row>
    <row r="2479" spans="1:14" x14ac:dyDescent="0.25">
      <c r="A2479" s="10" t="s">
        <v>102</v>
      </c>
      <c r="B2479" s="10" t="s">
        <v>8192</v>
      </c>
      <c r="C2479">
        <v>5039.57</v>
      </c>
      <c r="D2479" s="10" t="s">
        <v>26</v>
      </c>
      <c r="E2479">
        <v>0</v>
      </c>
      <c r="F2479">
        <v>2182.4699999999998</v>
      </c>
      <c r="G2479">
        <v>7222.04</v>
      </c>
      <c r="H2479" s="10" t="s">
        <v>26</v>
      </c>
      <c r="I2479" s="10" t="s">
        <v>9199</v>
      </c>
      <c r="J2479" s="10" t="s">
        <v>17</v>
      </c>
      <c r="K2479" s="10" t="s">
        <v>6115</v>
      </c>
      <c r="L2479" s="10" t="s">
        <v>9200</v>
      </c>
      <c r="M2479" s="10" t="s">
        <v>18</v>
      </c>
      <c r="N2479">
        <v>0</v>
      </c>
    </row>
    <row r="2480" spans="1:14" x14ac:dyDescent="0.25">
      <c r="A2480" s="10" t="s">
        <v>102</v>
      </c>
      <c r="B2480" s="10" t="s">
        <v>8195</v>
      </c>
      <c r="C2480">
        <v>306985.75</v>
      </c>
      <c r="D2480" s="10" t="s">
        <v>26</v>
      </c>
      <c r="E2480">
        <v>0</v>
      </c>
      <c r="F2480">
        <v>34842.839999999997</v>
      </c>
      <c r="G2480">
        <v>341828.59</v>
      </c>
      <c r="H2480" s="10" t="s">
        <v>26</v>
      </c>
      <c r="I2480" s="10" t="s">
        <v>9201</v>
      </c>
      <c r="J2480" s="10" t="s">
        <v>17</v>
      </c>
      <c r="K2480" s="10" t="s">
        <v>9202</v>
      </c>
      <c r="L2480" s="10" t="s">
        <v>9203</v>
      </c>
      <c r="M2480" s="10" t="s">
        <v>18</v>
      </c>
      <c r="N2480">
        <v>0</v>
      </c>
    </row>
    <row r="2481" spans="1:14" x14ac:dyDescent="0.25">
      <c r="A2481" s="10" t="s">
        <v>102</v>
      </c>
      <c r="B2481" s="10" t="s">
        <v>8198</v>
      </c>
      <c r="C2481">
        <v>131143.9</v>
      </c>
      <c r="D2481" s="10" t="s">
        <v>26</v>
      </c>
      <c r="E2481">
        <v>0</v>
      </c>
      <c r="F2481">
        <v>65572.039999999994</v>
      </c>
      <c r="G2481">
        <v>196715.94</v>
      </c>
      <c r="H2481" s="10" t="s">
        <v>26</v>
      </c>
      <c r="I2481" s="10" t="s">
        <v>9204</v>
      </c>
      <c r="J2481" s="10" t="s">
        <v>17</v>
      </c>
      <c r="K2481" s="10" t="s">
        <v>6633</v>
      </c>
      <c r="L2481" s="10" t="s">
        <v>6632</v>
      </c>
      <c r="M2481" s="10" t="s">
        <v>18</v>
      </c>
      <c r="N2481">
        <v>0</v>
      </c>
    </row>
    <row r="2482" spans="1:14" x14ac:dyDescent="0.25">
      <c r="A2482" s="10" t="s">
        <v>102</v>
      </c>
      <c r="B2482" s="10" t="s">
        <v>8199</v>
      </c>
      <c r="C2482">
        <v>7395.07</v>
      </c>
      <c r="D2482" s="10" t="s">
        <v>26</v>
      </c>
      <c r="E2482">
        <v>0</v>
      </c>
      <c r="F2482">
        <v>0</v>
      </c>
      <c r="G2482">
        <v>7395.07</v>
      </c>
      <c r="H2482" s="10" t="s">
        <v>26</v>
      </c>
      <c r="I2482" s="10" t="s">
        <v>6634</v>
      </c>
      <c r="J2482" s="10" t="s">
        <v>17</v>
      </c>
      <c r="K2482" s="10" t="s">
        <v>17</v>
      </c>
      <c r="L2482" s="10" t="s">
        <v>9205</v>
      </c>
      <c r="M2482" s="10" t="s">
        <v>18</v>
      </c>
      <c r="N2482">
        <v>0</v>
      </c>
    </row>
    <row r="2483" spans="1:14" x14ac:dyDescent="0.25">
      <c r="A2483" s="10" t="s">
        <v>102</v>
      </c>
      <c r="B2483" s="10" t="s">
        <v>8220</v>
      </c>
      <c r="C2483">
        <v>142772.57999999999</v>
      </c>
      <c r="D2483" s="10" t="s">
        <v>26</v>
      </c>
      <c r="E2483">
        <v>0</v>
      </c>
      <c r="F2483">
        <v>0</v>
      </c>
      <c r="G2483">
        <v>142772.57999999999</v>
      </c>
      <c r="H2483" s="10" t="s">
        <v>26</v>
      </c>
      <c r="I2483" s="10" t="s">
        <v>9206</v>
      </c>
      <c r="J2483" s="10" t="s">
        <v>17</v>
      </c>
      <c r="K2483" s="10" t="s">
        <v>17</v>
      </c>
      <c r="L2483" s="10" t="s">
        <v>9207</v>
      </c>
      <c r="M2483" s="10" t="s">
        <v>18</v>
      </c>
      <c r="N2483">
        <v>0</v>
      </c>
    </row>
    <row r="2484" spans="1:14" x14ac:dyDescent="0.25">
      <c r="A2484" s="10" t="s">
        <v>102</v>
      </c>
      <c r="B2484" s="10" t="s">
        <v>8200</v>
      </c>
      <c r="C2484">
        <v>50.48</v>
      </c>
      <c r="D2484" s="10" t="s">
        <v>26</v>
      </c>
      <c r="E2484">
        <v>0</v>
      </c>
      <c r="F2484">
        <v>73.260000000000005</v>
      </c>
      <c r="G2484">
        <v>123.74</v>
      </c>
      <c r="H2484" s="10" t="s">
        <v>26</v>
      </c>
      <c r="I2484" s="10" t="s">
        <v>9208</v>
      </c>
      <c r="J2484" s="10" t="s">
        <v>17</v>
      </c>
      <c r="K2484" s="10" t="s">
        <v>9209</v>
      </c>
      <c r="L2484" s="10" t="s">
        <v>6635</v>
      </c>
      <c r="M2484" s="10" t="s">
        <v>18</v>
      </c>
      <c r="N2484">
        <v>0</v>
      </c>
    </row>
    <row r="2485" spans="1:14" x14ac:dyDescent="0.25">
      <c r="A2485" s="10" t="s">
        <v>102</v>
      </c>
      <c r="B2485" s="10" t="s">
        <v>8203</v>
      </c>
      <c r="C2485">
        <v>21000</v>
      </c>
      <c r="D2485" s="10" t="s">
        <v>26</v>
      </c>
      <c r="E2485">
        <v>0</v>
      </c>
      <c r="F2485">
        <v>0</v>
      </c>
      <c r="G2485">
        <v>21000</v>
      </c>
      <c r="H2485" s="10" t="s">
        <v>26</v>
      </c>
      <c r="I2485" s="10" t="s">
        <v>9210</v>
      </c>
      <c r="J2485" s="10" t="s">
        <v>17</v>
      </c>
      <c r="K2485" s="10" t="s">
        <v>17</v>
      </c>
      <c r="L2485" s="10" t="s">
        <v>9211</v>
      </c>
      <c r="M2485" s="10" t="s">
        <v>18</v>
      </c>
      <c r="N2485">
        <v>0</v>
      </c>
    </row>
    <row r="2486" spans="1:14" x14ac:dyDescent="0.25">
      <c r="A2486" s="10" t="s">
        <v>102</v>
      </c>
      <c r="B2486" s="10" t="s">
        <v>1584</v>
      </c>
      <c r="C2486">
        <v>2575465.9700000002</v>
      </c>
      <c r="D2486" s="10" t="s">
        <v>26</v>
      </c>
      <c r="E2486">
        <v>0</v>
      </c>
      <c r="F2486">
        <v>363481.03</v>
      </c>
      <c r="G2486">
        <v>2938947</v>
      </c>
      <c r="H2486" s="10" t="s">
        <v>26</v>
      </c>
      <c r="I2486" s="10" t="s">
        <v>9212</v>
      </c>
      <c r="J2486" s="10" t="s">
        <v>17</v>
      </c>
      <c r="K2486" s="10" t="s">
        <v>9213</v>
      </c>
      <c r="L2486" s="10" t="s">
        <v>6116</v>
      </c>
      <c r="M2486" s="10" t="s">
        <v>18</v>
      </c>
      <c r="N2486">
        <v>0</v>
      </c>
    </row>
    <row r="2487" spans="1:14" x14ac:dyDescent="0.25">
      <c r="A2487" s="10" t="s">
        <v>102</v>
      </c>
      <c r="B2487" s="10" t="s">
        <v>1585</v>
      </c>
      <c r="C2487">
        <v>30061.53</v>
      </c>
      <c r="D2487" s="10" t="s">
        <v>26</v>
      </c>
      <c r="E2487">
        <v>0</v>
      </c>
      <c r="F2487">
        <v>5743.07</v>
      </c>
      <c r="G2487">
        <v>35804.6</v>
      </c>
      <c r="H2487" s="10" t="s">
        <v>26</v>
      </c>
      <c r="I2487" s="10" t="s">
        <v>9214</v>
      </c>
      <c r="J2487" s="10" t="s">
        <v>17</v>
      </c>
      <c r="K2487" s="10" t="s">
        <v>9215</v>
      </c>
      <c r="L2487" s="10" t="s">
        <v>9216</v>
      </c>
      <c r="M2487" s="10" t="s">
        <v>18</v>
      </c>
      <c r="N2487">
        <v>0</v>
      </c>
    </row>
    <row r="2488" spans="1:14" x14ac:dyDescent="0.25">
      <c r="A2488" s="10" t="s">
        <v>102</v>
      </c>
      <c r="B2488" s="10" t="s">
        <v>1586</v>
      </c>
      <c r="C2488">
        <v>2190.62</v>
      </c>
      <c r="D2488" s="10" t="s">
        <v>26</v>
      </c>
      <c r="E2488">
        <v>0</v>
      </c>
      <c r="F2488">
        <v>60860</v>
      </c>
      <c r="G2488">
        <v>63050.62</v>
      </c>
      <c r="H2488" s="10" t="s">
        <v>26</v>
      </c>
      <c r="I2488" s="10" t="s">
        <v>6636</v>
      </c>
      <c r="J2488" s="10" t="s">
        <v>17</v>
      </c>
      <c r="K2488" s="10" t="s">
        <v>4191</v>
      </c>
      <c r="L2488" s="10" t="s">
        <v>9217</v>
      </c>
      <c r="M2488" s="10" t="s">
        <v>18</v>
      </c>
      <c r="N2488">
        <v>0</v>
      </c>
    </row>
    <row r="2489" spans="1:14" x14ac:dyDescent="0.25">
      <c r="A2489" s="10" t="s">
        <v>102</v>
      </c>
      <c r="B2489" s="10" t="s">
        <v>8972</v>
      </c>
      <c r="C2489">
        <v>2402.52</v>
      </c>
      <c r="D2489" s="10" t="s">
        <v>26</v>
      </c>
      <c r="E2489">
        <v>0</v>
      </c>
      <c r="F2489">
        <v>104.12</v>
      </c>
      <c r="G2489">
        <v>2506.64</v>
      </c>
      <c r="H2489" s="10" t="s">
        <v>26</v>
      </c>
      <c r="I2489" s="10" t="s">
        <v>9218</v>
      </c>
      <c r="J2489" s="10" t="s">
        <v>17</v>
      </c>
      <c r="K2489" s="10" t="s">
        <v>9219</v>
      </c>
      <c r="L2489" s="10" t="s">
        <v>9220</v>
      </c>
      <c r="M2489" s="10" t="s">
        <v>18</v>
      </c>
      <c r="N2489">
        <v>0</v>
      </c>
    </row>
    <row r="2490" spans="1:14" x14ac:dyDescent="0.25">
      <c r="A2490" s="10" t="s">
        <v>102</v>
      </c>
      <c r="B2490" s="10" t="s">
        <v>1587</v>
      </c>
      <c r="C2490">
        <v>152.72999999999999</v>
      </c>
      <c r="D2490" s="10" t="s">
        <v>26</v>
      </c>
      <c r="E2490">
        <v>0</v>
      </c>
      <c r="F2490">
        <v>24.26</v>
      </c>
      <c r="G2490">
        <v>176.99</v>
      </c>
      <c r="H2490" s="10" t="s">
        <v>26</v>
      </c>
      <c r="I2490" s="10" t="s">
        <v>9221</v>
      </c>
      <c r="J2490" s="10" t="s">
        <v>17</v>
      </c>
      <c r="K2490" s="10" t="s">
        <v>9222</v>
      </c>
      <c r="L2490" s="10" t="s">
        <v>6117</v>
      </c>
      <c r="M2490" s="10" t="s">
        <v>18</v>
      </c>
      <c r="N2490">
        <v>0</v>
      </c>
    </row>
    <row r="2491" spans="1:14" x14ac:dyDescent="0.25">
      <c r="A2491" s="10" t="s">
        <v>102</v>
      </c>
      <c r="B2491" s="10" t="s">
        <v>8978</v>
      </c>
      <c r="C2491">
        <v>88.83</v>
      </c>
      <c r="D2491" s="10" t="s">
        <v>26</v>
      </c>
      <c r="E2491">
        <v>0</v>
      </c>
      <c r="F2491">
        <v>0</v>
      </c>
      <c r="G2491">
        <v>88.83</v>
      </c>
      <c r="H2491" s="10" t="s">
        <v>26</v>
      </c>
      <c r="I2491" s="10" t="s">
        <v>9223</v>
      </c>
      <c r="J2491" s="10" t="s">
        <v>17</v>
      </c>
      <c r="K2491" s="10" t="s">
        <v>17</v>
      </c>
      <c r="L2491" s="10" t="s">
        <v>9224</v>
      </c>
      <c r="M2491" s="10" t="s">
        <v>18</v>
      </c>
      <c r="N2491">
        <v>0</v>
      </c>
    </row>
    <row r="2492" spans="1:14" x14ac:dyDescent="0.25">
      <c r="A2492" s="10" t="s">
        <v>102</v>
      </c>
      <c r="B2492" s="10" t="s">
        <v>8980</v>
      </c>
      <c r="C2492">
        <v>1044.58</v>
      </c>
      <c r="D2492" s="10" t="s">
        <v>26</v>
      </c>
      <c r="E2492">
        <v>0</v>
      </c>
      <c r="F2492">
        <v>143.02000000000001</v>
      </c>
      <c r="G2492">
        <v>1187.5999999999999</v>
      </c>
      <c r="H2492" s="10" t="s">
        <v>26</v>
      </c>
      <c r="I2492" s="10" t="s">
        <v>9225</v>
      </c>
      <c r="J2492" s="10" t="s">
        <v>17</v>
      </c>
      <c r="K2492" s="10" t="s">
        <v>9226</v>
      </c>
      <c r="L2492" s="10" t="s">
        <v>9227</v>
      </c>
      <c r="M2492" s="10" t="s">
        <v>18</v>
      </c>
      <c r="N2492">
        <v>0</v>
      </c>
    </row>
    <row r="2493" spans="1:14" x14ac:dyDescent="0.25">
      <c r="A2493" s="10" t="s">
        <v>102</v>
      </c>
      <c r="B2493" s="10" t="s">
        <v>1588</v>
      </c>
      <c r="C2493">
        <v>444.74</v>
      </c>
      <c r="D2493" s="10" t="s">
        <v>26</v>
      </c>
      <c r="E2493">
        <v>0</v>
      </c>
      <c r="F2493">
        <v>75.739999999999995</v>
      </c>
      <c r="G2493">
        <v>520.48</v>
      </c>
      <c r="H2493" s="10" t="s">
        <v>26</v>
      </c>
      <c r="I2493" s="10" t="s">
        <v>9228</v>
      </c>
      <c r="J2493" s="10" t="s">
        <v>17</v>
      </c>
      <c r="K2493" s="10" t="s">
        <v>9229</v>
      </c>
      <c r="L2493" s="10" t="s">
        <v>9230</v>
      </c>
      <c r="M2493" s="10" t="s">
        <v>18</v>
      </c>
      <c r="N2493">
        <v>0</v>
      </c>
    </row>
    <row r="2494" spans="1:14" x14ac:dyDescent="0.25">
      <c r="A2494" s="10" t="s">
        <v>102</v>
      </c>
      <c r="B2494" s="10" t="s">
        <v>8981</v>
      </c>
      <c r="C2494">
        <v>285.70999999999998</v>
      </c>
      <c r="D2494" s="10" t="s">
        <v>26</v>
      </c>
      <c r="E2494">
        <v>0</v>
      </c>
      <c r="F2494">
        <v>0</v>
      </c>
      <c r="G2494">
        <v>285.70999999999998</v>
      </c>
      <c r="H2494" s="10" t="s">
        <v>26</v>
      </c>
      <c r="I2494" s="10" t="s">
        <v>9231</v>
      </c>
      <c r="J2494" s="10" t="s">
        <v>17</v>
      </c>
      <c r="K2494" s="10" t="s">
        <v>17</v>
      </c>
      <c r="L2494" s="10" t="s">
        <v>9232</v>
      </c>
      <c r="M2494" s="10" t="s">
        <v>18</v>
      </c>
      <c r="N2494">
        <v>0</v>
      </c>
    </row>
    <row r="2495" spans="1:14" x14ac:dyDescent="0.25">
      <c r="A2495" s="10" t="s">
        <v>102</v>
      </c>
      <c r="B2495" s="10" t="s">
        <v>8982</v>
      </c>
      <c r="C2495">
        <v>932.3</v>
      </c>
      <c r="D2495" s="10" t="s">
        <v>26</v>
      </c>
      <c r="E2495">
        <v>0</v>
      </c>
      <c r="F2495">
        <v>186.46</v>
      </c>
      <c r="G2495">
        <v>1118.76</v>
      </c>
      <c r="H2495" s="10" t="s">
        <v>26</v>
      </c>
      <c r="I2495" s="10" t="s">
        <v>9233</v>
      </c>
      <c r="J2495" s="10" t="s">
        <v>17</v>
      </c>
      <c r="K2495" s="10" t="s">
        <v>9234</v>
      </c>
      <c r="L2495" s="10" t="s">
        <v>9235</v>
      </c>
      <c r="M2495" s="10" t="s">
        <v>18</v>
      </c>
      <c r="N2495">
        <v>0</v>
      </c>
    </row>
    <row r="2496" spans="1:14" x14ac:dyDescent="0.25">
      <c r="A2496" s="10" t="s">
        <v>102</v>
      </c>
      <c r="B2496" s="10" t="s">
        <v>1589</v>
      </c>
      <c r="C2496">
        <v>62393.84</v>
      </c>
      <c r="D2496" s="10" t="s">
        <v>26</v>
      </c>
      <c r="E2496">
        <v>0</v>
      </c>
      <c r="F2496">
        <v>29983.39</v>
      </c>
      <c r="G2496">
        <v>92377.23</v>
      </c>
      <c r="H2496" s="10" t="s">
        <v>26</v>
      </c>
      <c r="I2496" s="10" t="s">
        <v>9236</v>
      </c>
      <c r="J2496" s="10" t="s">
        <v>17</v>
      </c>
      <c r="K2496" s="10" t="s">
        <v>9237</v>
      </c>
      <c r="L2496" s="10" t="s">
        <v>9238</v>
      </c>
      <c r="M2496" s="10" t="s">
        <v>18</v>
      </c>
      <c r="N2496">
        <v>0</v>
      </c>
    </row>
    <row r="2497" spans="1:14" x14ac:dyDescent="0.25">
      <c r="A2497" s="10" t="s">
        <v>102</v>
      </c>
      <c r="B2497" s="10" t="s">
        <v>7688</v>
      </c>
      <c r="C2497">
        <v>198566</v>
      </c>
      <c r="D2497" s="10" t="s">
        <v>26</v>
      </c>
      <c r="E2497">
        <v>0</v>
      </c>
      <c r="F2497">
        <v>51278</v>
      </c>
      <c r="G2497">
        <v>249844</v>
      </c>
      <c r="H2497" s="10" t="s">
        <v>26</v>
      </c>
      <c r="I2497" s="10" t="s">
        <v>9239</v>
      </c>
      <c r="J2497" s="10" t="s">
        <v>17</v>
      </c>
      <c r="K2497" s="10" t="s">
        <v>9240</v>
      </c>
      <c r="L2497" s="10" t="s">
        <v>9241</v>
      </c>
      <c r="M2497" s="10" t="s">
        <v>18</v>
      </c>
      <c r="N2497">
        <v>0</v>
      </c>
    </row>
    <row r="2498" spans="1:14" x14ac:dyDescent="0.25">
      <c r="A2498" s="10" t="s">
        <v>102</v>
      </c>
      <c r="B2498" s="10" t="s">
        <v>8226</v>
      </c>
      <c r="C2498">
        <v>69655</v>
      </c>
      <c r="D2498" s="10" t="s">
        <v>26</v>
      </c>
      <c r="E2498">
        <v>0</v>
      </c>
      <c r="F2498">
        <v>0</v>
      </c>
      <c r="G2498">
        <v>69655</v>
      </c>
      <c r="H2498" s="10" t="s">
        <v>26</v>
      </c>
      <c r="I2498" s="10" t="s">
        <v>6639</v>
      </c>
      <c r="J2498" s="10" t="s">
        <v>17</v>
      </c>
      <c r="K2498" s="10" t="s">
        <v>17</v>
      </c>
      <c r="L2498" s="10" t="s">
        <v>6638</v>
      </c>
      <c r="M2498" s="10" t="s">
        <v>18</v>
      </c>
      <c r="N2498">
        <v>0</v>
      </c>
    </row>
    <row r="2499" spans="1:14" x14ac:dyDescent="0.25">
      <c r="A2499" s="10" t="s">
        <v>102</v>
      </c>
      <c r="B2499" s="10" t="s">
        <v>8984</v>
      </c>
      <c r="C2499">
        <v>220000</v>
      </c>
      <c r="D2499" s="10" t="s">
        <v>26</v>
      </c>
      <c r="E2499">
        <v>0</v>
      </c>
      <c r="F2499">
        <v>0</v>
      </c>
      <c r="G2499">
        <v>220000</v>
      </c>
      <c r="H2499" s="10" t="s">
        <v>26</v>
      </c>
      <c r="I2499" s="10" t="s">
        <v>9242</v>
      </c>
      <c r="J2499" s="10" t="s">
        <v>17</v>
      </c>
      <c r="K2499" s="10" t="s">
        <v>17</v>
      </c>
      <c r="L2499" s="10" t="s">
        <v>9243</v>
      </c>
      <c r="M2499" s="10" t="s">
        <v>18</v>
      </c>
      <c r="N2499">
        <v>0</v>
      </c>
    </row>
    <row r="2500" spans="1:14" x14ac:dyDescent="0.25">
      <c r="A2500" s="10" t="s">
        <v>102</v>
      </c>
      <c r="B2500" s="10" t="s">
        <v>1592</v>
      </c>
      <c r="C2500">
        <v>1241123.21</v>
      </c>
      <c r="D2500" s="10" t="s">
        <v>26</v>
      </c>
      <c r="E2500">
        <v>0</v>
      </c>
      <c r="F2500">
        <v>256187.16</v>
      </c>
      <c r="G2500">
        <v>1497310.37</v>
      </c>
      <c r="H2500" s="10" t="s">
        <v>26</v>
      </c>
      <c r="I2500" s="10" t="s">
        <v>9244</v>
      </c>
      <c r="J2500" s="10" t="s">
        <v>17</v>
      </c>
      <c r="K2500" s="10" t="s">
        <v>9245</v>
      </c>
      <c r="L2500" s="10" t="s">
        <v>9246</v>
      </c>
      <c r="M2500" s="10" t="s">
        <v>18</v>
      </c>
      <c r="N2500">
        <v>0</v>
      </c>
    </row>
    <row r="2501" spans="1:14" x14ac:dyDescent="0.25">
      <c r="A2501" s="10" t="s">
        <v>102</v>
      </c>
      <c r="B2501" s="10" t="s">
        <v>1593</v>
      </c>
      <c r="C2501">
        <v>6312.6</v>
      </c>
      <c r="D2501" s="10" t="s">
        <v>26</v>
      </c>
      <c r="E2501">
        <v>0</v>
      </c>
      <c r="F2501">
        <v>1262.52</v>
      </c>
      <c r="G2501">
        <v>7575.12</v>
      </c>
      <c r="H2501" s="10" t="s">
        <v>26</v>
      </c>
      <c r="I2501" s="10" t="s">
        <v>9247</v>
      </c>
      <c r="J2501" s="10" t="s">
        <v>17</v>
      </c>
      <c r="K2501" s="10" t="s">
        <v>6640</v>
      </c>
      <c r="L2501" s="10" t="s">
        <v>9248</v>
      </c>
      <c r="M2501" s="10" t="s">
        <v>18</v>
      </c>
      <c r="N2501">
        <v>0</v>
      </c>
    </row>
    <row r="2502" spans="1:14" x14ac:dyDescent="0.25">
      <c r="A2502" s="10" t="s">
        <v>102</v>
      </c>
      <c r="B2502" s="10" t="s">
        <v>1594</v>
      </c>
      <c r="C2502">
        <v>2272.4</v>
      </c>
      <c r="D2502" s="10" t="s">
        <v>26</v>
      </c>
      <c r="E2502">
        <v>0</v>
      </c>
      <c r="F2502">
        <v>454.48</v>
      </c>
      <c r="G2502">
        <v>2726.88</v>
      </c>
      <c r="H2502" s="10" t="s">
        <v>26</v>
      </c>
      <c r="I2502" s="10" t="s">
        <v>9249</v>
      </c>
      <c r="J2502" s="10" t="s">
        <v>17</v>
      </c>
      <c r="K2502" s="10" t="s">
        <v>9250</v>
      </c>
      <c r="L2502" s="10" t="s">
        <v>9251</v>
      </c>
      <c r="M2502" s="10" t="s">
        <v>18</v>
      </c>
      <c r="N2502">
        <v>0</v>
      </c>
    </row>
    <row r="2503" spans="1:14" x14ac:dyDescent="0.25">
      <c r="A2503" s="10" t="s">
        <v>102</v>
      </c>
      <c r="B2503" s="10" t="s">
        <v>1597</v>
      </c>
      <c r="C2503">
        <v>156409.68</v>
      </c>
      <c r="D2503" s="10" t="s">
        <v>26</v>
      </c>
      <c r="E2503">
        <v>0</v>
      </c>
      <c r="F2503">
        <v>0</v>
      </c>
      <c r="G2503">
        <v>156409.68</v>
      </c>
      <c r="H2503" s="10" t="s">
        <v>26</v>
      </c>
      <c r="I2503" s="10" t="s">
        <v>9252</v>
      </c>
      <c r="J2503" s="10" t="s">
        <v>17</v>
      </c>
      <c r="K2503" s="10" t="s">
        <v>17</v>
      </c>
      <c r="L2503" s="10" t="s">
        <v>6641</v>
      </c>
      <c r="M2503" s="10" t="s">
        <v>18</v>
      </c>
      <c r="N2503">
        <v>0</v>
      </c>
    </row>
    <row r="2504" spans="1:14" x14ac:dyDescent="0.25">
      <c r="A2504" s="10" t="s">
        <v>4163</v>
      </c>
      <c r="B2504" s="10" t="s">
        <v>1528</v>
      </c>
      <c r="C2504">
        <v>1328175.75</v>
      </c>
      <c r="D2504" s="10" t="s">
        <v>16</v>
      </c>
      <c r="E2504">
        <v>185679.03</v>
      </c>
      <c r="F2504">
        <v>0</v>
      </c>
      <c r="G2504">
        <v>1513854.78</v>
      </c>
      <c r="H2504" s="10" t="s">
        <v>16</v>
      </c>
      <c r="I2504" s="10" t="s">
        <v>9253</v>
      </c>
      <c r="J2504" s="10" t="s">
        <v>4192</v>
      </c>
      <c r="K2504" s="10" t="s">
        <v>17</v>
      </c>
      <c r="L2504" s="10" t="s">
        <v>9254</v>
      </c>
      <c r="M2504" s="10" t="s">
        <v>18</v>
      </c>
      <c r="N2504">
        <v>0</v>
      </c>
    </row>
    <row r="2505" spans="1:14" x14ac:dyDescent="0.25">
      <c r="A2505" s="10" t="s">
        <v>4163</v>
      </c>
      <c r="B2505" s="10" t="s">
        <v>1544</v>
      </c>
      <c r="C2505">
        <v>2461.84</v>
      </c>
      <c r="D2505" s="10" t="s">
        <v>16</v>
      </c>
      <c r="E2505">
        <v>429.41</v>
      </c>
      <c r="F2505">
        <v>0</v>
      </c>
      <c r="G2505">
        <v>2891.25</v>
      </c>
      <c r="H2505" s="10" t="s">
        <v>16</v>
      </c>
      <c r="I2505" s="10" t="s">
        <v>9255</v>
      </c>
      <c r="J2505" s="10" t="s">
        <v>9256</v>
      </c>
      <c r="K2505" s="10" t="s">
        <v>17</v>
      </c>
      <c r="L2505" s="10" t="s">
        <v>9257</v>
      </c>
      <c r="M2505" s="10" t="s">
        <v>18</v>
      </c>
      <c r="N2505">
        <v>0</v>
      </c>
    </row>
    <row r="2506" spans="1:14" x14ac:dyDescent="0.25">
      <c r="A2506" s="10" t="s">
        <v>4163</v>
      </c>
      <c r="B2506" s="10" t="s">
        <v>1555</v>
      </c>
      <c r="C2506">
        <v>1201547.1200000001</v>
      </c>
      <c r="D2506" s="10" t="s">
        <v>16</v>
      </c>
      <c r="E2506">
        <v>192800.91</v>
      </c>
      <c r="F2506">
        <v>0</v>
      </c>
      <c r="G2506">
        <v>1394348.03</v>
      </c>
      <c r="H2506" s="10" t="s">
        <v>16</v>
      </c>
      <c r="I2506" s="10" t="s">
        <v>9258</v>
      </c>
      <c r="J2506" s="10" t="s">
        <v>6643</v>
      </c>
      <c r="K2506" s="10" t="s">
        <v>17</v>
      </c>
      <c r="L2506" s="10" t="s">
        <v>6642</v>
      </c>
      <c r="M2506" s="10" t="s">
        <v>18</v>
      </c>
      <c r="N2506">
        <v>0</v>
      </c>
    </row>
    <row r="2507" spans="1:14" x14ac:dyDescent="0.25">
      <c r="A2507" s="10" t="s">
        <v>4163</v>
      </c>
      <c r="B2507" s="10" t="s">
        <v>1567</v>
      </c>
      <c r="C2507">
        <v>145811.09</v>
      </c>
      <c r="D2507" s="10" t="s">
        <v>16</v>
      </c>
      <c r="E2507">
        <v>6888.8</v>
      </c>
      <c r="F2507">
        <v>270.06</v>
      </c>
      <c r="G2507">
        <v>152429.82999999999</v>
      </c>
      <c r="H2507" s="10" t="s">
        <v>16</v>
      </c>
      <c r="I2507" s="10" t="s">
        <v>6644</v>
      </c>
      <c r="J2507" s="10" t="s">
        <v>9259</v>
      </c>
      <c r="K2507" s="10" t="s">
        <v>9260</v>
      </c>
      <c r="L2507" s="10" t="s">
        <v>9261</v>
      </c>
      <c r="M2507" s="10" t="s">
        <v>18</v>
      </c>
      <c r="N2507">
        <v>0</v>
      </c>
    </row>
    <row r="2508" spans="1:14" x14ac:dyDescent="0.25">
      <c r="A2508" s="10" t="s">
        <v>4163</v>
      </c>
      <c r="B2508" s="10" t="s">
        <v>1579</v>
      </c>
      <c r="C2508">
        <v>12579.93</v>
      </c>
      <c r="D2508" s="10" t="s">
        <v>16</v>
      </c>
      <c r="E2508">
        <v>1879.29</v>
      </c>
      <c r="F2508">
        <v>0</v>
      </c>
      <c r="G2508">
        <v>14459.22</v>
      </c>
      <c r="H2508" s="10" t="s">
        <v>16</v>
      </c>
      <c r="I2508" s="10" t="s">
        <v>9262</v>
      </c>
      <c r="J2508" s="10" t="s">
        <v>6646</v>
      </c>
      <c r="K2508" s="10" t="s">
        <v>17</v>
      </c>
      <c r="L2508" s="10" t="s">
        <v>6645</v>
      </c>
      <c r="M2508" s="10" t="s">
        <v>18</v>
      </c>
      <c r="N2508">
        <v>0</v>
      </c>
    </row>
    <row r="2509" spans="1:14" x14ac:dyDescent="0.25">
      <c r="A2509" s="10" t="s">
        <v>4164</v>
      </c>
      <c r="B2509" s="10" t="s">
        <v>1417</v>
      </c>
      <c r="C2509">
        <v>65749.13</v>
      </c>
      <c r="D2509" s="10" t="s">
        <v>16</v>
      </c>
      <c r="E2509">
        <v>0</v>
      </c>
      <c r="F2509">
        <v>0</v>
      </c>
      <c r="G2509">
        <v>65749.13</v>
      </c>
      <c r="H2509" s="10" t="s">
        <v>16</v>
      </c>
      <c r="I2509" s="10" t="s">
        <v>6119</v>
      </c>
      <c r="J2509" s="10" t="s">
        <v>17</v>
      </c>
      <c r="K2509" s="10" t="s">
        <v>17</v>
      </c>
      <c r="L2509" s="10" t="s">
        <v>6118</v>
      </c>
      <c r="M2509" s="10" t="s">
        <v>18</v>
      </c>
      <c r="N2509">
        <v>0</v>
      </c>
    </row>
    <row r="2510" spans="1:14" x14ac:dyDescent="0.25">
      <c r="A2510" s="10" t="s">
        <v>4164</v>
      </c>
      <c r="B2510" s="10" t="s">
        <v>1418</v>
      </c>
      <c r="C2510">
        <v>27395.58</v>
      </c>
      <c r="D2510" s="10" t="s">
        <v>16</v>
      </c>
      <c r="E2510">
        <v>0</v>
      </c>
      <c r="F2510">
        <v>0</v>
      </c>
      <c r="G2510">
        <v>27395.58</v>
      </c>
      <c r="H2510" s="10" t="s">
        <v>16</v>
      </c>
      <c r="I2510" s="10" t="s">
        <v>6647</v>
      </c>
      <c r="J2510" s="10" t="s">
        <v>17</v>
      </c>
      <c r="K2510" s="10" t="s">
        <v>17</v>
      </c>
      <c r="L2510" s="10" t="s">
        <v>6648</v>
      </c>
      <c r="M2510" s="10" t="s">
        <v>18</v>
      </c>
      <c r="N2510">
        <v>0</v>
      </c>
    </row>
    <row r="2511" spans="1:14" x14ac:dyDescent="0.25">
      <c r="A2511" s="10" t="s">
        <v>4164</v>
      </c>
      <c r="B2511" s="10" t="s">
        <v>1419</v>
      </c>
      <c r="C2511">
        <v>16437.27</v>
      </c>
      <c r="D2511" s="10" t="s">
        <v>16</v>
      </c>
      <c r="E2511">
        <v>0</v>
      </c>
      <c r="F2511">
        <v>0</v>
      </c>
      <c r="G2511">
        <v>16437.27</v>
      </c>
      <c r="H2511" s="10" t="s">
        <v>16</v>
      </c>
      <c r="I2511" s="10" t="s">
        <v>9263</v>
      </c>
      <c r="J2511" s="10" t="s">
        <v>17</v>
      </c>
      <c r="K2511" s="10" t="s">
        <v>17</v>
      </c>
      <c r="L2511" s="10" t="s">
        <v>9264</v>
      </c>
      <c r="M2511" s="10" t="s">
        <v>18</v>
      </c>
      <c r="N2511">
        <v>0</v>
      </c>
    </row>
    <row r="2512" spans="1:14" x14ac:dyDescent="0.25">
      <c r="A2512" s="10" t="s">
        <v>4164</v>
      </c>
      <c r="B2512" s="10" t="s">
        <v>8766</v>
      </c>
      <c r="C2512">
        <v>35083.58</v>
      </c>
      <c r="D2512" s="10" t="s">
        <v>16</v>
      </c>
      <c r="E2512">
        <v>0</v>
      </c>
      <c r="F2512">
        <v>0</v>
      </c>
      <c r="G2512">
        <v>35083.58</v>
      </c>
      <c r="H2512" s="10" t="s">
        <v>16</v>
      </c>
      <c r="I2512" s="10" t="s">
        <v>9265</v>
      </c>
      <c r="J2512" s="10" t="s">
        <v>17</v>
      </c>
      <c r="K2512" s="10" t="s">
        <v>17</v>
      </c>
      <c r="L2512" s="10" t="s">
        <v>9266</v>
      </c>
      <c r="M2512" s="10" t="s">
        <v>18</v>
      </c>
      <c r="N2512">
        <v>0</v>
      </c>
    </row>
    <row r="2513" spans="1:14" x14ac:dyDescent="0.25">
      <c r="A2513" s="10" t="s">
        <v>4165</v>
      </c>
      <c r="B2513" s="10" t="s">
        <v>4166</v>
      </c>
      <c r="C2513">
        <v>6468.28</v>
      </c>
      <c r="D2513" s="10" t="s">
        <v>16</v>
      </c>
      <c r="E2513">
        <v>0</v>
      </c>
      <c r="F2513">
        <v>0</v>
      </c>
      <c r="G2513">
        <v>6468.28</v>
      </c>
      <c r="H2513" s="10" t="s">
        <v>16</v>
      </c>
      <c r="I2513" s="10" t="s">
        <v>9267</v>
      </c>
      <c r="J2513" s="10" t="s">
        <v>17</v>
      </c>
      <c r="K2513" s="10" t="s">
        <v>17</v>
      </c>
      <c r="L2513" s="10" t="s">
        <v>9268</v>
      </c>
      <c r="M2513" s="10" t="s">
        <v>18</v>
      </c>
      <c r="N2513">
        <v>0</v>
      </c>
    </row>
    <row r="2514" spans="1:14" x14ac:dyDescent="0.25">
      <c r="A2514" s="10" t="s">
        <v>4165</v>
      </c>
      <c r="B2514" s="10" t="s">
        <v>1517</v>
      </c>
      <c r="C2514">
        <v>9288.43</v>
      </c>
      <c r="D2514" s="10" t="s">
        <v>16</v>
      </c>
      <c r="E2514">
        <v>43777.58</v>
      </c>
      <c r="F2514">
        <v>0</v>
      </c>
      <c r="G2514">
        <v>53066.01</v>
      </c>
      <c r="H2514" s="10" t="s">
        <v>16</v>
      </c>
      <c r="I2514" s="10" t="s">
        <v>9269</v>
      </c>
      <c r="J2514" s="10" t="s">
        <v>9270</v>
      </c>
      <c r="K2514" s="10" t="s">
        <v>17</v>
      </c>
      <c r="L2514" s="10" t="s">
        <v>9271</v>
      </c>
      <c r="M2514" s="10" t="s">
        <v>18</v>
      </c>
      <c r="N2514">
        <v>0</v>
      </c>
    </row>
    <row r="2515" spans="1:14" x14ac:dyDescent="0.25">
      <c r="A2515" s="10" t="s">
        <v>94</v>
      </c>
      <c r="B2515" s="10" t="s">
        <v>48</v>
      </c>
      <c r="C2515">
        <v>1271023.83</v>
      </c>
      <c r="D2515" s="10" t="s">
        <v>26</v>
      </c>
      <c r="E2515">
        <v>219805.44</v>
      </c>
      <c r="F2515">
        <v>0</v>
      </c>
      <c r="G2515">
        <v>1051218.3899999999</v>
      </c>
      <c r="H2515" s="10" t="s">
        <v>26</v>
      </c>
      <c r="I2515" s="10" t="s">
        <v>6649</v>
      </c>
      <c r="J2515" s="10" t="s">
        <v>9272</v>
      </c>
      <c r="K2515" s="10" t="s">
        <v>17</v>
      </c>
      <c r="L2515" s="10" t="s">
        <v>6650</v>
      </c>
      <c r="M2515" s="10" t="s">
        <v>18</v>
      </c>
      <c r="N2515">
        <v>0</v>
      </c>
    </row>
    <row r="2516" spans="1:14" x14ac:dyDescent="0.25">
      <c r="A2516" s="10" t="s">
        <v>94</v>
      </c>
      <c r="B2516" s="10" t="s">
        <v>27</v>
      </c>
      <c r="C2516">
        <v>462891.7</v>
      </c>
      <c r="D2516" s="10" t="s">
        <v>26</v>
      </c>
      <c r="E2516">
        <v>56383.43</v>
      </c>
      <c r="F2516">
        <v>0</v>
      </c>
      <c r="G2516">
        <v>406508.27</v>
      </c>
      <c r="H2516" s="10" t="s">
        <v>26</v>
      </c>
      <c r="I2516" s="10" t="s">
        <v>9273</v>
      </c>
      <c r="J2516" s="10" t="s">
        <v>9274</v>
      </c>
      <c r="K2516" s="10" t="s">
        <v>17</v>
      </c>
      <c r="L2516" s="10" t="s">
        <v>4193</v>
      </c>
      <c r="M2516" s="10" t="s">
        <v>18</v>
      </c>
      <c r="N2516">
        <v>0</v>
      </c>
    </row>
    <row r="2517" spans="1:14" x14ac:dyDescent="0.25">
      <c r="A2517" s="10" t="s">
        <v>94</v>
      </c>
      <c r="B2517" s="10" t="s">
        <v>1616</v>
      </c>
      <c r="C2517">
        <v>23382.05</v>
      </c>
      <c r="D2517" s="10" t="s">
        <v>26</v>
      </c>
      <c r="E2517">
        <v>5000</v>
      </c>
      <c r="F2517">
        <v>0</v>
      </c>
      <c r="G2517">
        <v>18382.05</v>
      </c>
      <c r="H2517" s="10" t="s">
        <v>26</v>
      </c>
      <c r="I2517" s="10" t="s">
        <v>9275</v>
      </c>
      <c r="J2517" s="10" t="s">
        <v>9276</v>
      </c>
      <c r="K2517" s="10" t="s">
        <v>17</v>
      </c>
      <c r="L2517" s="10" t="s">
        <v>9277</v>
      </c>
      <c r="M2517" s="10" t="s">
        <v>18</v>
      </c>
      <c r="N2517">
        <v>0</v>
      </c>
    </row>
    <row r="2518" spans="1:14" x14ac:dyDescent="0.25">
      <c r="A2518" s="10" t="s">
        <v>94</v>
      </c>
      <c r="B2518" s="10" t="s">
        <v>1619</v>
      </c>
      <c r="C2518">
        <v>40000</v>
      </c>
      <c r="D2518" s="10" t="s">
        <v>26</v>
      </c>
      <c r="E2518">
        <v>0</v>
      </c>
      <c r="F2518">
        <v>0</v>
      </c>
      <c r="G2518">
        <v>40000</v>
      </c>
      <c r="H2518" s="10" t="s">
        <v>26</v>
      </c>
      <c r="I2518" s="10" t="s">
        <v>6651</v>
      </c>
      <c r="J2518" s="10" t="s">
        <v>17</v>
      </c>
      <c r="K2518" s="10" t="s">
        <v>17</v>
      </c>
      <c r="L2518" s="10" t="s">
        <v>6652</v>
      </c>
      <c r="M2518" s="10" t="s">
        <v>18</v>
      </c>
      <c r="N2518">
        <v>0</v>
      </c>
    </row>
    <row r="2519" spans="1:14" x14ac:dyDescent="0.25">
      <c r="A2519" s="10" t="s">
        <v>94</v>
      </c>
      <c r="B2519" s="10" t="s">
        <v>3190</v>
      </c>
      <c r="C2519">
        <v>51000</v>
      </c>
      <c r="D2519" s="10" t="s">
        <v>26</v>
      </c>
      <c r="E2519">
        <v>0</v>
      </c>
      <c r="F2519">
        <v>0</v>
      </c>
      <c r="G2519">
        <v>51000</v>
      </c>
      <c r="H2519" s="10" t="s">
        <v>26</v>
      </c>
      <c r="I2519" s="10" t="s">
        <v>9278</v>
      </c>
      <c r="J2519" s="10" t="s">
        <v>17</v>
      </c>
      <c r="K2519" s="10" t="s">
        <v>17</v>
      </c>
      <c r="L2519" s="10" t="s">
        <v>9279</v>
      </c>
      <c r="M2519" s="10" t="s">
        <v>18</v>
      </c>
      <c r="N2519">
        <v>0</v>
      </c>
    </row>
    <row r="2520" spans="1:14" x14ac:dyDescent="0.25">
      <c r="A2520" s="10" t="s">
        <v>94</v>
      </c>
      <c r="B2520" s="10" t="s">
        <v>3192</v>
      </c>
      <c r="C2520">
        <v>55000</v>
      </c>
      <c r="D2520" s="10" t="s">
        <v>26</v>
      </c>
      <c r="E2520">
        <v>408.65</v>
      </c>
      <c r="F2520">
        <v>0</v>
      </c>
      <c r="G2520">
        <v>54591.35</v>
      </c>
      <c r="H2520" s="10" t="s">
        <v>26</v>
      </c>
      <c r="I2520" s="10" t="s">
        <v>9280</v>
      </c>
      <c r="J2520" s="10" t="s">
        <v>9281</v>
      </c>
      <c r="K2520" s="10" t="s">
        <v>17</v>
      </c>
      <c r="L2520" s="10" t="s">
        <v>9282</v>
      </c>
      <c r="M2520" s="10" t="s">
        <v>18</v>
      </c>
      <c r="N2520">
        <v>0</v>
      </c>
    </row>
    <row r="2521" spans="1:14" x14ac:dyDescent="0.25">
      <c r="A2521" s="10" t="s">
        <v>94</v>
      </c>
      <c r="B2521" s="10" t="s">
        <v>3195</v>
      </c>
      <c r="C2521">
        <v>265655.01</v>
      </c>
      <c r="D2521" s="10" t="s">
        <v>26</v>
      </c>
      <c r="E2521">
        <v>100000</v>
      </c>
      <c r="F2521">
        <v>0</v>
      </c>
      <c r="G2521">
        <v>165655.01</v>
      </c>
      <c r="H2521" s="10" t="s">
        <v>26</v>
      </c>
      <c r="I2521" s="10" t="s">
        <v>6653</v>
      </c>
      <c r="J2521" s="10" t="s">
        <v>9283</v>
      </c>
      <c r="K2521" s="10" t="s">
        <v>17</v>
      </c>
      <c r="L2521" s="10" t="s">
        <v>6120</v>
      </c>
      <c r="M2521" s="10" t="s">
        <v>18</v>
      </c>
      <c r="N2521">
        <v>0</v>
      </c>
    </row>
    <row r="2522" spans="1:14" x14ac:dyDescent="0.25">
      <c r="A2522" s="10" t="s">
        <v>94</v>
      </c>
      <c r="B2522" s="10" t="s">
        <v>8325</v>
      </c>
      <c r="C2522">
        <v>198069.37</v>
      </c>
      <c r="D2522" s="10" t="s">
        <v>26</v>
      </c>
      <c r="E2522">
        <v>19314.240000000002</v>
      </c>
      <c r="F2522">
        <v>0</v>
      </c>
      <c r="G2522">
        <v>178755.13</v>
      </c>
      <c r="H2522" s="10" t="s">
        <v>26</v>
      </c>
      <c r="I2522" s="10" t="s">
        <v>9284</v>
      </c>
      <c r="J2522" s="10" t="s">
        <v>9285</v>
      </c>
      <c r="K2522" s="10" t="s">
        <v>17</v>
      </c>
      <c r="L2522" s="10" t="s">
        <v>6654</v>
      </c>
      <c r="M2522" s="10" t="s">
        <v>18</v>
      </c>
      <c r="N2522">
        <v>0</v>
      </c>
    </row>
    <row r="2523" spans="1:14" x14ac:dyDescent="0.25">
      <c r="A2523" s="10" t="s">
        <v>94</v>
      </c>
      <c r="B2523" s="10" t="s">
        <v>8285</v>
      </c>
      <c r="C2523">
        <v>425.72</v>
      </c>
      <c r="D2523" s="10" t="s">
        <v>26</v>
      </c>
      <c r="E2523">
        <v>16871.05</v>
      </c>
      <c r="F2523">
        <v>25000</v>
      </c>
      <c r="G2523">
        <v>8554.67</v>
      </c>
      <c r="H2523" s="10" t="s">
        <v>26</v>
      </c>
      <c r="I2523" s="10" t="s">
        <v>9286</v>
      </c>
      <c r="J2523" s="10" t="s">
        <v>6122</v>
      </c>
      <c r="K2523" s="10" t="s">
        <v>6121</v>
      </c>
      <c r="L2523" s="10" t="s">
        <v>9287</v>
      </c>
      <c r="M2523" s="10" t="s">
        <v>18</v>
      </c>
      <c r="N2523">
        <v>0</v>
      </c>
    </row>
    <row r="2524" spans="1:14" x14ac:dyDescent="0.25">
      <c r="A2524" s="10" t="s">
        <v>94</v>
      </c>
      <c r="B2524" s="10" t="s">
        <v>1622</v>
      </c>
      <c r="C2524">
        <v>93656.77</v>
      </c>
      <c r="D2524" s="10" t="s">
        <v>26</v>
      </c>
      <c r="E2524">
        <v>2985.98</v>
      </c>
      <c r="F2524">
        <v>0</v>
      </c>
      <c r="G2524">
        <v>90670.79</v>
      </c>
      <c r="H2524" s="10" t="s">
        <v>26</v>
      </c>
      <c r="I2524" s="10" t="s">
        <v>9288</v>
      </c>
      <c r="J2524" s="10" t="s">
        <v>6655</v>
      </c>
      <c r="K2524" s="10" t="s">
        <v>17</v>
      </c>
      <c r="L2524" s="10" t="s">
        <v>9289</v>
      </c>
      <c r="M2524" s="10" t="s">
        <v>18</v>
      </c>
      <c r="N2524">
        <v>0</v>
      </c>
    </row>
    <row r="2525" spans="1:14" x14ac:dyDescent="0.25">
      <c r="A2525" s="10" t="s">
        <v>94</v>
      </c>
      <c r="B2525" s="10" t="s">
        <v>1625</v>
      </c>
      <c r="C2525">
        <v>9692.7099999999991</v>
      </c>
      <c r="D2525" s="10" t="s">
        <v>26</v>
      </c>
      <c r="E2525">
        <v>0</v>
      </c>
      <c r="F2525">
        <v>0</v>
      </c>
      <c r="G2525">
        <v>9692.7099999999991</v>
      </c>
      <c r="H2525" s="10" t="s">
        <v>26</v>
      </c>
      <c r="I2525" s="10" t="s">
        <v>9290</v>
      </c>
      <c r="J2525" s="10" t="s">
        <v>17</v>
      </c>
      <c r="K2525" s="10" t="s">
        <v>17</v>
      </c>
      <c r="L2525" s="10" t="s">
        <v>9291</v>
      </c>
      <c r="M2525" s="10" t="s">
        <v>18</v>
      </c>
      <c r="N2525">
        <v>0</v>
      </c>
    </row>
    <row r="2526" spans="1:14" x14ac:dyDescent="0.25">
      <c r="A2526" s="10" t="s">
        <v>94</v>
      </c>
      <c r="B2526" s="10" t="s">
        <v>3201</v>
      </c>
      <c r="C2526">
        <v>53500</v>
      </c>
      <c r="D2526" s="10" t="s">
        <v>26</v>
      </c>
      <c r="E2526">
        <v>0</v>
      </c>
      <c r="F2526">
        <v>0</v>
      </c>
      <c r="G2526">
        <v>53500</v>
      </c>
      <c r="H2526" s="10" t="s">
        <v>26</v>
      </c>
      <c r="I2526" s="10" t="s">
        <v>9292</v>
      </c>
      <c r="J2526" s="10" t="s">
        <v>17</v>
      </c>
      <c r="K2526" s="10" t="s">
        <v>17</v>
      </c>
      <c r="L2526" s="10" t="s">
        <v>6123</v>
      </c>
      <c r="M2526" s="10" t="s">
        <v>18</v>
      </c>
      <c r="N2526">
        <v>0</v>
      </c>
    </row>
    <row r="2527" spans="1:14" x14ac:dyDescent="0.25">
      <c r="A2527" s="10" t="s">
        <v>94</v>
      </c>
      <c r="B2527" s="10" t="s">
        <v>5637</v>
      </c>
      <c r="C2527">
        <v>22000</v>
      </c>
      <c r="D2527" s="10" t="s">
        <v>26</v>
      </c>
      <c r="E2527">
        <v>0</v>
      </c>
      <c r="F2527">
        <v>0</v>
      </c>
      <c r="G2527">
        <v>22000</v>
      </c>
      <c r="H2527" s="10" t="s">
        <v>26</v>
      </c>
      <c r="I2527" s="10" t="s">
        <v>6658</v>
      </c>
      <c r="J2527" s="10" t="s">
        <v>17</v>
      </c>
      <c r="K2527" s="10" t="s">
        <v>17</v>
      </c>
      <c r="L2527" s="10" t="s">
        <v>4194</v>
      </c>
      <c r="M2527" s="10" t="s">
        <v>18</v>
      </c>
      <c r="N2527">
        <v>0</v>
      </c>
    </row>
    <row r="2528" spans="1:14" x14ac:dyDescent="0.25">
      <c r="A2528" s="10" t="s">
        <v>94</v>
      </c>
      <c r="B2528" s="10" t="s">
        <v>1628</v>
      </c>
      <c r="C2528">
        <v>9000</v>
      </c>
      <c r="D2528" s="10" t="s">
        <v>26</v>
      </c>
      <c r="E2528">
        <v>0</v>
      </c>
      <c r="F2528">
        <v>0</v>
      </c>
      <c r="G2528">
        <v>9000</v>
      </c>
      <c r="H2528" s="10" t="s">
        <v>26</v>
      </c>
      <c r="I2528" s="10" t="s">
        <v>6659</v>
      </c>
      <c r="J2528" s="10" t="s">
        <v>17</v>
      </c>
      <c r="K2528" s="10" t="s">
        <v>17</v>
      </c>
      <c r="L2528" s="10" t="s">
        <v>6660</v>
      </c>
      <c r="M2528" s="10" t="s">
        <v>18</v>
      </c>
      <c r="N2528">
        <v>0</v>
      </c>
    </row>
    <row r="2529" spans="1:14" x14ac:dyDescent="0.25">
      <c r="A2529" s="10" t="s">
        <v>94</v>
      </c>
      <c r="B2529" s="10" t="s">
        <v>1631</v>
      </c>
      <c r="C2529">
        <v>1000</v>
      </c>
      <c r="D2529" s="10" t="s">
        <v>26</v>
      </c>
      <c r="E2529">
        <v>0</v>
      </c>
      <c r="F2529">
        <v>0</v>
      </c>
      <c r="G2529">
        <v>1000</v>
      </c>
      <c r="H2529" s="10" t="s">
        <v>26</v>
      </c>
      <c r="I2529" s="10" t="s">
        <v>6661</v>
      </c>
      <c r="J2529" s="10" t="s">
        <v>17</v>
      </c>
      <c r="K2529" s="10" t="s">
        <v>17</v>
      </c>
      <c r="L2529" s="10" t="s">
        <v>9293</v>
      </c>
      <c r="M2529" s="10" t="s">
        <v>18</v>
      </c>
      <c r="N2529">
        <v>0</v>
      </c>
    </row>
    <row r="2530" spans="1:14" x14ac:dyDescent="0.25">
      <c r="A2530" s="10" t="s">
        <v>94</v>
      </c>
      <c r="B2530" s="10" t="s">
        <v>1634</v>
      </c>
      <c r="C2530">
        <v>1000</v>
      </c>
      <c r="D2530" s="10" t="s">
        <v>26</v>
      </c>
      <c r="E2530">
        <v>0</v>
      </c>
      <c r="F2530">
        <v>0</v>
      </c>
      <c r="G2530">
        <v>1000</v>
      </c>
      <c r="H2530" s="10" t="s">
        <v>26</v>
      </c>
      <c r="I2530" s="10" t="s">
        <v>9294</v>
      </c>
      <c r="J2530" s="10" t="s">
        <v>17</v>
      </c>
      <c r="K2530" s="10" t="s">
        <v>17</v>
      </c>
      <c r="L2530" s="10" t="s">
        <v>9295</v>
      </c>
      <c r="M2530" s="10" t="s">
        <v>18</v>
      </c>
      <c r="N2530">
        <v>0</v>
      </c>
    </row>
    <row r="2531" spans="1:14" x14ac:dyDescent="0.25">
      <c r="A2531" s="10" t="s">
        <v>94</v>
      </c>
      <c r="B2531" s="10" t="s">
        <v>1637</v>
      </c>
      <c r="C2531">
        <v>1000</v>
      </c>
      <c r="D2531" s="10" t="s">
        <v>26</v>
      </c>
      <c r="E2531">
        <v>0</v>
      </c>
      <c r="F2531">
        <v>0</v>
      </c>
      <c r="G2531">
        <v>1000</v>
      </c>
      <c r="H2531" s="10" t="s">
        <v>26</v>
      </c>
      <c r="I2531" s="10" t="s">
        <v>9296</v>
      </c>
      <c r="J2531" s="10" t="s">
        <v>17</v>
      </c>
      <c r="K2531" s="10" t="s">
        <v>17</v>
      </c>
      <c r="L2531" s="10" t="s">
        <v>9297</v>
      </c>
      <c r="M2531" s="10" t="s">
        <v>18</v>
      </c>
      <c r="N2531">
        <v>0</v>
      </c>
    </row>
    <row r="2532" spans="1:14" x14ac:dyDescent="0.25">
      <c r="A2532" s="10" t="s">
        <v>94</v>
      </c>
      <c r="B2532" s="10" t="s">
        <v>1640</v>
      </c>
      <c r="C2532">
        <v>1000</v>
      </c>
      <c r="D2532" s="10" t="s">
        <v>26</v>
      </c>
      <c r="E2532">
        <v>0</v>
      </c>
      <c r="F2532">
        <v>0</v>
      </c>
      <c r="G2532">
        <v>1000</v>
      </c>
      <c r="H2532" s="10" t="s">
        <v>26</v>
      </c>
      <c r="I2532" s="10" t="s">
        <v>9298</v>
      </c>
      <c r="J2532" s="10" t="s">
        <v>17</v>
      </c>
      <c r="K2532" s="10" t="s">
        <v>17</v>
      </c>
      <c r="L2532" s="10" t="s">
        <v>9299</v>
      </c>
      <c r="M2532" s="10" t="s">
        <v>18</v>
      </c>
      <c r="N2532">
        <v>0</v>
      </c>
    </row>
    <row r="2533" spans="1:14" x14ac:dyDescent="0.25">
      <c r="A2533" s="10" t="s">
        <v>94</v>
      </c>
      <c r="B2533" s="10" t="s">
        <v>1643</v>
      </c>
      <c r="C2533">
        <v>1000</v>
      </c>
      <c r="D2533" s="10" t="s">
        <v>26</v>
      </c>
      <c r="E2533">
        <v>0</v>
      </c>
      <c r="F2533">
        <v>0</v>
      </c>
      <c r="G2533">
        <v>1000</v>
      </c>
      <c r="H2533" s="10" t="s">
        <v>26</v>
      </c>
      <c r="I2533" s="10" t="s">
        <v>9300</v>
      </c>
      <c r="J2533" s="10" t="s">
        <v>17</v>
      </c>
      <c r="K2533" s="10" t="s">
        <v>17</v>
      </c>
      <c r="L2533" s="10" t="s">
        <v>6662</v>
      </c>
      <c r="M2533" s="10" t="s">
        <v>18</v>
      </c>
      <c r="N2533">
        <v>0</v>
      </c>
    </row>
    <row r="2534" spans="1:14" x14ac:dyDescent="0.25">
      <c r="A2534" s="10" t="s">
        <v>94</v>
      </c>
      <c r="B2534" s="10" t="s">
        <v>1646</v>
      </c>
      <c r="C2534">
        <v>1000</v>
      </c>
      <c r="D2534" s="10" t="s">
        <v>26</v>
      </c>
      <c r="E2534">
        <v>0</v>
      </c>
      <c r="F2534">
        <v>0</v>
      </c>
      <c r="G2534">
        <v>1000</v>
      </c>
      <c r="H2534" s="10" t="s">
        <v>26</v>
      </c>
      <c r="I2534" s="10" t="s">
        <v>6663</v>
      </c>
      <c r="J2534" s="10" t="s">
        <v>17</v>
      </c>
      <c r="K2534" s="10" t="s">
        <v>17</v>
      </c>
      <c r="L2534" s="10" t="s">
        <v>6664</v>
      </c>
      <c r="M2534" s="10" t="s">
        <v>18</v>
      </c>
      <c r="N2534">
        <v>0</v>
      </c>
    </row>
    <row r="2535" spans="1:14" x14ac:dyDescent="0.25">
      <c r="A2535" s="10" t="s">
        <v>94</v>
      </c>
      <c r="B2535" s="10" t="s">
        <v>1649</v>
      </c>
      <c r="C2535">
        <v>1000</v>
      </c>
      <c r="D2535" s="10" t="s">
        <v>26</v>
      </c>
      <c r="E2535">
        <v>0</v>
      </c>
      <c r="F2535">
        <v>0</v>
      </c>
      <c r="G2535">
        <v>1000</v>
      </c>
      <c r="H2535" s="10" t="s">
        <v>26</v>
      </c>
      <c r="I2535" s="10" t="s">
        <v>6665</v>
      </c>
      <c r="J2535" s="10" t="s">
        <v>17</v>
      </c>
      <c r="K2535" s="10" t="s">
        <v>17</v>
      </c>
      <c r="L2535" s="10" t="s">
        <v>4195</v>
      </c>
      <c r="M2535" s="10" t="s">
        <v>18</v>
      </c>
      <c r="N2535">
        <v>0</v>
      </c>
    </row>
    <row r="2536" spans="1:14" x14ac:dyDescent="0.25">
      <c r="A2536" s="10" t="s">
        <v>94</v>
      </c>
      <c r="B2536" s="10" t="s">
        <v>1652</v>
      </c>
      <c r="C2536">
        <v>500</v>
      </c>
      <c r="D2536" s="10" t="s">
        <v>26</v>
      </c>
      <c r="E2536">
        <v>0</v>
      </c>
      <c r="F2536">
        <v>0</v>
      </c>
      <c r="G2536">
        <v>500</v>
      </c>
      <c r="H2536" s="10" t="s">
        <v>26</v>
      </c>
      <c r="I2536" s="10" t="s">
        <v>4196</v>
      </c>
      <c r="J2536" s="10" t="s">
        <v>17</v>
      </c>
      <c r="K2536" s="10" t="s">
        <v>17</v>
      </c>
      <c r="L2536" s="10" t="s">
        <v>4197</v>
      </c>
      <c r="M2536" s="10" t="s">
        <v>18</v>
      </c>
      <c r="N2536">
        <v>0</v>
      </c>
    </row>
    <row r="2537" spans="1:14" x14ac:dyDescent="0.25">
      <c r="A2537" s="10" t="s">
        <v>94</v>
      </c>
      <c r="B2537" s="10" t="s">
        <v>1655</v>
      </c>
      <c r="C2537">
        <v>500</v>
      </c>
      <c r="D2537" s="10" t="s">
        <v>26</v>
      </c>
      <c r="E2537">
        <v>0</v>
      </c>
      <c r="F2537">
        <v>0</v>
      </c>
      <c r="G2537">
        <v>500</v>
      </c>
      <c r="H2537" s="10" t="s">
        <v>26</v>
      </c>
      <c r="I2537" s="10" t="s">
        <v>6124</v>
      </c>
      <c r="J2537" s="10" t="s">
        <v>17</v>
      </c>
      <c r="K2537" s="10" t="s">
        <v>17</v>
      </c>
      <c r="L2537" s="10" t="s">
        <v>6125</v>
      </c>
      <c r="M2537" s="10" t="s">
        <v>18</v>
      </c>
      <c r="N2537">
        <v>0</v>
      </c>
    </row>
    <row r="2538" spans="1:14" x14ac:dyDescent="0.25">
      <c r="A2538" s="10" t="s">
        <v>94</v>
      </c>
      <c r="B2538" s="10" t="s">
        <v>1658</v>
      </c>
      <c r="C2538">
        <v>2000</v>
      </c>
      <c r="D2538" s="10" t="s">
        <v>26</v>
      </c>
      <c r="E2538">
        <v>0</v>
      </c>
      <c r="F2538">
        <v>0</v>
      </c>
      <c r="G2538">
        <v>2000</v>
      </c>
      <c r="H2538" s="10" t="s">
        <v>26</v>
      </c>
      <c r="I2538" s="10" t="s">
        <v>4198</v>
      </c>
      <c r="J2538" s="10" t="s">
        <v>17</v>
      </c>
      <c r="K2538" s="10" t="s">
        <v>17</v>
      </c>
      <c r="L2538" s="10" t="s">
        <v>9301</v>
      </c>
      <c r="M2538" s="10" t="s">
        <v>18</v>
      </c>
      <c r="N2538">
        <v>0</v>
      </c>
    </row>
    <row r="2539" spans="1:14" x14ac:dyDescent="0.25">
      <c r="A2539" s="10" t="s">
        <v>94</v>
      </c>
      <c r="B2539" s="10" t="s">
        <v>1659</v>
      </c>
      <c r="C2539">
        <v>2000</v>
      </c>
      <c r="D2539" s="10" t="s">
        <v>26</v>
      </c>
      <c r="E2539">
        <v>0</v>
      </c>
      <c r="F2539">
        <v>0</v>
      </c>
      <c r="G2539">
        <v>2000</v>
      </c>
      <c r="H2539" s="10" t="s">
        <v>26</v>
      </c>
      <c r="I2539" s="10" t="s">
        <v>9302</v>
      </c>
      <c r="J2539" s="10" t="s">
        <v>17</v>
      </c>
      <c r="K2539" s="10" t="s">
        <v>17</v>
      </c>
      <c r="L2539" s="10" t="s">
        <v>9303</v>
      </c>
      <c r="M2539" s="10" t="s">
        <v>18</v>
      </c>
      <c r="N2539">
        <v>0</v>
      </c>
    </row>
    <row r="2540" spans="1:14" x14ac:dyDescent="0.25">
      <c r="A2540" s="10" t="s">
        <v>94</v>
      </c>
      <c r="B2540" s="10" t="s">
        <v>1660</v>
      </c>
      <c r="C2540">
        <v>1000</v>
      </c>
      <c r="D2540" s="10" t="s">
        <v>26</v>
      </c>
      <c r="E2540">
        <v>0</v>
      </c>
      <c r="F2540">
        <v>0</v>
      </c>
      <c r="G2540">
        <v>1000</v>
      </c>
      <c r="H2540" s="10" t="s">
        <v>26</v>
      </c>
      <c r="I2540" s="10" t="s">
        <v>9304</v>
      </c>
      <c r="J2540" s="10" t="s">
        <v>17</v>
      </c>
      <c r="K2540" s="10" t="s">
        <v>17</v>
      </c>
      <c r="L2540" s="10" t="s">
        <v>9305</v>
      </c>
      <c r="M2540" s="10" t="s">
        <v>18</v>
      </c>
      <c r="N2540">
        <v>0</v>
      </c>
    </row>
    <row r="2541" spans="1:14" x14ac:dyDescent="0.25">
      <c r="A2541" s="10" t="s">
        <v>94</v>
      </c>
      <c r="B2541" s="10" t="s">
        <v>8233</v>
      </c>
      <c r="C2541">
        <v>1000</v>
      </c>
      <c r="D2541" s="10" t="s">
        <v>26</v>
      </c>
      <c r="E2541">
        <v>0</v>
      </c>
      <c r="F2541">
        <v>0</v>
      </c>
      <c r="G2541">
        <v>1000</v>
      </c>
      <c r="H2541" s="10" t="s">
        <v>26</v>
      </c>
      <c r="I2541" s="10" t="s">
        <v>9306</v>
      </c>
      <c r="J2541" s="10" t="s">
        <v>17</v>
      </c>
      <c r="K2541" s="10" t="s">
        <v>17</v>
      </c>
      <c r="L2541" s="10" t="s">
        <v>9307</v>
      </c>
      <c r="M2541" s="10" t="s">
        <v>18</v>
      </c>
      <c r="N2541">
        <v>0</v>
      </c>
    </row>
    <row r="2542" spans="1:14" x14ac:dyDescent="0.25">
      <c r="A2542" s="10" t="s">
        <v>94</v>
      </c>
      <c r="B2542" s="10" t="s">
        <v>8234</v>
      </c>
      <c r="C2542">
        <v>1000</v>
      </c>
      <c r="D2542" s="10" t="s">
        <v>26</v>
      </c>
      <c r="E2542">
        <v>0</v>
      </c>
      <c r="F2542">
        <v>0</v>
      </c>
      <c r="G2542">
        <v>1000</v>
      </c>
      <c r="H2542" s="10" t="s">
        <v>26</v>
      </c>
      <c r="I2542" s="10" t="s">
        <v>9308</v>
      </c>
      <c r="J2542" s="10" t="s">
        <v>17</v>
      </c>
      <c r="K2542" s="10" t="s">
        <v>17</v>
      </c>
      <c r="L2542" s="10" t="s">
        <v>9309</v>
      </c>
      <c r="M2542" s="10" t="s">
        <v>18</v>
      </c>
      <c r="N2542">
        <v>0</v>
      </c>
    </row>
    <row r="2543" spans="1:14" x14ac:dyDescent="0.25">
      <c r="A2543" s="10" t="s">
        <v>94</v>
      </c>
      <c r="B2543" s="10" t="s">
        <v>1667</v>
      </c>
      <c r="C2543">
        <v>1000</v>
      </c>
      <c r="D2543" s="10" t="s">
        <v>26</v>
      </c>
      <c r="E2543">
        <v>0</v>
      </c>
      <c r="F2543">
        <v>0</v>
      </c>
      <c r="G2543">
        <v>1000</v>
      </c>
      <c r="H2543" s="10" t="s">
        <v>26</v>
      </c>
      <c r="I2543" s="10" t="s">
        <v>9310</v>
      </c>
      <c r="J2543" s="10" t="s">
        <v>17</v>
      </c>
      <c r="K2543" s="10" t="s">
        <v>17</v>
      </c>
      <c r="L2543" s="10" t="s">
        <v>9311</v>
      </c>
      <c r="M2543" s="10" t="s">
        <v>18</v>
      </c>
      <c r="N2543">
        <v>0</v>
      </c>
    </row>
    <row r="2544" spans="1:14" x14ac:dyDescent="0.25">
      <c r="A2544" s="10" t="s">
        <v>94</v>
      </c>
      <c r="B2544" s="10" t="s">
        <v>1670</v>
      </c>
      <c r="C2544">
        <v>6000</v>
      </c>
      <c r="D2544" s="10" t="s">
        <v>26</v>
      </c>
      <c r="E2544">
        <v>0</v>
      </c>
      <c r="F2544">
        <v>0</v>
      </c>
      <c r="G2544">
        <v>6000</v>
      </c>
      <c r="H2544" s="10" t="s">
        <v>26</v>
      </c>
      <c r="I2544" s="10" t="s">
        <v>9312</v>
      </c>
      <c r="J2544" s="10" t="s">
        <v>17</v>
      </c>
      <c r="K2544" s="10" t="s">
        <v>17</v>
      </c>
      <c r="L2544" s="10" t="s">
        <v>9313</v>
      </c>
      <c r="M2544" s="10" t="s">
        <v>18</v>
      </c>
      <c r="N2544">
        <v>0</v>
      </c>
    </row>
    <row r="2545" spans="1:14" x14ac:dyDescent="0.25">
      <c r="A2545" s="10" t="s">
        <v>94</v>
      </c>
      <c r="B2545" s="10" t="s">
        <v>1673</v>
      </c>
      <c r="C2545">
        <v>1000</v>
      </c>
      <c r="D2545" s="10" t="s">
        <v>26</v>
      </c>
      <c r="E2545">
        <v>0</v>
      </c>
      <c r="F2545">
        <v>0</v>
      </c>
      <c r="G2545">
        <v>1000</v>
      </c>
      <c r="H2545" s="10" t="s">
        <v>26</v>
      </c>
      <c r="I2545" s="10" t="s">
        <v>9314</v>
      </c>
      <c r="J2545" s="10" t="s">
        <v>17</v>
      </c>
      <c r="K2545" s="10" t="s">
        <v>17</v>
      </c>
      <c r="L2545" s="10" t="s">
        <v>9315</v>
      </c>
      <c r="M2545" s="10" t="s">
        <v>18</v>
      </c>
      <c r="N2545">
        <v>0</v>
      </c>
    </row>
    <row r="2546" spans="1:14" x14ac:dyDescent="0.25">
      <c r="A2546" s="10" t="s">
        <v>94</v>
      </c>
      <c r="B2546" s="10" t="s">
        <v>1675</v>
      </c>
      <c r="C2546">
        <v>1000</v>
      </c>
      <c r="D2546" s="10" t="s">
        <v>26</v>
      </c>
      <c r="E2546">
        <v>0</v>
      </c>
      <c r="F2546">
        <v>0</v>
      </c>
      <c r="G2546">
        <v>1000</v>
      </c>
      <c r="H2546" s="10" t="s">
        <v>26</v>
      </c>
      <c r="I2546" s="10" t="s">
        <v>9316</v>
      </c>
      <c r="J2546" s="10" t="s">
        <v>17</v>
      </c>
      <c r="K2546" s="10" t="s">
        <v>17</v>
      </c>
      <c r="L2546" s="10" t="s">
        <v>9317</v>
      </c>
      <c r="M2546" s="10" t="s">
        <v>18</v>
      </c>
      <c r="N2546">
        <v>0</v>
      </c>
    </row>
    <row r="2547" spans="1:14" x14ac:dyDescent="0.25">
      <c r="A2547" s="10" t="s">
        <v>94</v>
      </c>
      <c r="B2547" s="10" t="s">
        <v>1676</v>
      </c>
      <c r="C2547">
        <v>1000</v>
      </c>
      <c r="D2547" s="10" t="s">
        <v>26</v>
      </c>
      <c r="E2547">
        <v>0</v>
      </c>
      <c r="F2547">
        <v>0</v>
      </c>
      <c r="G2547">
        <v>1000</v>
      </c>
      <c r="H2547" s="10" t="s">
        <v>26</v>
      </c>
      <c r="I2547" s="10" t="s">
        <v>9318</v>
      </c>
      <c r="J2547" s="10" t="s">
        <v>17</v>
      </c>
      <c r="K2547" s="10" t="s">
        <v>17</v>
      </c>
      <c r="L2547" s="10" t="s">
        <v>9319</v>
      </c>
      <c r="M2547" s="10" t="s">
        <v>18</v>
      </c>
      <c r="N2547">
        <v>0</v>
      </c>
    </row>
    <row r="2548" spans="1:14" x14ac:dyDescent="0.25">
      <c r="A2548" s="10" t="s">
        <v>94</v>
      </c>
      <c r="B2548" s="10" t="s">
        <v>1677</v>
      </c>
      <c r="C2548">
        <v>1610703.51</v>
      </c>
      <c r="D2548" s="10" t="s">
        <v>26</v>
      </c>
      <c r="E2548">
        <v>286025.76</v>
      </c>
      <c r="F2548">
        <v>0</v>
      </c>
      <c r="G2548">
        <v>1324677.75</v>
      </c>
      <c r="H2548" s="10" t="s">
        <v>26</v>
      </c>
      <c r="I2548" s="10" t="s">
        <v>9320</v>
      </c>
      <c r="J2548" s="10" t="s">
        <v>9321</v>
      </c>
      <c r="K2548" s="10" t="s">
        <v>17</v>
      </c>
      <c r="L2548" s="10" t="s">
        <v>9322</v>
      </c>
      <c r="M2548" s="10" t="s">
        <v>18</v>
      </c>
      <c r="N2548">
        <v>0</v>
      </c>
    </row>
    <row r="2549" spans="1:14" x14ac:dyDescent="0.25">
      <c r="A2549" s="10" t="s">
        <v>94</v>
      </c>
      <c r="B2549" s="10" t="s">
        <v>1679</v>
      </c>
      <c r="C2549">
        <v>247522.46</v>
      </c>
      <c r="D2549" s="10" t="s">
        <v>26</v>
      </c>
      <c r="E2549">
        <v>56491.85</v>
      </c>
      <c r="F2549">
        <v>0</v>
      </c>
      <c r="G2549">
        <v>191030.61</v>
      </c>
      <c r="H2549" s="10" t="s">
        <v>26</v>
      </c>
      <c r="I2549" s="10" t="s">
        <v>6666</v>
      </c>
      <c r="J2549" s="10" t="s">
        <v>9323</v>
      </c>
      <c r="K2549" s="10" t="s">
        <v>17</v>
      </c>
      <c r="L2549" s="10" t="s">
        <v>6667</v>
      </c>
      <c r="M2549" s="10" t="s">
        <v>18</v>
      </c>
      <c r="N2549">
        <v>0</v>
      </c>
    </row>
    <row r="2550" spans="1:14" x14ac:dyDescent="0.25">
      <c r="A2550" s="10" t="s">
        <v>94</v>
      </c>
      <c r="B2550" s="10" t="s">
        <v>1680</v>
      </c>
      <c r="C2550">
        <v>56384.1</v>
      </c>
      <c r="D2550" s="10" t="s">
        <v>26</v>
      </c>
      <c r="E2550">
        <v>9545.35</v>
      </c>
      <c r="F2550">
        <v>0</v>
      </c>
      <c r="G2550">
        <v>46838.75</v>
      </c>
      <c r="H2550" s="10" t="s">
        <v>26</v>
      </c>
      <c r="I2550" s="10" t="s">
        <v>9324</v>
      </c>
      <c r="J2550" s="10" t="s">
        <v>6126</v>
      </c>
      <c r="K2550" s="10" t="s">
        <v>17</v>
      </c>
      <c r="L2550" s="10" t="s">
        <v>9325</v>
      </c>
      <c r="M2550" s="10" t="s">
        <v>18</v>
      </c>
      <c r="N2550">
        <v>0</v>
      </c>
    </row>
    <row r="2551" spans="1:14" x14ac:dyDescent="0.25">
      <c r="A2551" s="10" t="s">
        <v>94</v>
      </c>
      <c r="B2551" s="10" t="s">
        <v>1683</v>
      </c>
      <c r="C2551">
        <v>70200</v>
      </c>
      <c r="D2551" s="10" t="s">
        <v>26</v>
      </c>
      <c r="E2551">
        <v>0</v>
      </c>
      <c r="F2551">
        <v>0</v>
      </c>
      <c r="G2551">
        <v>70200</v>
      </c>
      <c r="H2551" s="10" t="s">
        <v>26</v>
      </c>
      <c r="I2551" s="10" t="s">
        <v>6668</v>
      </c>
      <c r="J2551" s="10" t="s">
        <v>17</v>
      </c>
      <c r="K2551" s="10" t="s">
        <v>17</v>
      </c>
      <c r="L2551" s="10" t="s">
        <v>6669</v>
      </c>
      <c r="M2551" s="10" t="s">
        <v>18</v>
      </c>
      <c r="N2551">
        <v>0</v>
      </c>
    </row>
    <row r="2552" spans="1:14" x14ac:dyDescent="0.25">
      <c r="A2552" s="10" t="s">
        <v>94</v>
      </c>
      <c r="B2552" s="10" t="s">
        <v>1686</v>
      </c>
      <c r="C2552">
        <v>101102.3</v>
      </c>
      <c r="D2552" s="10" t="s">
        <v>26</v>
      </c>
      <c r="E2552">
        <v>13074.06</v>
      </c>
      <c r="F2552">
        <v>0</v>
      </c>
      <c r="G2552">
        <v>88028.24</v>
      </c>
      <c r="H2552" s="10" t="s">
        <v>26</v>
      </c>
      <c r="I2552" s="10" t="s">
        <v>6670</v>
      </c>
      <c r="J2552" s="10" t="s">
        <v>9326</v>
      </c>
      <c r="K2552" s="10" t="s">
        <v>17</v>
      </c>
      <c r="L2552" s="10" t="s">
        <v>6671</v>
      </c>
      <c r="M2552" s="10" t="s">
        <v>18</v>
      </c>
      <c r="N2552">
        <v>0</v>
      </c>
    </row>
    <row r="2553" spans="1:14" x14ac:dyDescent="0.25">
      <c r="A2553" s="10" t="s">
        <v>94</v>
      </c>
      <c r="B2553" s="10" t="s">
        <v>1689</v>
      </c>
      <c r="C2553">
        <v>7657.08</v>
      </c>
      <c r="D2553" s="10" t="s">
        <v>26</v>
      </c>
      <c r="E2553">
        <v>1091.82</v>
      </c>
      <c r="F2553">
        <v>0</v>
      </c>
      <c r="G2553">
        <v>6565.26</v>
      </c>
      <c r="H2553" s="10" t="s">
        <v>26</v>
      </c>
      <c r="I2553" s="10" t="s">
        <v>9327</v>
      </c>
      <c r="J2553" s="10" t="s">
        <v>6672</v>
      </c>
      <c r="K2553" s="10" t="s">
        <v>17</v>
      </c>
      <c r="L2553" s="10" t="s">
        <v>9328</v>
      </c>
      <c r="M2553" s="10" t="s">
        <v>18</v>
      </c>
      <c r="N2553">
        <v>0</v>
      </c>
    </row>
    <row r="2554" spans="1:14" x14ac:dyDescent="0.25">
      <c r="A2554" s="10" t="s">
        <v>94</v>
      </c>
      <c r="B2554" s="10" t="s">
        <v>1692</v>
      </c>
      <c r="C2554">
        <v>66918.899999999994</v>
      </c>
      <c r="D2554" s="10" t="s">
        <v>26</v>
      </c>
      <c r="E2554">
        <v>13478.41</v>
      </c>
      <c r="F2554">
        <v>0</v>
      </c>
      <c r="G2554">
        <v>53440.49</v>
      </c>
      <c r="H2554" s="10" t="s">
        <v>26</v>
      </c>
      <c r="I2554" s="10" t="s">
        <v>6673</v>
      </c>
      <c r="J2554" s="10" t="s">
        <v>4199</v>
      </c>
      <c r="K2554" s="10" t="s">
        <v>17</v>
      </c>
      <c r="L2554" s="10" t="s">
        <v>6674</v>
      </c>
      <c r="M2554" s="10" t="s">
        <v>18</v>
      </c>
      <c r="N2554">
        <v>0</v>
      </c>
    </row>
    <row r="2555" spans="1:14" x14ac:dyDescent="0.25">
      <c r="A2555" s="10" t="s">
        <v>94</v>
      </c>
      <c r="B2555" s="10" t="s">
        <v>1695</v>
      </c>
      <c r="C2555">
        <v>81521.009999999995</v>
      </c>
      <c r="D2555" s="10" t="s">
        <v>26</v>
      </c>
      <c r="E2555">
        <v>9174.9500000000007</v>
      </c>
      <c r="F2555">
        <v>0</v>
      </c>
      <c r="G2555">
        <v>72346.06</v>
      </c>
      <c r="H2555" s="10" t="s">
        <v>26</v>
      </c>
      <c r="I2555" s="10" t="s">
        <v>9329</v>
      </c>
      <c r="J2555" s="10" t="s">
        <v>9330</v>
      </c>
      <c r="K2555" s="10" t="s">
        <v>17</v>
      </c>
      <c r="L2555" s="10" t="s">
        <v>9331</v>
      </c>
      <c r="M2555" s="10" t="s">
        <v>18</v>
      </c>
      <c r="N2555">
        <v>0</v>
      </c>
    </row>
    <row r="2556" spans="1:14" x14ac:dyDescent="0.25">
      <c r="A2556" s="10" t="s">
        <v>94</v>
      </c>
      <c r="B2556" s="10" t="s">
        <v>1698</v>
      </c>
      <c r="C2556">
        <v>26000</v>
      </c>
      <c r="D2556" s="10" t="s">
        <v>26</v>
      </c>
      <c r="E2556">
        <v>0</v>
      </c>
      <c r="F2556">
        <v>0</v>
      </c>
      <c r="G2556">
        <v>26000</v>
      </c>
      <c r="H2556" s="10" t="s">
        <v>26</v>
      </c>
      <c r="I2556" s="10" t="s">
        <v>4200</v>
      </c>
      <c r="J2556" s="10" t="s">
        <v>17</v>
      </c>
      <c r="K2556" s="10" t="s">
        <v>17</v>
      </c>
      <c r="L2556" s="10" t="s">
        <v>6127</v>
      </c>
      <c r="M2556" s="10" t="s">
        <v>18</v>
      </c>
      <c r="N2556">
        <v>0</v>
      </c>
    </row>
    <row r="2557" spans="1:14" x14ac:dyDescent="0.25">
      <c r="A2557" s="10" t="s">
        <v>94</v>
      </c>
      <c r="B2557" s="10" t="s">
        <v>1699</v>
      </c>
      <c r="C2557">
        <v>292823.37</v>
      </c>
      <c r="D2557" s="10" t="s">
        <v>26</v>
      </c>
      <c r="E2557">
        <v>41087.4</v>
      </c>
      <c r="F2557">
        <v>0</v>
      </c>
      <c r="G2557">
        <v>251735.97</v>
      </c>
      <c r="H2557" s="10" t="s">
        <v>26</v>
      </c>
      <c r="I2557" s="10" t="s">
        <v>9332</v>
      </c>
      <c r="J2557" s="10" t="s">
        <v>9333</v>
      </c>
      <c r="K2557" s="10" t="s">
        <v>17</v>
      </c>
      <c r="L2557" s="10" t="s">
        <v>9334</v>
      </c>
      <c r="M2557" s="10" t="s">
        <v>18</v>
      </c>
      <c r="N2557">
        <v>0</v>
      </c>
    </row>
    <row r="2558" spans="1:14" x14ac:dyDescent="0.25">
      <c r="A2558" s="10" t="s">
        <v>94</v>
      </c>
      <c r="B2558" s="10" t="s">
        <v>1700</v>
      </c>
      <c r="C2558">
        <v>100023.42</v>
      </c>
      <c r="D2558" s="10" t="s">
        <v>26</v>
      </c>
      <c r="E2558">
        <v>14134.71</v>
      </c>
      <c r="F2558">
        <v>0</v>
      </c>
      <c r="G2558">
        <v>85888.71</v>
      </c>
      <c r="H2558" s="10" t="s">
        <v>26</v>
      </c>
      <c r="I2558" s="10" t="s">
        <v>9335</v>
      </c>
      <c r="J2558" s="10" t="s">
        <v>4201</v>
      </c>
      <c r="K2558" s="10" t="s">
        <v>17</v>
      </c>
      <c r="L2558" s="10" t="s">
        <v>9336</v>
      </c>
      <c r="M2558" s="10" t="s">
        <v>18</v>
      </c>
      <c r="N2558">
        <v>0</v>
      </c>
    </row>
    <row r="2559" spans="1:14" x14ac:dyDescent="0.25">
      <c r="A2559" s="10" t="s">
        <v>94</v>
      </c>
      <c r="B2559" s="10" t="s">
        <v>1703</v>
      </c>
      <c r="C2559">
        <v>4664.2299999999996</v>
      </c>
      <c r="D2559" s="10" t="s">
        <v>26</v>
      </c>
      <c r="E2559">
        <v>28771.02</v>
      </c>
      <c r="F2559">
        <v>30000</v>
      </c>
      <c r="G2559">
        <v>5893.21</v>
      </c>
      <c r="H2559" s="10" t="s">
        <v>26</v>
      </c>
      <c r="I2559" s="10" t="s">
        <v>9337</v>
      </c>
      <c r="J2559" s="10" t="s">
        <v>9338</v>
      </c>
      <c r="K2559" s="10" t="s">
        <v>9339</v>
      </c>
      <c r="L2559" s="10" t="s">
        <v>9340</v>
      </c>
      <c r="M2559" s="10" t="s">
        <v>18</v>
      </c>
      <c r="N2559">
        <v>0</v>
      </c>
    </row>
    <row r="2560" spans="1:14" x14ac:dyDescent="0.25">
      <c r="A2560" s="10" t="s">
        <v>94</v>
      </c>
      <c r="B2560" s="10" t="s">
        <v>1706</v>
      </c>
      <c r="C2560">
        <v>31918.62</v>
      </c>
      <c r="D2560" s="10" t="s">
        <v>26</v>
      </c>
      <c r="E2560">
        <v>4934.97</v>
      </c>
      <c r="F2560">
        <v>5000</v>
      </c>
      <c r="G2560">
        <v>31983.65</v>
      </c>
      <c r="H2560" s="10" t="s">
        <v>26</v>
      </c>
      <c r="I2560" s="10" t="s">
        <v>9341</v>
      </c>
      <c r="J2560" s="10" t="s">
        <v>9342</v>
      </c>
      <c r="K2560" s="10" t="s">
        <v>9343</v>
      </c>
      <c r="L2560" s="10" t="s">
        <v>9344</v>
      </c>
      <c r="M2560" s="10" t="s">
        <v>18</v>
      </c>
      <c r="N2560">
        <v>0</v>
      </c>
    </row>
    <row r="2561" spans="1:14" x14ac:dyDescent="0.25">
      <c r="A2561" s="10" t="s">
        <v>94</v>
      </c>
      <c r="B2561" s="10" t="s">
        <v>1709</v>
      </c>
      <c r="C2561">
        <v>76008.460000000006</v>
      </c>
      <c r="D2561" s="10" t="s">
        <v>26</v>
      </c>
      <c r="E2561">
        <v>29206.639999999999</v>
      </c>
      <c r="F2561">
        <v>0</v>
      </c>
      <c r="G2561">
        <v>46801.82</v>
      </c>
      <c r="H2561" s="10" t="s">
        <v>26</v>
      </c>
      <c r="I2561" s="10" t="s">
        <v>9345</v>
      </c>
      <c r="J2561" s="10" t="s">
        <v>9346</v>
      </c>
      <c r="K2561" s="10" t="s">
        <v>17</v>
      </c>
      <c r="L2561" s="10" t="s">
        <v>6128</v>
      </c>
      <c r="M2561" s="10" t="s">
        <v>18</v>
      </c>
      <c r="N2561">
        <v>0</v>
      </c>
    </row>
    <row r="2562" spans="1:14" x14ac:dyDescent="0.25">
      <c r="A2562" s="10" t="s">
        <v>94</v>
      </c>
      <c r="B2562" s="10" t="s">
        <v>8235</v>
      </c>
      <c r="C2562">
        <v>776239.65</v>
      </c>
      <c r="D2562" s="10" t="s">
        <v>26</v>
      </c>
      <c r="E2562">
        <v>148508.32</v>
      </c>
      <c r="F2562">
        <v>0</v>
      </c>
      <c r="G2562">
        <v>627731.32999999996</v>
      </c>
      <c r="H2562" s="10" t="s">
        <v>26</v>
      </c>
      <c r="I2562" s="10" t="s">
        <v>9347</v>
      </c>
      <c r="J2562" s="10" t="s">
        <v>9348</v>
      </c>
      <c r="K2562" s="10" t="s">
        <v>17</v>
      </c>
      <c r="L2562" s="10" t="s">
        <v>4202</v>
      </c>
      <c r="M2562" s="10" t="s">
        <v>18</v>
      </c>
      <c r="N2562">
        <v>0</v>
      </c>
    </row>
    <row r="2563" spans="1:14" x14ac:dyDescent="0.25">
      <c r="A2563" s="10" t="s">
        <v>94</v>
      </c>
      <c r="B2563" s="10" t="s">
        <v>8236</v>
      </c>
      <c r="C2563">
        <v>882464.01</v>
      </c>
      <c r="D2563" s="10" t="s">
        <v>26</v>
      </c>
      <c r="E2563">
        <v>148584.95999999999</v>
      </c>
      <c r="F2563">
        <v>0</v>
      </c>
      <c r="G2563">
        <v>733879.05</v>
      </c>
      <c r="H2563" s="10" t="s">
        <v>26</v>
      </c>
      <c r="I2563" s="10" t="s">
        <v>9349</v>
      </c>
      <c r="J2563" s="10" t="s">
        <v>9350</v>
      </c>
      <c r="K2563" s="10" t="s">
        <v>17</v>
      </c>
      <c r="L2563" s="10" t="s">
        <v>9351</v>
      </c>
      <c r="M2563" s="10" t="s">
        <v>18</v>
      </c>
      <c r="N2563">
        <v>0</v>
      </c>
    </row>
    <row r="2564" spans="1:14" x14ac:dyDescent="0.25">
      <c r="A2564" s="10" t="s">
        <v>94</v>
      </c>
      <c r="B2564" s="10" t="s">
        <v>8286</v>
      </c>
      <c r="C2564">
        <v>38725.980000000003</v>
      </c>
      <c r="D2564" s="10" t="s">
        <v>26</v>
      </c>
      <c r="E2564">
        <v>0</v>
      </c>
      <c r="F2564">
        <v>0</v>
      </c>
      <c r="G2564">
        <v>38725.980000000003</v>
      </c>
      <c r="H2564" s="10" t="s">
        <v>26</v>
      </c>
      <c r="I2564" s="10" t="s">
        <v>6129</v>
      </c>
      <c r="J2564" s="10" t="s">
        <v>17</v>
      </c>
      <c r="K2564" s="10" t="s">
        <v>17</v>
      </c>
      <c r="L2564" s="10" t="s">
        <v>9352</v>
      </c>
      <c r="M2564" s="10" t="s">
        <v>18</v>
      </c>
      <c r="N2564">
        <v>0</v>
      </c>
    </row>
    <row r="2565" spans="1:14" x14ac:dyDescent="0.25">
      <c r="A2565" s="10" t="s">
        <v>94</v>
      </c>
      <c r="B2565" s="10" t="s">
        <v>97</v>
      </c>
      <c r="C2565">
        <v>190544.73</v>
      </c>
      <c r="D2565" s="10" t="s">
        <v>26</v>
      </c>
      <c r="E2565">
        <v>25900.13</v>
      </c>
      <c r="F2565">
        <v>0</v>
      </c>
      <c r="G2565">
        <v>164644.6</v>
      </c>
      <c r="H2565" s="10" t="s">
        <v>26</v>
      </c>
      <c r="I2565" s="10" t="s">
        <v>6130</v>
      </c>
      <c r="J2565" s="10" t="s">
        <v>6675</v>
      </c>
      <c r="K2565" s="10" t="s">
        <v>17</v>
      </c>
      <c r="L2565" s="10" t="s">
        <v>6131</v>
      </c>
      <c r="M2565" s="10" t="s">
        <v>18</v>
      </c>
      <c r="N2565">
        <v>0</v>
      </c>
    </row>
    <row r="2566" spans="1:14" x14ac:dyDescent="0.25">
      <c r="A2566" s="10" t="s">
        <v>94</v>
      </c>
      <c r="B2566" s="10" t="s">
        <v>1718</v>
      </c>
      <c r="C2566">
        <v>386993.87</v>
      </c>
      <c r="D2566" s="10" t="s">
        <v>26</v>
      </c>
      <c r="E2566">
        <v>78609.63</v>
      </c>
      <c r="F2566">
        <v>0</v>
      </c>
      <c r="G2566">
        <v>308384.24</v>
      </c>
      <c r="H2566" s="10" t="s">
        <v>26</v>
      </c>
      <c r="I2566" s="10" t="s">
        <v>9353</v>
      </c>
      <c r="J2566" s="10" t="s">
        <v>6676</v>
      </c>
      <c r="K2566" s="10" t="s">
        <v>17</v>
      </c>
      <c r="L2566" s="10" t="s">
        <v>9354</v>
      </c>
      <c r="M2566" s="10" t="s">
        <v>18</v>
      </c>
      <c r="N2566">
        <v>0</v>
      </c>
    </row>
    <row r="2567" spans="1:14" x14ac:dyDescent="0.25">
      <c r="A2567" s="10" t="s">
        <v>94</v>
      </c>
      <c r="B2567" s="10" t="s">
        <v>1721</v>
      </c>
      <c r="C2567">
        <v>34063</v>
      </c>
      <c r="D2567" s="10" t="s">
        <v>26</v>
      </c>
      <c r="E2567">
        <v>5489.61</v>
      </c>
      <c r="F2567">
        <v>0</v>
      </c>
      <c r="G2567">
        <v>28573.39</v>
      </c>
      <c r="H2567" s="10" t="s">
        <v>26</v>
      </c>
      <c r="I2567" s="10" t="s">
        <v>9355</v>
      </c>
      <c r="J2567" s="10" t="s">
        <v>9356</v>
      </c>
      <c r="K2567" s="10" t="s">
        <v>17</v>
      </c>
      <c r="L2567" s="10" t="s">
        <v>6677</v>
      </c>
      <c r="M2567" s="10" t="s">
        <v>18</v>
      </c>
      <c r="N2567">
        <v>0</v>
      </c>
    </row>
    <row r="2568" spans="1:14" x14ac:dyDescent="0.25">
      <c r="A2568" s="10" t="s">
        <v>94</v>
      </c>
      <c r="B2568" s="10" t="s">
        <v>1724</v>
      </c>
      <c r="C2568">
        <v>22000</v>
      </c>
      <c r="D2568" s="10" t="s">
        <v>26</v>
      </c>
      <c r="E2568">
        <v>0</v>
      </c>
      <c r="F2568">
        <v>0</v>
      </c>
      <c r="G2568">
        <v>22000</v>
      </c>
      <c r="H2568" s="10" t="s">
        <v>26</v>
      </c>
      <c r="I2568" s="10" t="s">
        <v>9357</v>
      </c>
      <c r="J2568" s="10" t="s">
        <v>17</v>
      </c>
      <c r="K2568" s="10" t="s">
        <v>17</v>
      </c>
      <c r="L2568" s="10" t="s">
        <v>6678</v>
      </c>
      <c r="M2568" s="10" t="s">
        <v>18</v>
      </c>
      <c r="N2568">
        <v>0</v>
      </c>
    </row>
    <row r="2569" spans="1:14" x14ac:dyDescent="0.25">
      <c r="A2569" s="10" t="s">
        <v>94</v>
      </c>
      <c r="B2569" s="10" t="s">
        <v>1727</v>
      </c>
      <c r="C2569">
        <v>40432.870000000003</v>
      </c>
      <c r="D2569" s="10" t="s">
        <v>26</v>
      </c>
      <c r="E2569">
        <v>2026.08</v>
      </c>
      <c r="F2569">
        <v>0</v>
      </c>
      <c r="G2569">
        <v>38406.79</v>
      </c>
      <c r="H2569" s="10" t="s">
        <v>26</v>
      </c>
      <c r="I2569" s="10" t="s">
        <v>9358</v>
      </c>
      <c r="J2569" s="10" t="s">
        <v>9359</v>
      </c>
      <c r="K2569" s="10" t="s">
        <v>17</v>
      </c>
      <c r="L2569" s="10" t="s">
        <v>9360</v>
      </c>
      <c r="M2569" s="10" t="s">
        <v>18</v>
      </c>
      <c r="N2569">
        <v>0</v>
      </c>
    </row>
    <row r="2570" spans="1:14" x14ac:dyDescent="0.25">
      <c r="A2570" s="10" t="s">
        <v>94</v>
      </c>
      <c r="B2570" s="10" t="s">
        <v>242</v>
      </c>
      <c r="C2570">
        <v>3739.18</v>
      </c>
      <c r="D2570" s="10" t="s">
        <v>26</v>
      </c>
      <c r="E2570">
        <v>857.85</v>
      </c>
      <c r="F2570">
        <v>0</v>
      </c>
      <c r="G2570">
        <v>2881.33</v>
      </c>
      <c r="H2570" s="10" t="s">
        <v>26</v>
      </c>
      <c r="I2570" s="10" t="s">
        <v>6679</v>
      </c>
      <c r="J2570" s="10" t="s">
        <v>9361</v>
      </c>
      <c r="K2570" s="10" t="s">
        <v>17</v>
      </c>
      <c r="L2570" s="10" t="s">
        <v>9362</v>
      </c>
      <c r="M2570" s="10" t="s">
        <v>18</v>
      </c>
      <c r="N2570">
        <v>0</v>
      </c>
    </row>
    <row r="2571" spans="1:14" x14ac:dyDescent="0.25">
      <c r="A2571" s="10" t="s">
        <v>94</v>
      </c>
      <c r="B2571" s="10" t="s">
        <v>1732</v>
      </c>
      <c r="C2571">
        <v>23929.29</v>
      </c>
      <c r="D2571" s="10" t="s">
        <v>26</v>
      </c>
      <c r="E2571">
        <v>0</v>
      </c>
      <c r="F2571">
        <v>0</v>
      </c>
      <c r="G2571">
        <v>23929.29</v>
      </c>
      <c r="H2571" s="10" t="s">
        <v>26</v>
      </c>
      <c r="I2571" s="10" t="s">
        <v>6132</v>
      </c>
      <c r="J2571" s="10" t="s">
        <v>17</v>
      </c>
      <c r="K2571" s="10" t="s">
        <v>17</v>
      </c>
      <c r="L2571" s="10" t="s">
        <v>9363</v>
      </c>
      <c r="M2571" s="10" t="s">
        <v>18</v>
      </c>
      <c r="N2571">
        <v>0</v>
      </c>
    </row>
    <row r="2572" spans="1:14" x14ac:dyDescent="0.25">
      <c r="A2572" s="10" t="s">
        <v>94</v>
      </c>
      <c r="B2572" s="10" t="s">
        <v>1735</v>
      </c>
      <c r="C2572">
        <v>237.28</v>
      </c>
      <c r="D2572" s="10" t="s">
        <v>26</v>
      </c>
      <c r="E2572">
        <v>1720.34</v>
      </c>
      <c r="F2572">
        <v>2000</v>
      </c>
      <c r="G2572">
        <v>516.94000000000005</v>
      </c>
      <c r="H2572" s="10" t="s">
        <v>26</v>
      </c>
      <c r="I2572" s="10" t="s">
        <v>9364</v>
      </c>
      <c r="J2572" s="10" t="s">
        <v>9365</v>
      </c>
      <c r="K2572" s="10" t="s">
        <v>6680</v>
      </c>
      <c r="L2572" s="10" t="s">
        <v>6133</v>
      </c>
      <c r="M2572" s="10" t="s">
        <v>18</v>
      </c>
      <c r="N2572">
        <v>0</v>
      </c>
    </row>
    <row r="2573" spans="1:14" x14ac:dyDescent="0.25">
      <c r="A2573" s="10" t="s">
        <v>94</v>
      </c>
      <c r="B2573" s="10" t="s">
        <v>1738</v>
      </c>
      <c r="C2573">
        <v>31601</v>
      </c>
      <c r="D2573" s="10" t="s">
        <v>26</v>
      </c>
      <c r="E2573">
        <v>12792.69</v>
      </c>
      <c r="F2573">
        <v>25000</v>
      </c>
      <c r="G2573">
        <v>43808.31</v>
      </c>
      <c r="H2573" s="10" t="s">
        <v>26</v>
      </c>
      <c r="I2573" s="10" t="s">
        <v>9366</v>
      </c>
      <c r="J2573" s="10" t="s">
        <v>9367</v>
      </c>
      <c r="K2573" s="10" t="s">
        <v>9368</v>
      </c>
      <c r="L2573" s="10" t="s">
        <v>9369</v>
      </c>
      <c r="M2573" s="10" t="s">
        <v>18</v>
      </c>
      <c r="N2573">
        <v>0</v>
      </c>
    </row>
    <row r="2574" spans="1:14" x14ac:dyDescent="0.25">
      <c r="A2574" s="10" t="s">
        <v>94</v>
      </c>
      <c r="B2574" s="10" t="s">
        <v>1739</v>
      </c>
      <c r="C2574">
        <v>69656.350000000006</v>
      </c>
      <c r="D2574" s="10" t="s">
        <v>26</v>
      </c>
      <c r="E2574">
        <v>13510</v>
      </c>
      <c r="F2574">
        <v>0</v>
      </c>
      <c r="G2574">
        <v>56146.35</v>
      </c>
      <c r="H2574" s="10" t="s">
        <v>26</v>
      </c>
      <c r="I2574" s="10" t="s">
        <v>9370</v>
      </c>
      <c r="J2574" s="10" t="s">
        <v>9371</v>
      </c>
      <c r="K2574" s="10" t="s">
        <v>17</v>
      </c>
      <c r="L2574" s="10" t="s">
        <v>9372</v>
      </c>
      <c r="M2574" s="10" t="s">
        <v>18</v>
      </c>
      <c r="N2574">
        <v>0</v>
      </c>
    </row>
    <row r="2575" spans="1:14" x14ac:dyDescent="0.25">
      <c r="A2575" s="10" t="s">
        <v>94</v>
      </c>
      <c r="B2575" s="10" t="s">
        <v>1742</v>
      </c>
      <c r="C2575">
        <v>124048.21</v>
      </c>
      <c r="D2575" s="10" t="s">
        <v>26</v>
      </c>
      <c r="E2575">
        <v>92386.12</v>
      </c>
      <c r="F2575">
        <v>35000</v>
      </c>
      <c r="G2575">
        <v>66662.09</v>
      </c>
      <c r="H2575" s="10" t="s">
        <v>26</v>
      </c>
      <c r="I2575" s="10" t="s">
        <v>9373</v>
      </c>
      <c r="J2575" s="10" t="s">
        <v>9374</v>
      </c>
      <c r="K2575" s="10" t="s">
        <v>9375</v>
      </c>
      <c r="L2575" s="10" t="s">
        <v>6681</v>
      </c>
      <c r="M2575" s="10" t="s">
        <v>18</v>
      </c>
      <c r="N2575">
        <v>0</v>
      </c>
    </row>
    <row r="2576" spans="1:14" x14ac:dyDescent="0.25">
      <c r="A2576" s="10" t="s">
        <v>94</v>
      </c>
      <c r="B2576" s="10" t="s">
        <v>326</v>
      </c>
      <c r="C2576">
        <v>491.5</v>
      </c>
      <c r="D2576" s="10" t="s">
        <v>26</v>
      </c>
      <c r="E2576">
        <v>0</v>
      </c>
      <c r="F2576">
        <v>0</v>
      </c>
      <c r="G2576">
        <v>491.5</v>
      </c>
      <c r="H2576" s="10" t="s">
        <v>26</v>
      </c>
      <c r="I2576" s="10" t="s">
        <v>9376</v>
      </c>
      <c r="J2576" s="10" t="s">
        <v>17</v>
      </c>
      <c r="K2576" s="10" t="s">
        <v>17</v>
      </c>
      <c r="L2576" s="10" t="s">
        <v>9377</v>
      </c>
      <c r="M2576" s="10" t="s">
        <v>18</v>
      </c>
      <c r="N2576">
        <v>0</v>
      </c>
    </row>
    <row r="2577" spans="1:14" x14ac:dyDescent="0.25">
      <c r="A2577" s="10" t="s">
        <v>94</v>
      </c>
      <c r="B2577" s="10" t="s">
        <v>1744</v>
      </c>
      <c r="C2577">
        <v>26077.1</v>
      </c>
      <c r="D2577" s="10" t="s">
        <v>26</v>
      </c>
      <c r="E2577">
        <v>10598.17</v>
      </c>
      <c r="F2577">
        <v>0</v>
      </c>
      <c r="G2577">
        <v>15478.93</v>
      </c>
      <c r="H2577" s="10" t="s">
        <v>26</v>
      </c>
      <c r="I2577" s="10" t="s">
        <v>9378</v>
      </c>
      <c r="J2577" s="10" t="s">
        <v>6134</v>
      </c>
      <c r="K2577" s="10" t="s">
        <v>17</v>
      </c>
      <c r="L2577" s="10" t="s">
        <v>9379</v>
      </c>
      <c r="M2577" s="10" t="s">
        <v>18</v>
      </c>
      <c r="N2577">
        <v>0</v>
      </c>
    </row>
    <row r="2578" spans="1:14" x14ac:dyDescent="0.25">
      <c r="A2578" s="10" t="s">
        <v>94</v>
      </c>
      <c r="B2578" s="10" t="s">
        <v>1746</v>
      </c>
      <c r="C2578">
        <v>135823.6</v>
      </c>
      <c r="D2578" s="10" t="s">
        <v>26</v>
      </c>
      <c r="E2578">
        <v>17562.04</v>
      </c>
      <c r="F2578">
        <v>5000</v>
      </c>
      <c r="G2578">
        <v>123261.56</v>
      </c>
      <c r="H2578" s="10" t="s">
        <v>26</v>
      </c>
      <c r="I2578" s="10" t="s">
        <v>9380</v>
      </c>
      <c r="J2578" s="10" t="s">
        <v>9381</v>
      </c>
      <c r="K2578" s="10" t="s">
        <v>9382</v>
      </c>
      <c r="L2578" s="10" t="s">
        <v>6682</v>
      </c>
      <c r="M2578" s="10" t="s">
        <v>18</v>
      </c>
      <c r="N2578">
        <v>0</v>
      </c>
    </row>
    <row r="2579" spans="1:14" x14ac:dyDescent="0.25">
      <c r="A2579" s="10" t="s">
        <v>94</v>
      </c>
      <c r="B2579" s="10" t="s">
        <v>1748</v>
      </c>
      <c r="C2579">
        <v>4907.8999999999996</v>
      </c>
      <c r="D2579" s="10" t="s">
        <v>26</v>
      </c>
      <c r="E2579">
        <v>1709.36</v>
      </c>
      <c r="F2579">
        <v>0</v>
      </c>
      <c r="G2579">
        <v>3198.54</v>
      </c>
      <c r="H2579" s="10" t="s">
        <v>26</v>
      </c>
      <c r="I2579" s="10" t="s">
        <v>9383</v>
      </c>
      <c r="J2579" s="10" t="s">
        <v>9384</v>
      </c>
      <c r="K2579" s="10" t="s">
        <v>17</v>
      </c>
      <c r="L2579" s="10" t="s">
        <v>6683</v>
      </c>
      <c r="M2579" s="10" t="s">
        <v>18</v>
      </c>
      <c r="N2579">
        <v>0</v>
      </c>
    </row>
    <row r="2580" spans="1:14" x14ac:dyDescent="0.25">
      <c r="A2580" s="10" t="s">
        <v>94</v>
      </c>
      <c r="B2580" s="10" t="s">
        <v>2977</v>
      </c>
      <c r="C2580">
        <v>41.25</v>
      </c>
      <c r="D2580" s="10" t="s">
        <v>26</v>
      </c>
      <c r="E2580">
        <v>0</v>
      </c>
      <c r="F2580">
        <v>0</v>
      </c>
      <c r="G2580">
        <v>41.25</v>
      </c>
      <c r="H2580" s="10" t="s">
        <v>26</v>
      </c>
      <c r="I2580" s="10" t="s">
        <v>9385</v>
      </c>
      <c r="J2580" s="10" t="s">
        <v>17</v>
      </c>
      <c r="K2580" s="10" t="s">
        <v>17</v>
      </c>
      <c r="L2580" s="10" t="s">
        <v>9386</v>
      </c>
      <c r="M2580" s="10" t="s">
        <v>18</v>
      </c>
      <c r="N2580">
        <v>0</v>
      </c>
    </row>
    <row r="2581" spans="1:14" x14ac:dyDescent="0.25">
      <c r="A2581" s="10" t="s">
        <v>94</v>
      </c>
      <c r="B2581" s="10" t="s">
        <v>1749</v>
      </c>
      <c r="C2581">
        <v>13183.78</v>
      </c>
      <c r="D2581" s="10" t="s">
        <v>26</v>
      </c>
      <c r="E2581">
        <v>2695.68</v>
      </c>
      <c r="F2581">
        <v>0</v>
      </c>
      <c r="G2581">
        <v>10488.1</v>
      </c>
      <c r="H2581" s="10" t="s">
        <v>26</v>
      </c>
      <c r="I2581" s="10" t="s">
        <v>9387</v>
      </c>
      <c r="J2581" s="10" t="s">
        <v>4203</v>
      </c>
      <c r="K2581" s="10" t="s">
        <v>17</v>
      </c>
      <c r="L2581" s="10" t="s">
        <v>9388</v>
      </c>
      <c r="M2581" s="10" t="s">
        <v>18</v>
      </c>
      <c r="N2581">
        <v>0</v>
      </c>
    </row>
    <row r="2582" spans="1:14" x14ac:dyDescent="0.25">
      <c r="A2582" s="10" t="s">
        <v>94</v>
      </c>
      <c r="B2582" s="10" t="s">
        <v>1751</v>
      </c>
      <c r="C2582">
        <v>1000</v>
      </c>
      <c r="D2582" s="10" t="s">
        <v>26</v>
      </c>
      <c r="E2582">
        <v>0</v>
      </c>
      <c r="F2582">
        <v>0</v>
      </c>
      <c r="G2582">
        <v>1000</v>
      </c>
      <c r="H2582" s="10" t="s">
        <v>26</v>
      </c>
      <c r="I2582" s="10" t="s">
        <v>9389</v>
      </c>
      <c r="J2582" s="10" t="s">
        <v>17</v>
      </c>
      <c r="K2582" s="10" t="s">
        <v>17</v>
      </c>
      <c r="L2582" s="10" t="s">
        <v>9390</v>
      </c>
      <c r="M2582" s="10" t="s">
        <v>18</v>
      </c>
      <c r="N2582">
        <v>0</v>
      </c>
    </row>
    <row r="2583" spans="1:14" x14ac:dyDescent="0.25">
      <c r="A2583" s="10" t="s">
        <v>94</v>
      </c>
      <c r="B2583" s="10" t="s">
        <v>1754</v>
      </c>
      <c r="C2583">
        <v>61362.93</v>
      </c>
      <c r="D2583" s="10" t="s">
        <v>26</v>
      </c>
      <c r="E2583">
        <v>8628.35</v>
      </c>
      <c r="F2583">
        <v>0</v>
      </c>
      <c r="G2583">
        <v>52734.58</v>
      </c>
      <c r="H2583" s="10" t="s">
        <v>26</v>
      </c>
      <c r="I2583" s="10" t="s">
        <v>6684</v>
      </c>
      <c r="J2583" s="10" t="s">
        <v>9391</v>
      </c>
      <c r="K2583" s="10" t="s">
        <v>17</v>
      </c>
      <c r="L2583" s="10" t="s">
        <v>9392</v>
      </c>
      <c r="M2583" s="10" t="s">
        <v>18</v>
      </c>
      <c r="N2583">
        <v>0</v>
      </c>
    </row>
    <row r="2584" spans="1:14" x14ac:dyDescent="0.25">
      <c r="A2584" s="10" t="s">
        <v>94</v>
      </c>
      <c r="B2584" s="10" t="s">
        <v>1757</v>
      </c>
      <c r="C2584">
        <v>21791.84</v>
      </c>
      <c r="D2584" s="10" t="s">
        <v>26</v>
      </c>
      <c r="E2584">
        <v>2306.58</v>
      </c>
      <c r="F2584">
        <v>0</v>
      </c>
      <c r="G2584">
        <v>19485.259999999998</v>
      </c>
      <c r="H2584" s="10" t="s">
        <v>26</v>
      </c>
      <c r="I2584" s="10" t="s">
        <v>9393</v>
      </c>
      <c r="J2584" s="10" t="s">
        <v>6685</v>
      </c>
      <c r="K2584" s="10" t="s">
        <v>17</v>
      </c>
      <c r="L2584" s="10" t="s">
        <v>9394</v>
      </c>
      <c r="M2584" s="10" t="s">
        <v>18</v>
      </c>
      <c r="N2584">
        <v>0</v>
      </c>
    </row>
    <row r="2585" spans="1:14" x14ac:dyDescent="0.25">
      <c r="A2585" s="10" t="s">
        <v>94</v>
      </c>
      <c r="B2585" s="10" t="s">
        <v>1760</v>
      </c>
      <c r="C2585">
        <v>14676.01</v>
      </c>
      <c r="D2585" s="10" t="s">
        <v>26</v>
      </c>
      <c r="E2585">
        <v>0</v>
      </c>
      <c r="F2585">
        <v>0</v>
      </c>
      <c r="G2585">
        <v>14676.01</v>
      </c>
      <c r="H2585" s="10" t="s">
        <v>26</v>
      </c>
      <c r="I2585" s="10" t="s">
        <v>9395</v>
      </c>
      <c r="J2585" s="10" t="s">
        <v>17</v>
      </c>
      <c r="K2585" s="10" t="s">
        <v>17</v>
      </c>
      <c r="L2585" s="10" t="s">
        <v>9396</v>
      </c>
      <c r="M2585" s="10" t="s">
        <v>18</v>
      </c>
      <c r="N2585">
        <v>0</v>
      </c>
    </row>
    <row r="2586" spans="1:14" x14ac:dyDescent="0.25">
      <c r="A2586" s="10" t="s">
        <v>94</v>
      </c>
      <c r="B2586" s="10" t="s">
        <v>8290</v>
      </c>
      <c r="C2586">
        <v>1131.1300000000001</v>
      </c>
      <c r="D2586" s="10" t="s">
        <v>26</v>
      </c>
      <c r="E2586">
        <v>8154.23</v>
      </c>
      <c r="F2586">
        <v>11000</v>
      </c>
      <c r="G2586">
        <v>3976.9</v>
      </c>
      <c r="H2586" s="10" t="s">
        <v>26</v>
      </c>
      <c r="I2586" s="10" t="s">
        <v>9397</v>
      </c>
      <c r="J2586" s="10" t="s">
        <v>9398</v>
      </c>
      <c r="K2586" s="10" t="s">
        <v>9399</v>
      </c>
      <c r="L2586" s="10" t="s">
        <v>6686</v>
      </c>
      <c r="M2586" s="10" t="s">
        <v>18</v>
      </c>
      <c r="N2586">
        <v>0</v>
      </c>
    </row>
    <row r="2587" spans="1:14" x14ac:dyDescent="0.25">
      <c r="A2587" s="10" t="s">
        <v>94</v>
      </c>
      <c r="B2587" s="10" t="s">
        <v>8291</v>
      </c>
      <c r="C2587">
        <v>8522.0300000000007</v>
      </c>
      <c r="D2587" s="10" t="s">
        <v>26</v>
      </c>
      <c r="E2587">
        <v>1615.53</v>
      </c>
      <c r="F2587">
        <v>1000</v>
      </c>
      <c r="G2587">
        <v>7906.5</v>
      </c>
      <c r="H2587" s="10" t="s">
        <v>26</v>
      </c>
      <c r="I2587" s="10" t="s">
        <v>9400</v>
      </c>
      <c r="J2587" s="10" t="s">
        <v>6688</v>
      </c>
      <c r="K2587" s="10" t="s">
        <v>6687</v>
      </c>
      <c r="L2587" s="10" t="s">
        <v>9401</v>
      </c>
      <c r="M2587" s="10" t="s">
        <v>18</v>
      </c>
      <c r="N2587">
        <v>0</v>
      </c>
    </row>
    <row r="2588" spans="1:14" x14ac:dyDescent="0.25">
      <c r="A2588" s="10" t="s">
        <v>94</v>
      </c>
      <c r="B2588" s="10" t="s">
        <v>1763</v>
      </c>
      <c r="C2588">
        <v>22628.74</v>
      </c>
      <c r="D2588" s="10" t="s">
        <v>26</v>
      </c>
      <c r="E2588">
        <v>2723.65</v>
      </c>
      <c r="F2588">
        <v>0</v>
      </c>
      <c r="G2588">
        <v>19905.09</v>
      </c>
      <c r="H2588" s="10" t="s">
        <v>26</v>
      </c>
      <c r="I2588" s="10" t="s">
        <v>6689</v>
      </c>
      <c r="J2588" s="10" t="s">
        <v>6690</v>
      </c>
      <c r="K2588" s="10" t="s">
        <v>17</v>
      </c>
      <c r="L2588" s="10" t="s">
        <v>6691</v>
      </c>
      <c r="M2588" s="10" t="s">
        <v>18</v>
      </c>
      <c r="N2588">
        <v>0</v>
      </c>
    </row>
    <row r="2589" spans="1:14" x14ac:dyDescent="0.25">
      <c r="A2589" s="10" t="s">
        <v>94</v>
      </c>
      <c r="B2589" s="10" t="s">
        <v>1766</v>
      </c>
      <c r="C2589">
        <v>65767.460000000006</v>
      </c>
      <c r="D2589" s="10" t="s">
        <v>26</v>
      </c>
      <c r="E2589">
        <v>10778.84</v>
      </c>
      <c r="F2589">
        <v>1000</v>
      </c>
      <c r="G2589">
        <v>55988.62</v>
      </c>
      <c r="H2589" s="10" t="s">
        <v>26</v>
      </c>
      <c r="I2589" s="10" t="s">
        <v>9402</v>
      </c>
      <c r="J2589" s="10" t="s">
        <v>9403</v>
      </c>
      <c r="K2589" s="10" t="s">
        <v>9404</v>
      </c>
      <c r="L2589" s="10" t="s">
        <v>9405</v>
      </c>
      <c r="M2589" s="10" t="s">
        <v>18</v>
      </c>
      <c r="N2589">
        <v>0</v>
      </c>
    </row>
    <row r="2590" spans="1:14" x14ac:dyDescent="0.25">
      <c r="A2590" s="10" t="s">
        <v>94</v>
      </c>
      <c r="B2590" s="10" t="s">
        <v>2985</v>
      </c>
      <c r="C2590">
        <v>4775.97</v>
      </c>
      <c r="D2590" s="10" t="s">
        <v>26</v>
      </c>
      <c r="E2590">
        <v>234.56</v>
      </c>
      <c r="F2590">
        <v>0</v>
      </c>
      <c r="G2590">
        <v>4541.41</v>
      </c>
      <c r="H2590" s="10" t="s">
        <v>26</v>
      </c>
      <c r="I2590" s="10" t="s">
        <v>9406</v>
      </c>
      <c r="J2590" s="10" t="s">
        <v>9407</v>
      </c>
      <c r="K2590" s="10" t="s">
        <v>17</v>
      </c>
      <c r="L2590" s="10" t="s">
        <v>9408</v>
      </c>
      <c r="M2590" s="10" t="s">
        <v>18</v>
      </c>
      <c r="N2590">
        <v>0</v>
      </c>
    </row>
    <row r="2591" spans="1:14" x14ac:dyDescent="0.25">
      <c r="A2591" s="10" t="s">
        <v>94</v>
      </c>
      <c r="B2591" s="10" t="s">
        <v>1769</v>
      </c>
      <c r="C2591">
        <v>18132.88</v>
      </c>
      <c r="D2591" s="10" t="s">
        <v>26</v>
      </c>
      <c r="E2591">
        <v>587.57000000000005</v>
      </c>
      <c r="F2591">
        <v>0</v>
      </c>
      <c r="G2591">
        <v>17545.310000000001</v>
      </c>
      <c r="H2591" s="10" t="s">
        <v>26</v>
      </c>
      <c r="I2591" s="10" t="s">
        <v>6692</v>
      </c>
      <c r="J2591" s="10" t="s">
        <v>9409</v>
      </c>
      <c r="K2591" s="10" t="s">
        <v>17</v>
      </c>
      <c r="L2591" s="10" t="s">
        <v>9410</v>
      </c>
      <c r="M2591" s="10" t="s">
        <v>18</v>
      </c>
      <c r="N2591">
        <v>0</v>
      </c>
    </row>
    <row r="2592" spans="1:14" x14ac:dyDescent="0.25">
      <c r="A2592" s="10" t="s">
        <v>94</v>
      </c>
      <c r="B2592" s="10" t="s">
        <v>1772</v>
      </c>
      <c r="C2592">
        <v>68116.47</v>
      </c>
      <c r="D2592" s="10" t="s">
        <v>26</v>
      </c>
      <c r="E2592">
        <v>2506.92</v>
      </c>
      <c r="F2592">
        <v>500</v>
      </c>
      <c r="G2592">
        <v>66109.55</v>
      </c>
      <c r="H2592" s="10" t="s">
        <v>26</v>
      </c>
      <c r="I2592" s="10" t="s">
        <v>9411</v>
      </c>
      <c r="J2592" s="10" t="s">
        <v>9412</v>
      </c>
      <c r="K2592" s="10" t="s">
        <v>9413</v>
      </c>
      <c r="L2592" s="10" t="s">
        <v>9414</v>
      </c>
      <c r="M2592" s="10" t="s">
        <v>18</v>
      </c>
      <c r="N2592">
        <v>0</v>
      </c>
    </row>
    <row r="2593" spans="1:14" x14ac:dyDescent="0.25">
      <c r="A2593" s="10" t="s">
        <v>94</v>
      </c>
      <c r="B2593" s="10" t="s">
        <v>1775</v>
      </c>
      <c r="C2593">
        <v>5552.23</v>
      </c>
      <c r="D2593" s="10" t="s">
        <v>26</v>
      </c>
      <c r="E2593">
        <v>735.51</v>
      </c>
      <c r="F2593">
        <v>0</v>
      </c>
      <c r="G2593">
        <v>4816.72</v>
      </c>
      <c r="H2593" s="10" t="s">
        <v>26</v>
      </c>
      <c r="I2593" s="10" t="s">
        <v>9415</v>
      </c>
      <c r="J2593" s="10" t="s">
        <v>6693</v>
      </c>
      <c r="K2593" s="10" t="s">
        <v>17</v>
      </c>
      <c r="L2593" s="10" t="s">
        <v>9416</v>
      </c>
      <c r="M2593" s="10" t="s">
        <v>18</v>
      </c>
      <c r="N2593">
        <v>0</v>
      </c>
    </row>
    <row r="2594" spans="1:14" x14ac:dyDescent="0.25">
      <c r="A2594" s="10" t="s">
        <v>94</v>
      </c>
      <c r="B2594" s="10" t="s">
        <v>1778</v>
      </c>
      <c r="C2594">
        <v>712.24</v>
      </c>
      <c r="D2594" s="10" t="s">
        <v>26</v>
      </c>
      <c r="E2594">
        <v>0</v>
      </c>
      <c r="F2594">
        <v>0</v>
      </c>
      <c r="G2594">
        <v>712.24</v>
      </c>
      <c r="H2594" s="10" t="s">
        <v>26</v>
      </c>
      <c r="I2594" s="10" t="s">
        <v>9417</v>
      </c>
      <c r="J2594" s="10" t="s">
        <v>17</v>
      </c>
      <c r="K2594" s="10" t="s">
        <v>17</v>
      </c>
      <c r="L2594" s="10" t="s">
        <v>9418</v>
      </c>
      <c r="M2594" s="10" t="s">
        <v>18</v>
      </c>
      <c r="N2594">
        <v>0</v>
      </c>
    </row>
    <row r="2595" spans="1:14" x14ac:dyDescent="0.25">
      <c r="A2595" s="10" t="s">
        <v>94</v>
      </c>
      <c r="B2595" s="10" t="s">
        <v>1781</v>
      </c>
      <c r="C2595">
        <v>1000</v>
      </c>
      <c r="D2595" s="10" t="s">
        <v>26</v>
      </c>
      <c r="E2595">
        <v>0</v>
      </c>
      <c r="F2595">
        <v>0</v>
      </c>
      <c r="G2595">
        <v>1000</v>
      </c>
      <c r="H2595" s="10" t="s">
        <v>26</v>
      </c>
      <c r="I2595" s="10" t="s">
        <v>9419</v>
      </c>
      <c r="J2595" s="10" t="s">
        <v>17</v>
      </c>
      <c r="K2595" s="10" t="s">
        <v>17</v>
      </c>
      <c r="L2595" s="10" t="s">
        <v>6694</v>
      </c>
      <c r="M2595" s="10" t="s">
        <v>18</v>
      </c>
      <c r="N2595">
        <v>0</v>
      </c>
    </row>
    <row r="2596" spans="1:14" x14ac:dyDescent="0.25">
      <c r="A2596" s="10" t="s">
        <v>94</v>
      </c>
      <c r="B2596" s="10" t="s">
        <v>1784</v>
      </c>
      <c r="C2596">
        <v>5000</v>
      </c>
      <c r="D2596" s="10" t="s">
        <v>26</v>
      </c>
      <c r="E2596">
        <v>0</v>
      </c>
      <c r="F2596">
        <v>0</v>
      </c>
      <c r="G2596">
        <v>5000</v>
      </c>
      <c r="H2596" s="10" t="s">
        <v>26</v>
      </c>
      <c r="I2596" s="10" t="s">
        <v>6135</v>
      </c>
      <c r="J2596" s="10" t="s">
        <v>17</v>
      </c>
      <c r="K2596" s="10" t="s">
        <v>17</v>
      </c>
      <c r="L2596" s="10" t="s">
        <v>9420</v>
      </c>
      <c r="M2596" s="10" t="s">
        <v>18</v>
      </c>
      <c r="N2596">
        <v>0</v>
      </c>
    </row>
    <row r="2597" spans="1:14" x14ac:dyDescent="0.25">
      <c r="A2597" s="10" t="s">
        <v>94</v>
      </c>
      <c r="B2597" s="10" t="s">
        <v>1787</v>
      </c>
      <c r="C2597">
        <v>1000</v>
      </c>
      <c r="D2597" s="10" t="s">
        <v>26</v>
      </c>
      <c r="E2597">
        <v>0</v>
      </c>
      <c r="F2597">
        <v>0</v>
      </c>
      <c r="G2597">
        <v>1000</v>
      </c>
      <c r="H2597" s="10" t="s">
        <v>26</v>
      </c>
      <c r="I2597" s="10" t="s">
        <v>9421</v>
      </c>
      <c r="J2597" s="10" t="s">
        <v>17</v>
      </c>
      <c r="K2597" s="10" t="s">
        <v>17</v>
      </c>
      <c r="L2597" s="10" t="s">
        <v>9422</v>
      </c>
      <c r="M2597" s="10" t="s">
        <v>18</v>
      </c>
      <c r="N2597">
        <v>0</v>
      </c>
    </row>
    <row r="2598" spans="1:14" x14ac:dyDescent="0.25">
      <c r="A2598" s="10" t="s">
        <v>94</v>
      </c>
      <c r="B2598" s="10" t="s">
        <v>1790</v>
      </c>
      <c r="C2598">
        <v>880.25</v>
      </c>
      <c r="D2598" s="10" t="s">
        <v>26</v>
      </c>
      <c r="E2598">
        <v>13.77</v>
      </c>
      <c r="F2598">
        <v>0</v>
      </c>
      <c r="G2598">
        <v>866.48</v>
      </c>
      <c r="H2598" s="10" t="s">
        <v>26</v>
      </c>
      <c r="I2598" s="10" t="s">
        <v>9423</v>
      </c>
      <c r="J2598" s="10" t="s">
        <v>9424</v>
      </c>
      <c r="K2598" s="10" t="s">
        <v>17</v>
      </c>
      <c r="L2598" s="10" t="s">
        <v>9425</v>
      </c>
      <c r="M2598" s="10" t="s">
        <v>18</v>
      </c>
      <c r="N2598">
        <v>0</v>
      </c>
    </row>
    <row r="2599" spans="1:14" x14ac:dyDescent="0.25">
      <c r="A2599" s="10" t="s">
        <v>94</v>
      </c>
      <c r="B2599" s="10" t="s">
        <v>1793</v>
      </c>
      <c r="C2599">
        <v>1000</v>
      </c>
      <c r="D2599" s="10" t="s">
        <v>26</v>
      </c>
      <c r="E2599">
        <v>0</v>
      </c>
      <c r="F2599">
        <v>0</v>
      </c>
      <c r="G2599">
        <v>1000</v>
      </c>
      <c r="H2599" s="10" t="s">
        <v>26</v>
      </c>
      <c r="I2599" s="10" t="s">
        <v>9426</v>
      </c>
      <c r="J2599" s="10" t="s">
        <v>17</v>
      </c>
      <c r="K2599" s="10" t="s">
        <v>17</v>
      </c>
      <c r="L2599" s="10" t="s">
        <v>9427</v>
      </c>
      <c r="M2599" s="10" t="s">
        <v>18</v>
      </c>
      <c r="N2599">
        <v>0</v>
      </c>
    </row>
    <row r="2600" spans="1:14" x14ac:dyDescent="0.25">
      <c r="A2600" s="10" t="s">
        <v>94</v>
      </c>
      <c r="B2600" s="10" t="s">
        <v>1796</v>
      </c>
      <c r="C2600">
        <v>899.67</v>
      </c>
      <c r="D2600" s="10" t="s">
        <v>26</v>
      </c>
      <c r="E2600">
        <v>0</v>
      </c>
      <c r="F2600">
        <v>0</v>
      </c>
      <c r="G2600">
        <v>899.67</v>
      </c>
      <c r="H2600" s="10" t="s">
        <v>26</v>
      </c>
      <c r="I2600" s="10" t="s">
        <v>9428</v>
      </c>
      <c r="J2600" s="10" t="s">
        <v>17</v>
      </c>
      <c r="K2600" s="10" t="s">
        <v>17</v>
      </c>
      <c r="L2600" s="10" t="s">
        <v>6695</v>
      </c>
      <c r="M2600" s="10" t="s">
        <v>18</v>
      </c>
      <c r="N2600">
        <v>0</v>
      </c>
    </row>
    <row r="2601" spans="1:14" x14ac:dyDescent="0.25">
      <c r="A2601" s="10" t="s">
        <v>94</v>
      </c>
      <c r="B2601" s="10" t="s">
        <v>69</v>
      </c>
      <c r="C2601">
        <v>1960.17</v>
      </c>
      <c r="D2601" s="10" t="s">
        <v>26</v>
      </c>
      <c r="E2601">
        <v>378.32</v>
      </c>
      <c r="F2601">
        <v>0</v>
      </c>
      <c r="G2601">
        <v>1581.85</v>
      </c>
      <c r="H2601" s="10" t="s">
        <v>26</v>
      </c>
      <c r="I2601" s="10" t="s">
        <v>6696</v>
      </c>
      <c r="J2601" s="10" t="s">
        <v>9429</v>
      </c>
      <c r="K2601" s="10" t="s">
        <v>17</v>
      </c>
      <c r="L2601" s="10" t="s">
        <v>9430</v>
      </c>
      <c r="M2601" s="10" t="s">
        <v>18</v>
      </c>
      <c r="N2601">
        <v>0</v>
      </c>
    </row>
    <row r="2602" spans="1:14" x14ac:dyDescent="0.25">
      <c r="A2602" s="10" t="s">
        <v>94</v>
      </c>
      <c r="B2602" s="10" t="s">
        <v>187</v>
      </c>
      <c r="C2602">
        <v>1216.26</v>
      </c>
      <c r="D2602" s="10" t="s">
        <v>26</v>
      </c>
      <c r="E2602">
        <v>361.63</v>
      </c>
      <c r="F2602">
        <v>2000</v>
      </c>
      <c r="G2602">
        <v>2854.63</v>
      </c>
      <c r="H2602" s="10" t="s">
        <v>26</v>
      </c>
      <c r="I2602" s="10" t="s">
        <v>9431</v>
      </c>
      <c r="J2602" s="10" t="s">
        <v>9432</v>
      </c>
      <c r="K2602" s="10" t="s">
        <v>4204</v>
      </c>
      <c r="L2602" s="10" t="s">
        <v>9433</v>
      </c>
      <c r="M2602" s="10" t="s">
        <v>18</v>
      </c>
      <c r="N2602">
        <v>0</v>
      </c>
    </row>
    <row r="2603" spans="1:14" x14ac:dyDescent="0.25">
      <c r="A2603" s="10" t="s">
        <v>94</v>
      </c>
      <c r="B2603" s="10" t="s">
        <v>1803</v>
      </c>
      <c r="C2603">
        <v>1887.97</v>
      </c>
      <c r="D2603" s="10" t="s">
        <v>26</v>
      </c>
      <c r="E2603">
        <v>460.3</v>
      </c>
      <c r="F2603">
        <v>0</v>
      </c>
      <c r="G2603">
        <v>1427.67</v>
      </c>
      <c r="H2603" s="10" t="s">
        <v>26</v>
      </c>
      <c r="I2603" s="10" t="s">
        <v>9434</v>
      </c>
      <c r="J2603" s="10" t="s">
        <v>6697</v>
      </c>
      <c r="K2603" s="10" t="s">
        <v>17</v>
      </c>
      <c r="L2603" s="10" t="s">
        <v>9435</v>
      </c>
      <c r="M2603" s="10" t="s">
        <v>18</v>
      </c>
      <c r="N2603">
        <v>0</v>
      </c>
    </row>
    <row r="2604" spans="1:14" x14ac:dyDescent="0.25">
      <c r="A2604" s="10" t="s">
        <v>94</v>
      </c>
      <c r="B2604" s="10" t="s">
        <v>8239</v>
      </c>
      <c r="C2604">
        <v>325.07</v>
      </c>
      <c r="D2604" s="10" t="s">
        <v>26</v>
      </c>
      <c r="E2604">
        <v>7635.78</v>
      </c>
      <c r="F2604">
        <v>8000</v>
      </c>
      <c r="G2604">
        <v>689.29</v>
      </c>
      <c r="H2604" s="10" t="s">
        <v>26</v>
      </c>
      <c r="I2604" s="10" t="s">
        <v>6698</v>
      </c>
      <c r="J2604" s="10" t="s">
        <v>4206</v>
      </c>
      <c r="K2604" s="10" t="s">
        <v>4205</v>
      </c>
      <c r="L2604" s="10" t="s">
        <v>6136</v>
      </c>
      <c r="M2604" s="10" t="s">
        <v>18</v>
      </c>
      <c r="N2604">
        <v>0</v>
      </c>
    </row>
    <row r="2605" spans="1:14" x14ac:dyDescent="0.25">
      <c r="A2605" s="10" t="s">
        <v>94</v>
      </c>
      <c r="B2605" s="10" t="s">
        <v>8240</v>
      </c>
      <c r="C2605">
        <v>51.51</v>
      </c>
      <c r="D2605" s="10" t="s">
        <v>26</v>
      </c>
      <c r="E2605">
        <v>7695.1</v>
      </c>
      <c r="F2605">
        <v>10000</v>
      </c>
      <c r="G2605">
        <v>2356.41</v>
      </c>
      <c r="H2605" s="10" t="s">
        <v>26</v>
      </c>
      <c r="I2605" s="10" t="s">
        <v>9436</v>
      </c>
      <c r="J2605" s="10" t="s">
        <v>9437</v>
      </c>
      <c r="K2605" s="10" t="s">
        <v>9438</v>
      </c>
      <c r="L2605" s="10" t="s">
        <v>6699</v>
      </c>
      <c r="M2605" s="10" t="s">
        <v>18</v>
      </c>
      <c r="N2605">
        <v>0</v>
      </c>
    </row>
    <row r="2606" spans="1:14" x14ac:dyDescent="0.25">
      <c r="A2606" s="10" t="s">
        <v>94</v>
      </c>
      <c r="B2606" s="10" t="s">
        <v>8292</v>
      </c>
      <c r="C2606">
        <v>4544.45</v>
      </c>
      <c r="D2606" s="10" t="s">
        <v>26</v>
      </c>
      <c r="E2606">
        <v>0</v>
      </c>
      <c r="F2606">
        <v>0</v>
      </c>
      <c r="G2606">
        <v>4544.45</v>
      </c>
      <c r="H2606" s="10" t="s">
        <v>26</v>
      </c>
      <c r="I2606" s="10" t="s">
        <v>6700</v>
      </c>
      <c r="J2606" s="10" t="s">
        <v>17</v>
      </c>
      <c r="K2606" s="10" t="s">
        <v>17</v>
      </c>
      <c r="L2606" s="10" t="s">
        <v>6701</v>
      </c>
      <c r="M2606" s="10" t="s">
        <v>18</v>
      </c>
      <c r="N2606">
        <v>0</v>
      </c>
    </row>
    <row r="2607" spans="1:14" x14ac:dyDescent="0.25">
      <c r="A2607" s="10" t="s">
        <v>94</v>
      </c>
      <c r="B2607" s="10" t="s">
        <v>1810</v>
      </c>
      <c r="C2607">
        <v>1000</v>
      </c>
      <c r="D2607" s="10" t="s">
        <v>26</v>
      </c>
      <c r="E2607">
        <v>0</v>
      </c>
      <c r="F2607">
        <v>0</v>
      </c>
      <c r="G2607">
        <v>1000</v>
      </c>
      <c r="H2607" s="10" t="s">
        <v>26</v>
      </c>
      <c r="I2607" s="10" t="s">
        <v>6702</v>
      </c>
      <c r="J2607" s="10" t="s">
        <v>17</v>
      </c>
      <c r="K2607" s="10" t="s">
        <v>17</v>
      </c>
      <c r="L2607" s="10" t="s">
        <v>6703</v>
      </c>
      <c r="M2607" s="10" t="s">
        <v>18</v>
      </c>
      <c r="N2607">
        <v>0</v>
      </c>
    </row>
    <row r="2608" spans="1:14" x14ac:dyDescent="0.25">
      <c r="A2608" s="10" t="s">
        <v>94</v>
      </c>
      <c r="B2608" s="10" t="s">
        <v>1813</v>
      </c>
      <c r="C2608">
        <v>74765.23</v>
      </c>
      <c r="D2608" s="10" t="s">
        <v>26</v>
      </c>
      <c r="E2608">
        <v>11548.38</v>
      </c>
      <c r="F2608">
        <v>0</v>
      </c>
      <c r="G2608">
        <v>63216.85</v>
      </c>
      <c r="H2608" s="10" t="s">
        <v>26</v>
      </c>
      <c r="I2608" s="10" t="s">
        <v>9439</v>
      </c>
      <c r="J2608" s="10" t="s">
        <v>6704</v>
      </c>
      <c r="K2608" s="10" t="s">
        <v>17</v>
      </c>
      <c r="L2608" s="10" t="s">
        <v>9440</v>
      </c>
      <c r="M2608" s="10" t="s">
        <v>18</v>
      </c>
      <c r="N2608">
        <v>0</v>
      </c>
    </row>
    <row r="2609" spans="1:14" x14ac:dyDescent="0.25">
      <c r="A2609" s="10" t="s">
        <v>94</v>
      </c>
      <c r="B2609" s="10" t="s">
        <v>1816</v>
      </c>
      <c r="C2609">
        <v>2789.65</v>
      </c>
      <c r="D2609" s="10" t="s">
        <v>26</v>
      </c>
      <c r="E2609">
        <v>0</v>
      </c>
      <c r="F2609">
        <v>0</v>
      </c>
      <c r="G2609">
        <v>2789.65</v>
      </c>
      <c r="H2609" s="10" t="s">
        <v>26</v>
      </c>
      <c r="I2609" s="10" t="s">
        <v>6705</v>
      </c>
      <c r="J2609" s="10" t="s">
        <v>17</v>
      </c>
      <c r="K2609" s="10" t="s">
        <v>17</v>
      </c>
      <c r="L2609" s="10" t="s">
        <v>6706</v>
      </c>
      <c r="M2609" s="10" t="s">
        <v>18</v>
      </c>
      <c r="N2609">
        <v>0</v>
      </c>
    </row>
    <row r="2610" spans="1:14" x14ac:dyDescent="0.25">
      <c r="A2610" s="10" t="s">
        <v>94</v>
      </c>
      <c r="B2610" s="10" t="s">
        <v>1819</v>
      </c>
      <c r="C2610">
        <v>1000</v>
      </c>
      <c r="D2610" s="10" t="s">
        <v>26</v>
      </c>
      <c r="E2610">
        <v>0</v>
      </c>
      <c r="F2610">
        <v>0</v>
      </c>
      <c r="G2610">
        <v>1000</v>
      </c>
      <c r="H2610" s="10" t="s">
        <v>26</v>
      </c>
      <c r="I2610" s="10" t="s">
        <v>6707</v>
      </c>
      <c r="J2610" s="10" t="s">
        <v>17</v>
      </c>
      <c r="K2610" s="10" t="s">
        <v>17</v>
      </c>
      <c r="L2610" s="10" t="s">
        <v>6137</v>
      </c>
      <c r="M2610" s="10" t="s">
        <v>18</v>
      </c>
      <c r="N2610">
        <v>0</v>
      </c>
    </row>
    <row r="2611" spans="1:14" x14ac:dyDescent="0.25">
      <c r="A2611" s="10" t="s">
        <v>94</v>
      </c>
      <c r="B2611" s="10" t="s">
        <v>1822</v>
      </c>
      <c r="C2611">
        <v>1000</v>
      </c>
      <c r="D2611" s="10" t="s">
        <v>26</v>
      </c>
      <c r="E2611">
        <v>0</v>
      </c>
      <c r="F2611">
        <v>0</v>
      </c>
      <c r="G2611">
        <v>1000</v>
      </c>
      <c r="H2611" s="10" t="s">
        <v>26</v>
      </c>
      <c r="I2611" s="10" t="s">
        <v>9441</v>
      </c>
      <c r="J2611" s="10" t="s">
        <v>17</v>
      </c>
      <c r="K2611" s="10" t="s">
        <v>17</v>
      </c>
      <c r="L2611" s="10" t="s">
        <v>9442</v>
      </c>
      <c r="M2611" s="10" t="s">
        <v>18</v>
      </c>
      <c r="N2611">
        <v>0</v>
      </c>
    </row>
    <row r="2612" spans="1:14" x14ac:dyDescent="0.25">
      <c r="A2612" s="10" t="s">
        <v>94</v>
      </c>
      <c r="B2612" s="10" t="s">
        <v>76</v>
      </c>
      <c r="C2612">
        <v>147.44</v>
      </c>
      <c r="D2612" s="10" t="s">
        <v>26</v>
      </c>
      <c r="E2612">
        <v>0</v>
      </c>
      <c r="F2612">
        <v>0</v>
      </c>
      <c r="G2612">
        <v>147.44</v>
      </c>
      <c r="H2612" s="10" t="s">
        <v>26</v>
      </c>
      <c r="I2612" s="10" t="s">
        <v>6708</v>
      </c>
      <c r="J2612" s="10" t="s">
        <v>17</v>
      </c>
      <c r="K2612" s="10" t="s">
        <v>17</v>
      </c>
      <c r="L2612" s="10" t="s">
        <v>6709</v>
      </c>
      <c r="M2612" s="10" t="s">
        <v>18</v>
      </c>
      <c r="N2612">
        <v>0</v>
      </c>
    </row>
    <row r="2613" spans="1:14" x14ac:dyDescent="0.25">
      <c r="A2613" s="10" t="s">
        <v>94</v>
      </c>
      <c r="B2613" s="10" t="s">
        <v>1827</v>
      </c>
      <c r="C2613">
        <v>9230.4500000000007</v>
      </c>
      <c r="D2613" s="10" t="s">
        <v>26</v>
      </c>
      <c r="E2613">
        <v>3653.05</v>
      </c>
      <c r="F2613">
        <v>3000</v>
      </c>
      <c r="G2613">
        <v>8577.4</v>
      </c>
      <c r="H2613" s="10" t="s">
        <v>26</v>
      </c>
      <c r="I2613" s="10" t="s">
        <v>6710</v>
      </c>
      <c r="J2613" s="10" t="s">
        <v>9443</v>
      </c>
      <c r="K2613" s="10" t="s">
        <v>9444</v>
      </c>
      <c r="L2613" s="10" t="s">
        <v>9445</v>
      </c>
      <c r="M2613" s="10" t="s">
        <v>18</v>
      </c>
      <c r="N2613">
        <v>0</v>
      </c>
    </row>
    <row r="2614" spans="1:14" x14ac:dyDescent="0.25">
      <c r="A2614" s="10" t="s">
        <v>94</v>
      </c>
      <c r="B2614" s="10" t="s">
        <v>1830</v>
      </c>
      <c r="C2614">
        <v>1000</v>
      </c>
      <c r="D2614" s="10" t="s">
        <v>26</v>
      </c>
      <c r="E2614">
        <v>0</v>
      </c>
      <c r="F2614">
        <v>0</v>
      </c>
      <c r="G2614">
        <v>1000</v>
      </c>
      <c r="H2614" s="10" t="s">
        <v>26</v>
      </c>
      <c r="I2614" s="10" t="s">
        <v>9446</v>
      </c>
      <c r="J2614" s="10" t="s">
        <v>17</v>
      </c>
      <c r="K2614" s="10" t="s">
        <v>17</v>
      </c>
      <c r="L2614" s="10" t="s">
        <v>9447</v>
      </c>
      <c r="M2614" s="10" t="s">
        <v>18</v>
      </c>
      <c r="N2614">
        <v>0</v>
      </c>
    </row>
    <row r="2615" spans="1:14" x14ac:dyDescent="0.25">
      <c r="A2615" s="10" t="s">
        <v>94</v>
      </c>
      <c r="B2615" s="10" t="s">
        <v>1833</v>
      </c>
      <c r="C2615">
        <v>1000</v>
      </c>
      <c r="D2615" s="10" t="s">
        <v>26</v>
      </c>
      <c r="E2615">
        <v>0</v>
      </c>
      <c r="F2615">
        <v>0</v>
      </c>
      <c r="G2615">
        <v>1000</v>
      </c>
      <c r="H2615" s="10" t="s">
        <v>26</v>
      </c>
      <c r="I2615" s="10" t="s">
        <v>9448</v>
      </c>
      <c r="J2615" s="10" t="s">
        <v>17</v>
      </c>
      <c r="K2615" s="10" t="s">
        <v>17</v>
      </c>
      <c r="L2615" s="10" t="s">
        <v>9449</v>
      </c>
      <c r="M2615" s="10" t="s">
        <v>18</v>
      </c>
      <c r="N2615">
        <v>0</v>
      </c>
    </row>
    <row r="2616" spans="1:14" x14ac:dyDescent="0.25">
      <c r="A2616" s="10" t="s">
        <v>94</v>
      </c>
      <c r="B2616" s="10" t="s">
        <v>1836</v>
      </c>
      <c r="C2616">
        <v>1000</v>
      </c>
      <c r="D2616" s="10" t="s">
        <v>26</v>
      </c>
      <c r="E2616">
        <v>0</v>
      </c>
      <c r="F2616">
        <v>0</v>
      </c>
      <c r="G2616">
        <v>1000</v>
      </c>
      <c r="H2616" s="10" t="s">
        <v>26</v>
      </c>
      <c r="I2616" s="10" t="s">
        <v>9450</v>
      </c>
      <c r="J2616" s="10" t="s">
        <v>17</v>
      </c>
      <c r="K2616" s="10" t="s">
        <v>17</v>
      </c>
      <c r="L2616" s="10" t="s">
        <v>9451</v>
      </c>
      <c r="M2616" s="10" t="s">
        <v>18</v>
      </c>
      <c r="N2616">
        <v>0</v>
      </c>
    </row>
    <row r="2617" spans="1:14" x14ac:dyDescent="0.25">
      <c r="A2617" s="10" t="s">
        <v>94</v>
      </c>
      <c r="B2617" s="10" t="s">
        <v>1839</v>
      </c>
      <c r="C2617">
        <v>326.13</v>
      </c>
      <c r="D2617" s="10" t="s">
        <v>26</v>
      </c>
      <c r="E2617">
        <v>0</v>
      </c>
      <c r="F2617">
        <v>0</v>
      </c>
      <c r="G2617">
        <v>326.13</v>
      </c>
      <c r="H2617" s="10" t="s">
        <v>26</v>
      </c>
      <c r="I2617" s="10" t="s">
        <v>9452</v>
      </c>
      <c r="J2617" s="10" t="s">
        <v>17</v>
      </c>
      <c r="K2617" s="10" t="s">
        <v>17</v>
      </c>
      <c r="L2617" s="10" t="s">
        <v>6711</v>
      </c>
      <c r="M2617" s="10" t="s">
        <v>18</v>
      </c>
      <c r="N2617">
        <v>0</v>
      </c>
    </row>
    <row r="2618" spans="1:14" x14ac:dyDescent="0.25">
      <c r="A2618" s="10" t="s">
        <v>94</v>
      </c>
      <c r="B2618" s="10" t="s">
        <v>1842</v>
      </c>
      <c r="C2618">
        <v>1000</v>
      </c>
      <c r="D2618" s="10" t="s">
        <v>26</v>
      </c>
      <c r="E2618">
        <v>0</v>
      </c>
      <c r="F2618">
        <v>0</v>
      </c>
      <c r="G2618">
        <v>1000</v>
      </c>
      <c r="H2618" s="10" t="s">
        <v>26</v>
      </c>
      <c r="I2618" s="10" t="s">
        <v>9453</v>
      </c>
      <c r="J2618" s="10" t="s">
        <v>17</v>
      </c>
      <c r="K2618" s="10" t="s">
        <v>17</v>
      </c>
      <c r="L2618" s="10" t="s">
        <v>9454</v>
      </c>
      <c r="M2618" s="10" t="s">
        <v>18</v>
      </c>
      <c r="N2618">
        <v>0</v>
      </c>
    </row>
    <row r="2619" spans="1:14" x14ac:dyDescent="0.25">
      <c r="A2619" s="10" t="s">
        <v>94</v>
      </c>
      <c r="B2619" s="10" t="s">
        <v>1843</v>
      </c>
      <c r="C2619">
        <v>62.55</v>
      </c>
      <c r="D2619" s="10" t="s">
        <v>26</v>
      </c>
      <c r="E2619">
        <v>0</v>
      </c>
      <c r="F2619">
        <v>0</v>
      </c>
      <c r="G2619">
        <v>62.55</v>
      </c>
      <c r="H2619" s="10" t="s">
        <v>26</v>
      </c>
      <c r="I2619" s="10" t="s">
        <v>9455</v>
      </c>
      <c r="J2619" s="10" t="s">
        <v>17</v>
      </c>
      <c r="K2619" s="10" t="s">
        <v>17</v>
      </c>
      <c r="L2619" s="10" t="s">
        <v>9456</v>
      </c>
      <c r="M2619" s="10" t="s">
        <v>18</v>
      </c>
      <c r="N2619">
        <v>0</v>
      </c>
    </row>
    <row r="2620" spans="1:14" x14ac:dyDescent="0.25">
      <c r="A2620" s="10" t="s">
        <v>94</v>
      </c>
      <c r="B2620" s="10" t="s">
        <v>1846</v>
      </c>
      <c r="C2620">
        <v>1000</v>
      </c>
      <c r="D2620" s="10" t="s">
        <v>26</v>
      </c>
      <c r="E2620">
        <v>0</v>
      </c>
      <c r="F2620">
        <v>0</v>
      </c>
      <c r="G2620">
        <v>1000</v>
      </c>
      <c r="H2620" s="10" t="s">
        <v>26</v>
      </c>
      <c r="I2620" s="10" t="s">
        <v>9457</v>
      </c>
      <c r="J2620" s="10" t="s">
        <v>17</v>
      </c>
      <c r="K2620" s="10" t="s">
        <v>17</v>
      </c>
      <c r="L2620" s="10" t="s">
        <v>9458</v>
      </c>
      <c r="M2620" s="10" t="s">
        <v>18</v>
      </c>
      <c r="N2620">
        <v>0</v>
      </c>
    </row>
    <row r="2621" spans="1:14" x14ac:dyDescent="0.25">
      <c r="A2621" s="10" t="s">
        <v>94</v>
      </c>
      <c r="B2621" s="10" t="s">
        <v>1847</v>
      </c>
      <c r="C2621">
        <v>1000</v>
      </c>
      <c r="D2621" s="10" t="s">
        <v>26</v>
      </c>
      <c r="E2621">
        <v>0</v>
      </c>
      <c r="F2621">
        <v>0</v>
      </c>
      <c r="G2621">
        <v>1000</v>
      </c>
      <c r="H2621" s="10" t="s">
        <v>26</v>
      </c>
      <c r="I2621" s="10" t="s">
        <v>9459</v>
      </c>
      <c r="J2621" s="10" t="s">
        <v>17</v>
      </c>
      <c r="K2621" s="10" t="s">
        <v>17</v>
      </c>
      <c r="L2621" s="10" t="s">
        <v>9460</v>
      </c>
      <c r="M2621" s="10" t="s">
        <v>18</v>
      </c>
      <c r="N2621">
        <v>0</v>
      </c>
    </row>
    <row r="2622" spans="1:14" x14ac:dyDescent="0.25">
      <c r="A2622" s="10" t="s">
        <v>94</v>
      </c>
      <c r="B2622" s="10" t="s">
        <v>1848</v>
      </c>
      <c r="C2622">
        <v>1000</v>
      </c>
      <c r="D2622" s="10" t="s">
        <v>26</v>
      </c>
      <c r="E2622">
        <v>0</v>
      </c>
      <c r="F2622">
        <v>0</v>
      </c>
      <c r="G2622">
        <v>1000</v>
      </c>
      <c r="H2622" s="10" t="s">
        <v>26</v>
      </c>
      <c r="I2622" s="10" t="s">
        <v>9461</v>
      </c>
      <c r="J2622" s="10" t="s">
        <v>17</v>
      </c>
      <c r="K2622" s="10" t="s">
        <v>17</v>
      </c>
      <c r="L2622" s="10" t="s">
        <v>9462</v>
      </c>
      <c r="M2622" s="10" t="s">
        <v>18</v>
      </c>
      <c r="N2622">
        <v>0</v>
      </c>
    </row>
    <row r="2623" spans="1:14" x14ac:dyDescent="0.25">
      <c r="A2623" s="10" t="s">
        <v>94</v>
      </c>
      <c r="B2623" s="10" t="s">
        <v>1851</v>
      </c>
      <c r="C2623">
        <v>2000</v>
      </c>
      <c r="D2623" s="10" t="s">
        <v>26</v>
      </c>
      <c r="E2623">
        <v>0</v>
      </c>
      <c r="F2623">
        <v>0</v>
      </c>
      <c r="G2623">
        <v>2000</v>
      </c>
      <c r="H2623" s="10" t="s">
        <v>26</v>
      </c>
      <c r="I2623" s="10" t="s">
        <v>6712</v>
      </c>
      <c r="J2623" s="10" t="s">
        <v>17</v>
      </c>
      <c r="K2623" s="10" t="s">
        <v>17</v>
      </c>
      <c r="L2623" s="10" t="s">
        <v>9463</v>
      </c>
      <c r="M2623" s="10" t="s">
        <v>18</v>
      </c>
      <c r="N2623">
        <v>0</v>
      </c>
    </row>
    <row r="2624" spans="1:14" x14ac:dyDescent="0.25">
      <c r="A2624" s="10" t="s">
        <v>94</v>
      </c>
      <c r="B2624" s="10" t="s">
        <v>1854</v>
      </c>
      <c r="C2624">
        <v>1312.68</v>
      </c>
      <c r="D2624" s="10" t="s">
        <v>26</v>
      </c>
      <c r="E2624">
        <v>0</v>
      </c>
      <c r="F2624">
        <v>0</v>
      </c>
      <c r="G2624">
        <v>1312.68</v>
      </c>
      <c r="H2624" s="10" t="s">
        <v>26</v>
      </c>
      <c r="I2624" s="10" t="s">
        <v>9464</v>
      </c>
      <c r="J2624" s="10" t="s">
        <v>17</v>
      </c>
      <c r="K2624" s="10" t="s">
        <v>17</v>
      </c>
      <c r="L2624" s="10" t="s">
        <v>9465</v>
      </c>
      <c r="M2624" s="10" t="s">
        <v>18</v>
      </c>
      <c r="N2624">
        <v>0</v>
      </c>
    </row>
    <row r="2625" spans="1:14" x14ac:dyDescent="0.25">
      <c r="A2625" s="10" t="s">
        <v>94</v>
      </c>
      <c r="B2625" s="10" t="s">
        <v>1857</v>
      </c>
      <c r="C2625">
        <v>1000</v>
      </c>
      <c r="D2625" s="10" t="s">
        <v>26</v>
      </c>
      <c r="E2625">
        <v>0</v>
      </c>
      <c r="F2625">
        <v>0</v>
      </c>
      <c r="G2625">
        <v>1000</v>
      </c>
      <c r="H2625" s="10" t="s">
        <v>26</v>
      </c>
      <c r="I2625" s="10" t="s">
        <v>9466</v>
      </c>
      <c r="J2625" s="10" t="s">
        <v>17</v>
      </c>
      <c r="K2625" s="10" t="s">
        <v>17</v>
      </c>
      <c r="L2625" s="10" t="s">
        <v>9467</v>
      </c>
      <c r="M2625" s="10" t="s">
        <v>18</v>
      </c>
      <c r="N2625">
        <v>0</v>
      </c>
    </row>
    <row r="2626" spans="1:14" x14ac:dyDescent="0.25">
      <c r="A2626" s="10" t="s">
        <v>94</v>
      </c>
      <c r="B2626" s="10" t="s">
        <v>8241</v>
      </c>
      <c r="C2626">
        <v>994.97</v>
      </c>
      <c r="D2626" s="10" t="s">
        <v>26</v>
      </c>
      <c r="E2626">
        <v>0</v>
      </c>
      <c r="F2626">
        <v>0</v>
      </c>
      <c r="G2626">
        <v>994.97</v>
      </c>
      <c r="H2626" s="10" t="s">
        <v>26</v>
      </c>
      <c r="I2626" s="10" t="s">
        <v>9468</v>
      </c>
      <c r="J2626" s="10" t="s">
        <v>17</v>
      </c>
      <c r="K2626" s="10" t="s">
        <v>17</v>
      </c>
      <c r="L2626" s="10" t="s">
        <v>9469</v>
      </c>
      <c r="M2626" s="10" t="s">
        <v>18</v>
      </c>
      <c r="N2626">
        <v>0</v>
      </c>
    </row>
    <row r="2627" spans="1:14" x14ac:dyDescent="0.25">
      <c r="A2627" s="10" t="s">
        <v>94</v>
      </c>
      <c r="B2627" s="10" t="s">
        <v>7566</v>
      </c>
      <c r="C2627">
        <v>733.12</v>
      </c>
      <c r="D2627" s="10" t="s">
        <v>26</v>
      </c>
      <c r="E2627">
        <v>1668.05</v>
      </c>
      <c r="F2627">
        <v>1000</v>
      </c>
      <c r="G2627">
        <v>65.069999999999993</v>
      </c>
      <c r="H2627" s="10" t="s">
        <v>26</v>
      </c>
      <c r="I2627" s="10" t="s">
        <v>9470</v>
      </c>
      <c r="J2627" s="10" t="s">
        <v>9471</v>
      </c>
      <c r="K2627" s="10" t="s">
        <v>9472</v>
      </c>
      <c r="L2627" s="10" t="s">
        <v>9473</v>
      </c>
      <c r="M2627" s="10" t="s">
        <v>18</v>
      </c>
      <c r="N2627">
        <v>0</v>
      </c>
    </row>
    <row r="2628" spans="1:14" x14ac:dyDescent="0.25">
      <c r="A2628" s="10" t="s">
        <v>94</v>
      </c>
      <c r="B2628" s="10" t="s">
        <v>1864</v>
      </c>
      <c r="C2628">
        <v>48.36</v>
      </c>
      <c r="D2628" s="10" t="s">
        <v>26</v>
      </c>
      <c r="E2628">
        <v>0</v>
      </c>
      <c r="F2628">
        <v>0</v>
      </c>
      <c r="G2628">
        <v>48.36</v>
      </c>
      <c r="H2628" s="10" t="s">
        <v>26</v>
      </c>
      <c r="I2628" s="10" t="s">
        <v>9474</v>
      </c>
      <c r="J2628" s="10" t="s">
        <v>17</v>
      </c>
      <c r="K2628" s="10" t="s">
        <v>17</v>
      </c>
      <c r="L2628" s="10" t="s">
        <v>9475</v>
      </c>
      <c r="M2628" s="10" t="s">
        <v>18</v>
      </c>
      <c r="N2628">
        <v>0</v>
      </c>
    </row>
    <row r="2629" spans="1:14" x14ac:dyDescent="0.25">
      <c r="A2629" s="10" t="s">
        <v>94</v>
      </c>
      <c r="B2629" s="10" t="s">
        <v>1867</v>
      </c>
      <c r="C2629">
        <v>5574.91</v>
      </c>
      <c r="D2629" s="10" t="s">
        <v>26</v>
      </c>
      <c r="E2629">
        <v>7666.73</v>
      </c>
      <c r="F2629">
        <v>8000</v>
      </c>
      <c r="G2629">
        <v>5908.18</v>
      </c>
      <c r="H2629" s="10" t="s">
        <v>26</v>
      </c>
      <c r="I2629" s="10" t="s">
        <v>9476</v>
      </c>
      <c r="J2629" s="10" t="s">
        <v>6138</v>
      </c>
      <c r="K2629" s="10" t="s">
        <v>9477</v>
      </c>
      <c r="L2629" s="10" t="s">
        <v>9478</v>
      </c>
      <c r="M2629" s="10" t="s">
        <v>18</v>
      </c>
      <c r="N2629">
        <v>0</v>
      </c>
    </row>
    <row r="2630" spans="1:14" x14ac:dyDescent="0.25">
      <c r="A2630" s="10" t="s">
        <v>94</v>
      </c>
      <c r="B2630" s="10" t="s">
        <v>1870</v>
      </c>
      <c r="C2630">
        <v>1080.3499999999999</v>
      </c>
      <c r="D2630" s="10" t="s">
        <v>26</v>
      </c>
      <c r="E2630">
        <v>0</v>
      </c>
      <c r="F2630">
        <v>0</v>
      </c>
      <c r="G2630">
        <v>1080.3499999999999</v>
      </c>
      <c r="H2630" s="10" t="s">
        <v>26</v>
      </c>
      <c r="I2630" s="10" t="s">
        <v>4207</v>
      </c>
      <c r="J2630" s="10" t="s">
        <v>17</v>
      </c>
      <c r="K2630" s="10" t="s">
        <v>17</v>
      </c>
      <c r="L2630" s="10" t="s">
        <v>4208</v>
      </c>
      <c r="M2630" s="10" t="s">
        <v>18</v>
      </c>
      <c r="N2630">
        <v>0</v>
      </c>
    </row>
    <row r="2631" spans="1:14" x14ac:dyDescent="0.25">
      <c r="A2631" s="10" t="s">
        <v>94</v>
      </c>
      <c r="B2631" s="10" t="s">
        <v>1873</v>
      </c>
      <c r="C2631">
        <v>1000</v>
      </c>
      <c r="D2631" s="10" t="s">
        <v>26</v>
      </c>
      <c r="E2631">
        <v>0</v>
      </c>
      <c r="F2631">
        <v>0</v>
      </c>
      <c r="G2631">
        <v>1000</v>
      </c>
      <c r="H2631" s="10" t="s">
        <v>26</v>
      </c>
      <c r="I2631" s="10" t="s">
        <v>6714</v>
      </c>
      <c r="J2631" s="10" t="s">
        <v>17</v>
      </c>
      <c r="K2631" s="10" t="s">
        <v>17</v>
      </c>
      <c r="L2631" s="10" t="s">
        <v>6713</v>
      </c>
      <c r="M2631" s="10" t="s">
        <v>18</v>
      </c>
      <c r="N2631">
        <v>0</v>
      </c>
    </row>
    <row r="2632" spans="1:14" x14ac:dyDescent="0.25">
      <c r="A2632" s="10" t="s">
        <v>94</v>
      </c>
      <c r="B2632" s="10" t="s">
        <v>1876</v>
      </c>
      <c r="C2632">
        <v>573.58000000000004</v>
      </c>
      <c r="D2632" s="10" t="s">
        <v>26</v>
      </c>
      <c r="E2632">
        <v>0</v>
      </c>
      <c r="F2632">
        <v>0</v>
      </c>
      <c r="G2632">
        <v>573.58000000000004</v>
      </c>
      <c r="H2632" s="10" t="s">
        <v>26</v>
      </c>
      <c r="I2632" s="10" t="s">
        <v>9479</v>
      </c>
      <c r="J2632" s="10" t="s">
        <v>17</v>
      </c>
      <c r="K2632" s="10" t="s">
        <v>17</v>
      </c>
      <c r="L2632" s="10" t="s">
        <v>9480</v>
      </c>
      <c r="M2632" s="10" t="s">
        <v>18</v>
      </c>
      <c r="N2632">
        <v>0</v>
      </c>
    </row>
    <row r="2633" spans="1:14" x14ac:dyDescent="0.25">
      <c r="A2633" s="10" t="s">
        <v>94</v>
      </c>
      <c r="B2633" s="10" t="s">
        <v>1879</v>
      </c>
      <c r="C2633">
        <v>160252.51999999999</v>
      </c>
      <c r="D2633" s="10" t="s">
        <v>26</v>
      </c>
      <c r="E2633">
        <v>27799.66</v>
      </c>
      <c r="F2633">
        <v>0</v>
      </c>
      <c r="G2633">
        <v>132452.85999999999</v>
      </c>
      <c r="H2633" s="10" t="s">
        <v>26</v>
      </c>
      <c r="I2633" s="10" t="s">
        <v>9481</v>
      </c>
      <c r="J2633" s="10" t="s">
        <v>4209</v>
      </c>
      <c r="K2633" s="10" t="s">
        <v>17</v>
      </c>
      <c r="L2633" s="10" t="s">
        <v>9482</v>
      </c>
      <c r="M2633" s="10" t="s">
        <v>18</v>
      </c>
      <c r="N2633">
        <v>0</v>
      </c>
    </row>
    <row r="2634" spans="1:14" x14ac:dyDescent="0.25">
      <c r="A2634" s="10" t="s">
        <v>94</v>
      </c>
      <c r="B2634" s="10" t="s">
        <v>1882</v>
      </c>
      <c r="C2634">
        <v>32759.49</v>
      </c>
      <c r="D2634" s="10" t="s">
        <v>26</v>
      </c>
      <c r="E2634">
        <v>5922.12</v>
      </c>
      <c r="F2634">
        <v>0</v>
      </c>
      <c r="G2634">
        <v>26837.37</v>
      </c>
      <c r="H2634" s="10" t="s">
        <v>26</v>
      </c>
      <c r="I2634" s="10" t="s">
        <v>9483</v>
      </c>
      <c r="J2634" s="10" t="s">
        <v>9484</v>
      </c>
      <c r="K2634" s="10" t="s">
        <v>17</v>
      </c>
      <c r="L2634" s="10" t="s">
        <v>9485</v>
      </c>
      <c r="M2634" s="10" t="s">
        <v>18</v>
      </c>
      <c r="N2634">
        <v>0</v>
      </c>
    </row>
    <row r="2635" spans="1:14" x14ac:dyDescent="0.25">
      <c r="A2635" s="10" t="s">
        <v>94</v>
      </c>
      <c r="B2635" s="10" t="s">
        <v>1885</v>
      </c>
      <c r="C2635">
        <v>7114.77</v>
      </c>
      <c r="D2635" s="10" t="s">
        <v>26</v>
      </c>
      <c r="E2635">
        <v>1003.18</v>
      </c>
      <c r="F2635">
        <v>0</v>
      </c>
      <c r="G2635">
        <v>6111.59</v>
      </c>
      <c r="H2635" s="10" t="s">
        <v>26</v>
      </c>
      <c r="I2635" s="10" t="s">
        <v>9486</v>
      </c>
      <c r="J2635" s="10" t="s">
        <v>9487</v>
      </c>
      <c r="K2635" s="10" t="s">
        <v>17</v>
      </c>
      <c r="L2635" s="10" t="s">
        <v>9488</v>
      </c>
      <c r="M2635" s="10" t="s">
        <v>18</v>
      </c>
      <c r="N2635">
        <v>0</v>
      </c>
    </row>
    <row r="2636" spans="1:14" x14ac:dyDescent="0.25">
      <c r="A2636" s="10" t="s">
        <v>94</v>
      </c>
      <c r="B2636" s="10" t="s">
        <v>1888</v>
      </c>
      <c r="C2636">
        <v>13000</v>
      </c>
      <c r="D2636" s="10" t="s">
        <v>26</v>
      </c>
      <c r="E2636">
        <v>0</v>
      </c>
      <c r="F2636">
        <v>0</v>
      </c>
      <c r="G2636">
        <v>13000</v>
      </c>
      <c r="H2636" s="10" t="s">
        <v>26</v>
      </c>
      <c r="I2636" s="10" t="s">
        <v>6139</v>
      </c>
      <c r="J2636" s="10" t="s">
        <v>17</v>
      </c>
      <c r="K2636" s="10" t="s">
        <v>17</v>
      </c>
      <c r="L2636" s="10" t="s">
        <v>9489</v>
      </c>
      <c r="M2636" s="10" t="s">
        <v>18</v>
      </c>
      <c r="N2636">
        <v>0</v>
      </c>
    </row>
    <row r="2637" spans="1:14" x14ac:dyDescent="0.25">
      <c r="A2637" s="10" t="s">
        <v>94</v>
      </c>
      <c r="B2637" s="10" t="s">
        <v>1891</v>
      </c>
      <c r="C2637">
        <v>10213.44</v>
      </c>
      <c r="D2637" s="10" t="s">
        <v>26</v>
      </c>
      <c r="E2637">
        <v>2091.85</v>
      </c>
      <c r="F2637">
        <v>0</v>
      </c>
      <c r="G2637">
        <v>8121.59</v>
      </c>
      <c r="H2637" s="10" t="s">
        <v>26</v>
      </c>
      <c r="I2637" s="10" t="s">
        <v>9490</v>
      </c>
      <c r="J2637" s="10" t="s">
        <v>6140</v>
      </c>
      <c r="K2637" s="10" t="s">
        <v>17</v>
      </c>
      <c r="L2637" s="10" t="s">
        <v>6329</v>
      </c>
      <c r="M2637" s="10" t="s">
        <v>18</v>
      </c>
      <c r="N2637">
        <v>0</v>
      </c>
    </row>
    <row r="2638" spans="1:14" x14ac:dyDescent="0.25">
      <c r="A2638" s="10" t="s">
        <v>94</v>
      </c>
      <c r="B2638" s="10" t="s">
        <v>1894</v>
      </c>
      <c r="C2638">
        <v>20855.59</v>
      </c>
      <c r="D2638" s="10" t="s">
        <v>26</v>
      </c>
      <c r="E2638">
        <v>1399.34</v>
      </c>
      <c r="F2638">
        <v>0</v>
      </c>
      <c r="G2638">
        <v>19456.25</v>
      </c>
      <c r="H2638" s="10" t="s">
        <v>26</v>
      </c>
      <c r="I2638" s="10" t="s">
        <v>9491</v>
      </c>
      <c r="J2638" s="10" t="s">
        <v>135</v>
      </c>
      <c r="K2638" s="10" t="s">
        <v>17</v>
      </c>
      <c r="L2638" s="10" t="s">
        <v>6715</v>
      </c>
      <c r="M2638" s="10" t="s">
        <v>18</v>
      </c>
      <c r="N2638">
        <v>0</v>
      </c>
    </row>
    <row r="2639" spans="1:14" x14ac:dyDescent="0.25">
      <c r="A2639" s="10" t="s">
        <v>94</v>
      </c>
      <c r="B2639" s="10" t="s">
        <v>1897</v>
      </c>
      <c r="C2639">
        <v>2366.88</v>
      </c>
      <c r="D2639" s="10" t="s">
        <v>26</v>
      </c>
      <c r="E2639">
        <v>53481.39</v>
      </c>
      <c r="F2639">
        <v>52000</v>
      </c>
      <c r="G2639">
        <v>885.49</v>
      </c>
      <c r="H2639" s="10" t="s">
        <v>26</v>
      </c>
      <c r="I2639" s="10" t="s">
        <v>9492</v>
      </c>
      <c r="J2639" s="10" t="s">
        <v>9493</v>
      </c>
      <c r="K2639" s="10" t="s">
        <v>9494</v>
      </c>
      <c r="L2639" s="10" t="s">
        <v>6716</v>
      </c>
      <c r="M2639" s="10" t="s">
        <v>18</v>
      </c>
      <c r="N2639">
        <v>0</v>
      </c>
    </row>
    <row r="2640" spans="1:14" x14ac:dyDescent="0.25">
      <c r="A2640" s="10" t="s">
        <v>94</v>
      </c>
      <c r="B2640" s="10" t="s">
        <v>1900</v>
      </c>
      <c r="C2640">
        <v>3640</v>
      </c>
      <c r="D2640" s="10" t="s">
        <v>26</v>
      </c>
      <c r="E2640">
        <v>0</v>
      </c>
      <c r="F2640">
        <v>0</v>
      </c>
      <c r="G2640">
        <v>3640</v>
      </c>
      <c r="H2640" s="10" t="s">
        <v>26</v>
      </c>
      <c r="I2640" s="10" t="s">
        <v>4210</v>
      </c>
      <c r="J2640" s="10" t="s">
        <v>17</v>
      </c>
      <c r="K2640" s="10" t="s">
        <v>17</v>
      </c>
      <c r="L2640" s="10" t="s">
        <v>9495</v>
      </c>
      <c r="M2640" s="10" t="s">
        <v>18</v>
      </c>
      <c r="N2640">
        <v>0</v>
      </c>
    </row>
    <row r="2641" spans="1:14" x14ac:dyDescent="0.25">
      <c r="A2641" s="10" t="s">
        <v>94</v>
      </c>
      <c r="B2641" s="10" t="s">
        <v>373</v>
      </c>
      <c r="C2641">
        <v>5000</v>
      </c>
      <c r="D2641" s="10" t="s">
        <v>26</v>
      </c>
      <c r="E2641">
        <v>0</v>
      </c>
      <c r="F2641">
        <v>0</v>
      </c>
      <c r="G2641">
        <v>5000</v>
      </c>
      <c r="H2641" s="10" t="s">
        <v>26</v>
      </c>
      <c r="I2641" s="10" t="s">
        <v>9496</v>
      </c>
      <c r="J2641" s="10" t="s">
        <v>17</v>
      </c>
      <c r="K2641" s="10" t="s">
        <v>17</v>
      </c>
      <c r="L2641" s="10" t="s">
        <v>9497</v>
      </c>
      <c r="M2641" s="10" t="s">
        <v>18</v>
      </c>
      <c r="N2641">
        <v>0</v>
      </c>
    </row>
    <row r="2642" spans="1:14" x14ac:dyDescent="0.25">
      <c r="A2642" s="10" t="s">
        <v>94</v>
      </c>
      <c r="B2642" s="10" t="s">
        <v>450</v>
      </c>
      <c r="C2642">
        <v>6736.11</v>
      </c>
      <c r="D2642" s="10" t="s">
        <v>26</v>
      </c>
      <c r="E2642">
        <v>1048.67</v>
      </c>
      <c r="F2642">
        <v>0</v>
      </c>
      <c r="G2642">
        <v>5687.44</v>
      </c>
      <c r="H2642" s="10" t="s">
        <v>26</v>
      </c>
      <c r="I2642" s="10" t="s">
        <v>9498</v>
      </c>
      <c r="J2642" s="10" t="s">
        <v>9499</v>
      </c>
      <c r="K2642" s="10" t="s">
        <v>17</v>
      </c>
      <c r="L2642" s="10" t="s">
        <v>9500</v>
      </c>
      <c r="M2642" s="10" t="s">
        <v>18</v>
      </c>
      <c r="N2642">
        <v>0</v>
      </c>
    </row>
    <row r="2643" spans="1:14" x14ac:dyDescent="0.25">
      <c r="A2643" s="10" t="s">
        <v>94</v>
      </c>
      <c r="B2643" s="10" t="s">
        <v>340</v>
      </c>
      <c r="C2643">
        <v>541090</v>
      </c>
      <c r="D2643" s="10" t="s">
        <v>26</v>
      </c>
      <c r="E2643">
        <v>63800.19</v>
      </c>
      <c r="F2643">
        <v>0</v>
      </c>
      <c r="G2643">
        <v>477289.81</v>
      </c>
      <c r="H2643" s="10" t="s">
        <v>26</v>
      </c>
      <c r="I2643" s="10" t="s">
        <v>9501</v>
      </c>
      <c r="J2643" s="10" t="s">
        <v>9502</v>
      </c>
      <c r="K2643" s="10" t="s">
        <v>17</v>
      </c>
      <c r="L2643" s="10" t="s">
        <v>9503</v>
      </c>
      <c r="M2643" s="10" t="s">
        <v>18</v>
      </c>
      <c r="N2643">
        <v>0</v>
      </c>
    </row>
    <row r="2644" spans="1:14" x14ac:dyDescent="0.25">
      <c r="A2644" s="10" t="s">
        <v>94</v>
      </c>
      <c r="B2644" s="10" t="s">
        <v>1909</v>
      </c>
      <c r="C2644">
        <v>15633.7</v>
      </c>
      <c r="D2644" s="10" t="s">
        <v>26</v>
      </c>
      <c r="E2644">
        <v>0</v>
      </c>
      <c r="F2644">
        <v>0</v>
      </c>
      <c r="G2644">
        <v>15633.7</v>
      </c>
      <c r="H2644" s="10" t="s">
        <v>26</v>
      </c>
      <c r="I2644" s="10" t="s">
        <v>9504</v>
      </c>
      <c r="J2644" s="10" t="s">
        <v>17</v>
      </c>
      <c r="K2644" s="10" t="s">
        <v>17</v>
      </c>
      <c r="L2644" s="10" t="s">
        <v>9505</v>
      </c>
      <c r="M2644" s="10" t="s">
        <v>18</v>
      </c>
      <c r="N2644">
        <v>0</v>
      </c>
    </row>
    <row r="2645" spans="1:14" x14ac:dyDescent="0.25">
      <c r="A2645" s="10" t="s">
        <v>94</v>
      </c>
      <c r="B2645" s="10" t="s">
        <v>303</v>
      </c>
      <c r="C2645">
        <v>10035.75</v>
      </c>
      <c r="D2645" s="10" t="s">
        <v>26</v>
      </c>
      <c r="E2645">
        <v>0</v>
      </c>
      <c r="F2645">
        <v>0</v>
      </c>
      <c r="G2645">
        <v>10035.75</v>
      </c>
      <c r="H2645" s="10" t="s">
        <v>26</v>
      </c>
      <c r="I2645" s="10" t="s">
        <v>9506</v>
      </c>
      <c r="J2645" s="10" t="s">
        <v>17</v>
      </c>
      <c r="K2645" s="10" t="s">
        <v>17</v>
      </c>
      <c r="L2645" s="10" t="s">
        <v>9507</v>
      </c>
      <c r="M2645" s="10" t="s">
        <v>18</v>
      </c>
      <c r="N2645">
        <v>0</v>
      </c>
    </row>
    <row r="2646" spans="1:14" x14ac:dyDescent="0.25">
      <c r="A2646" s="10" t="s">
        <v>94</v>
      </c>
      <c r="B2646" s="10" t="s">
        <v>47</v>
      </c>
      <c r="C2646">
        <v>27053.94</v>
      </c>
      <c r="D2646" s="10" t="s">
        <v>26</v>
      </c>
      <c r="E2646">
        <v>0</v>
      </c>
      <c r="F2646">
        <v>0</v>
      </c>
      <c r="G2646">
        <v>27053.94</v>
      </c>
      <c r="H2646" s="10" t="s">
        <v>26</v>
      </c>
      <c r="I2646" s="10" t="s">
        <v>9508</v>
      </c>
      <c r="J2646" s="10" t="s">
        <v>17</v>
      </c>
      <c r="K2646" s="10" t="s">
        <v>17</v>
      </c>
      <c r="L2646" s="10" t="s">
        <v>9509</v>
      </c>
      <c r="M2646" s="10" t="s">
        <v>18</v>
      </c>
      <c r="N2646">
        <v>0</v>
      </c>
    </row>
    <row r="2647" spans="1:14" x14ac:dyDescent="0.25">
      <c r="A2647" s="10" t="s">
        <v>94</v>
      </c>
      <c r="B2647" s="10" t="s">
        <v>8242</v>
      </c>
      <c r="C2647">
        <v>783.77</v>
      </c>
      <c r="D2647" s="10" t="s">
        <v>26</v>
      </c>
      <c r="E2647">
        <v>0</v>
      </c>
      <c r="F2647">
        <v>65000</v>
      </c>
      <c r="G2647">
        <v>65783.77</v>
      </c>
      <c r="H2647" s="10" t="s">
        <v>26</v>
      </c>
      <c r="I2647" s="10" t="s">
        <v>6717</v>
      </c>
      <c r="J2647" s="10" t="s">
        <v>17</v>
      </c>
      <c r="K2647" s="10" t="s">
        <v>4211</v>
      </c>
      <c r="L2647" s="10" t="s">
        <v>6718</v>
      </c>
      <c r="M2647" s="10" t="s">
        <v>18</v>
      </c>
      <c r="N2647">
        <v>0</v>
      </c>
    </row>
    <row r="2648" spans="1:14" x14ac:dyDescent="0.25">
      <c r="A2648" s="10" t="s">
        <v>94</v>
      </c>
      <c r="B2648" s="10" t="s">
        <v>8243</v>
      </c>
      <c r="C2648">
        <v>163585.57</v>
      </c>
      <c r="D2648" s="10" t="s">
        <v>26</v>
      </c>
      <c r="E2648">
        <v>26613.94</v>
      </c>
      <c r="F2648">
        <v>0</v>
      </c>
      <c r="G2648">
        <v>136971.63</v>
      </c>
      <c r="H2648" s="10" t="s">
        <v>26</v>
      </c>
      <c r="I2648" s="10" t="s">
        <v>4212</v>
      </c>
      <c r="J2648" s="10" t="s">
        <v>9510</v>
      </c>
      <c r="K2648" s="10" t="s">
        <v>17</v>
      </c>
      <c r="L2648" s="10" t="s">
        <v>4213</v>
      </c>
      <c r="M2648" s="10" t="s">
        <v>18</v>
      </c>
      <c r="N2648">
        <v>0</v>
      </c>
    </row>
    <row r="2649" spans="1:14" x14ac:dyDescent="0.25">
      <c r="A2649" s="10" t="s">
        <v>94</v>
      </c>
      <c r="B2649" s="10" t="s">
        <v>8244</v>
      </c>
      <c r="C2649">
        <v>169730.59</v>
      </c>
      <c r="D2649" s="10" t="s">
        <v>26</v>
      </c>
      <c r="E2649">
        <v>19119.79</v>
      </c>
      <c r="F2649">
        <v>3000</v>
      </c>
      <c r="G2649">
        <v>153610.79999999999</v>
      </c>
      <c r="H2649" s="10" t="s">
        <v>26</v>
      </c>
      <c r="I2649" s="10" t="s">
        <v>9511</v>
      </c>
      <c r="J2649" s="10" t="s">
        <v>9512</v>
      </c>
      <c r="K2649" s="10" t="s">
        <v>9513</v>
      </c>
      <c r="L2649" s="10" t="s">
        <v>9514</v>
      </c>
      <c r="M2649" s="10" t="s">
        <v>18</v>
      </c>
      <c r="N2649">
        <v>0</v>
      </c>
    </row>
    <row r="2650" spans="1:14" x14ac:dyDescent="0.25">
      <c r="A2650" s="10" t="s">
        <v>94</v>
      </c>
      <c r="B2650" s="10" t="s">
        <v>8293</v>
      </c>
      <c r="C2650">
        <v>63.4</v>
      </c>
      <c r="D2650" s="10" t="s">
        <v>26</v>
      </c>
      <c r="E2650">
        <v>3155.31</v>
      </c>
      <c r="F2650">
        <v>5000</v>
      </c>
      <c r="G2650">
        <v>1908.09</v>
      </c>
      <c r="H2650" s="10" t="s">
        <v>26</v>
      </c>
      <c r="I2650" s="10" t="s">
        <v>9515</v>
      </c>
      <c r="J2650" s="10" t="s">
        <v>4214</v>
      </c>
      <c r="K2650" s="10" t="s">
        <v>6141</v>
      </c>
      <c r="L2650" s="10" t="s">
        <v>9516</v>
      </c>
      <c r="M2650" s="10" t="s">
        <v>18</v>
      </c>
      <c r="N2650">
        <v>0</v>
      </c>
    </row>
    <row r="2651" spans="1:14" x14ac:dyDescent="0.25">
      <c r="A2651" s="10" t="s">
        <v>94</v>
      </c>
      <c r="B2651" s="10" t="s">
        <v>1922</v>
      </c>
      <c r="C2651">
        <v>5769.85</v>
      </c>
      <c r="D2651" s="10" t="s">
        <v>26</v>
      </c>
      <c r="E2651">
        <v>1858.76</v>
      </c>
      <c r="F2651">
        <v>0</v>
      </c>
      <c r="G2651">
        <v>3911.09</v>
      </c>
      <c r="H2651" s="10" t="s">
        <v>26</v>
      </c>
      <c r="I2651" s="10" t="s">
        <v>9517</v>
      </c>
      <c r="J2651" s="10" t="s">
        <v>6719</v>
      </c>
      <c r="K2651" s="10" t="s">
        <v>17</v>
      </c>
      <c r="L2651" s="10" t="s">
        <v>9518</v>
      </c>
      <c r="M2651" s="10" t="s">
        <v>18</v>
      </c>
      <c r="N2651">
        <v>0</v>
      </c>
    </row>
    <row r="2652" spans="1:14" x14ac:dyDescent="0.25">
      <c r="A2652" s="10" t="s">
        <v>94</v>
      </c>
      <c r="B2652" s="10" t="s">
        <v>3204</v>
      </c>
      <c r="C2652">
        <v>194208.54</v>
      </c>
      <c r="D2652" s="10" t="s">
        <v>26</v>
      </c>
      <c r="E2652">
        <v>32849.61</v>
      </c>
      <c r="F2652">
        <v>0</v>
      </c>
      <c r="G2652">
        <v>161358.93</v>
      </c>
      <c r="H2652" s="10" t="s">
        <v>26</v>
      </c>
      <c r="I2652" s="10" t="s">
        <v>9519</v>
      </c>
      <c r="J2652" s="10" t="s">
        <v>6142</v>
      </c>
      <c r="K2652" s="10" t="s">
        <v>17</v>
      </c>
      <c r="L2652" s="10" t="s">
        <v>9520</v>
      </c>
      <c r="M2652" s="10" t="s">
        <v>18</v>
      </c>
      <c r="N2652">
        <v>0</v>
      </c>
    </row>
    <row r="2653" spans="1:14" x14ac:dyDescent="0.25">
      <c r="A2653" s="10" t="s">
        <v>94</v>
      </c>
      <c r="B2653" s="10" t="s">
        <v>1925</v>
      </c>
      <c r="C2653">
        <v>91469.53</v>
      </c>
      <c r="D2653" s="10" t="s">
        <v>26</v>
      </c>
      <c r="E2653">
        <v>16110.79</v>
      </c>
      <c r="F2653">
        <v>0</v>
      </c>
      <c r="G2653">
        <v>75358.740000000005</v>
      </c>
      <c r="H2653" s="10" t="s">
        <v>26</v>
      </c>
      <c r="I2653" s="10" t="s">
        <v>9521</v>
      </c>
      <c r="J2653" s="10" t="s">
        <v>4215</v>
      </c>
      <c r="K2653" s="10" t="s">
        <v>17</v>
      </c>
      <c r="L2653" s="10" t="s">
        <v>9522</v>
      </c>
      <c r="M2653" s="10" t="s">
        <v>18</v>
      </c>
      <c r="N2653">
        <v>0</v>
      </c>
    </row>
    <row r="2654" spans="1:14" x14ac:dyDescent="0.25">
      <c r="A2654" s="10" t="s">
        <v>94</v>
      </c>
      <c r="B2654" s="10" t="s">
        <v>1928</v>
      </c>
      <c r="C2654">
        <v>37212.15</v>
      </c>
      <c r="D2654" s="10" t="s">
        <v>26</v>
      </c>
      <c r="E2654">
        <v>5703.52</v>
      </c>
      <c r="F2654">
        <v>0</v>
      </c>
      <c r="G2654">
        <v>31508.63</v>
      </c>
      <c r="H2654" s="10" t="s">
        <v>26</v>
      </c>
      <c r="I2654" s="10" t="s">
        <v>9523</v>
      </c>
      <c r="J2654" s="10" t="s">
        <v>9524</v>
      </c>
      <c r="K2654" s="10" t="s">
        <v>17</v>
      </c>
      <c r="L2654" s="10" t="s">
        <v>9525</v>
      </c>
      <c r="M2654" s="10" t="s">
        <v>18</v>
      </c>
      <c r="N2654">
        <v>0</v>
      </c>
    </row>
    <row r="2655" spans="1:14" x14ac:dyDescent="0.25">
      <c r="A2655" s="10" t="s">
        <v>94</v>
      </c>
      <c r="B2655" s="10" t="s">
        <v>1931</v>
      </c>
      <c r="C2655">
        <v>3000</v>
      </c>
      <c r="D2655" s="10" t="s">
        <v>26</v>
      </c>
      <c r="E2655">
        <v>0</v>
      </c>
      <c r="F2655">
        <v>0</v>
      </c>
      <c r="G2655">
        <v>3000</v>
      </c>
      <c r="H2655" s="10" t="s">
        <v>26</v>
      </c>
      <c r="I2655" s="10" t="s">
        <v>9526</v>
      </c>
      <c r="J2655" s="10" t="s">
        <v>17</v>
      </c>
      <c r="K2655" s="10" t="s">
        <v>17</v>
      </c>
      <c r="L2655" s="10" t="s">
        <v>9527</v>
      </c>
      <c r="M2655" s="10" t="s">
        <v>18</v>
      </c>
      <c r="N2655">
        <v>0</v>
      </c>
    </row>
    <row r="2656" spans="1:14" x14ac:dyDescent="0.25">
      <c r="A2656" s="10" t="s">
        <v>94</v>
      </c>
      <c r="B2656" s="10" t="s">
        <v>1934</v>
      </c>
      <c r="C2656">
        <v>8674.0400000000009</v>
      </c>
      <c r="D2656" s="10" t="s">
        <v>26</v>
      </c>
      <c r="E2656">
        <v>1499</v>
      </c>
      <c r="F2656">
        <v>0</v>
      </c>
      <c r="G2656">
        <v>7175.04</v>
      </c>
      <c r="H2656" s="10" t="s">
        <v>26</v>
      </c>
      <c r="I2656" s="10" t="s">
        <v>9528</v>
      </c>
      <c r="J2656" s="10" t="s">
        <v>9529</v>
      </c>
      <c r="K2656" s="10" t="s">
        <v>17</v>
      </c>
      <c r="L2656" s="10" t="s">
        <v>6720</v>
      </c>
      <c r="M2656" s="10" t="s">
        <v>18</v>
      </c>
      <c r="N2656">
        <v>0</v>
      </c>
    </row>
    <row r="2657" spans="1:14" x14ac:dyDescent="0.25">
      <c r="A2657" s="10" t="s">
        <v>94</v>
      </c>
      <c r="B2657" s="10" t="s">
        <v>361</v>
      </c>
      <c r="C2657">
        <v>13098</v>
      </c>
      <c r="D2657" s="10" t="s">
        <v>26</v>
      </c>
      <c r="E2657">
        <v>1717</v>
      </c>
      <c r="F2657">
        <v>0</v>
      </c>
      <c r="G2657">
        <v>11381</v>
      </c>
      <c r="H2657" s="10" t="s">
        <v>26</v>
      </c>
      <c r="I2657" s="10" t="s">
        <v>9530</v>
      </c>
      <c r="J2657" s="10" t="s">
        <v>6722</v>
      </c>
      <c r="K2657" s="10" t="s">
        <v>17</v>
      </c>
      <c r="L2657" s="10" t="s">
        <v>6721</v>
      </c>
      <c r="M2657" s="10" t="s">
        <v>18</v>
      </c>
      <c r="N2657">
        <v>0</v>
      </c>
    </row>
    <row r="2658" spans="1:14" x14ac:dyDescent="0.25">
      <c r="A2658" s="10" t="s">
        <v>94</v>
      </c>
      <c r="B2658" s="10" t="s">
        <v>1939</v>
      </c>
      <c r="C2658">
        <v>55000</v>
      </c>
      <c r="D2658" s="10" t="s">
        <v>26</v>
      </c>
      <c r="E2658">
        <v>67660</v>
      </c>
      <c r="F2658">
        <v>12660</v>
      </c>
      <c r="G2658">
        <v>0</v>
      </c>
      <c r="H2658" s="10" t="s">
        <v>16</v>
      </c>
      <c r="I2658" s="10" t="s">
        <v>6723</v>
      </c>
      <c r="J2658" s="10" t="s">
        <v>9531</v>
      </c>
      <c r="K2658" s="10" t="s">
        <v>9532</v>
      </c>
      <c r="L2658" s="10" t="s">
        <v>9533</v>
      </c>
      <c r="M2658" s="10" t="s">
        <v>18</v>
      </c>
      <c r="N2658">
        <v>0</v>
      </c>
    </row>
    <row r="2659" spans="1:14" x14ac:dyDescent="0.25">
      <c r="A2659" s="10" t="s">
        <v>94</v>
      </c>
      <c r="B2659" s="10" t="s">
        <v>1942</v>
      </c>
      <c r="C2659">
        <v>994.36</v>
      </c>
      <c r="D2659" s="10" t="s">
        <v>26</v>
      </c>
      <c r="E2659">
        <v>0</v>
      </c>
      <c r="F2659">
        <v>0</v>
      </c>
      <c r="G2659">
        <v>994.36</v>
      </c>
      <c r="H2659" s="10" t="s">
        <v>26</v>
      </c>
      <c r="I2659" s="10" t="s">
        <v>6724</v>
      </c>
      <c r="J2659" s="10" t="s">
        <v>17</v>
      </c>
      <c r="K2659" s="10" t="s">
        <v>17</v>
      </c>
      <c r="L2659" s="10" t="s">
        <v>6725</v>
      </c>
      <c r="M2659" s="10" t="s">
        <v>18</v>
      </c>
      <c r="N2659">
        <v>0</v>
      </c>
    </row>
    <row r="2660" spans="1:14" x14ac:dyDescent="0.25">
      <c r="A2660" s="10" t="s">
        <v>94</v>
      </c>
      <c r="B2660" s="10" t="s">
        <v>5608</v>
      </c>
      <c r="C2660">
        <v>0</v>
      </c>
      <c r="D2660" s="10" t="s">
        <v>16</v>
      </c>
      <c r="E2660">
        <v>0</v>
      </c>
      <c r="F2660">
        <v>0</v>
      </c>
      <c r="G2660">
        <v>0</v>
      </c>
      <c r="H2660" s="10" t="s">
        <v>16</v>
      </c>
      <c r="I2660" s="10" t="s">
        <v>6143</v>
      </c>
      <c r="J2660" s="10" t="s">
        <v>17</v>
      </c>
      <c r="K2660" s="10" t="s">
        <v>17</v>
      </c>
      <c r="L2660" s="10" t="s">
        <v>9534</v>
      </c>
      <c r="M2660" s="10" t="s">
        <v>18</v>
      </c>
      <c r="N2660">
        <v>0</v>
      </c>
    </row>
    <row r="2661" spans="1:14" x14ac:dyDescent="0.25">
      <c r="A2661" s="10" t="s">
        <v>94</v>
      </c>
      <c r="B2661" s="10" t="s">
        <v>180</v>
      </c>
      <c r="C2661">
        <v>0</v>
      </c>
      <c r="D2661" s="10" t="s">
        <v>16</v>
      </c>
      <c r="E2661">
        <v>0</v>
      </c>
      <c r="F2661">
        <v>0</v>
      </c>
      <c r="G2661">
        <v>0</v>
      </c>
      <c r="H2661" s="10" t="s">
        <v>16</v>
      </c>
      <c r="I2661" s="10" t="s">
        <v>9535</v>
      </c>
      <c r="J2661" s="10" t="s">
        <v>17</v>
      </c>
      <c r="K2661" s="10" t="s">
        <v>17</v>
      </c>
      <c r="L2661" s="10" t="s">
        <v>9536</v>
      </c>
      <c r="M2661" s="10" t="s">
        <v>18</v>
      </c>
      <c r="N2661">
        <v>0</v>
      </c>
    </row>
    <row r="2662" spans="1:14" x14ac:dyDescent="0.25">
      <c r="A2662" s="10" t="s">
        <v>94</v>
      </c>
      <c r="B2662" s="10" t="s">
        <v>5607</v>
      </c>
      <c r="C2662">
        <v>1462</v>
      </c>
      <c r="D2662" s="10" t="s">
        <v>26</v>
      </c>
      <c r="E2662">
        <v>0</v>
      </c>
      <c r="F2662">
        <v>0</v>
      </c>
      <c r="G2662">
        <v>1462</v>
      </c>
      <c r="H2662" s="10" t="s">
        <v>26</v>
      </c>
      <c r="I2662" s="10" t="s">
        <v>6726</v>
      </c>
      <c r="J2662" s="10" t="s">
        <v>17</v>
      </c>
      <c r="K2662" s="10" t="s">
        <v>17</v>
      </c>
      <c r="L2662" s="10" t="s">
        <v>6727</v>
      </c>
      <c r="M2662" s="10" t="s">
        <v>18</v>
      </c>
      <c r="N2662">
        <v>0</v>
      </c>
    </row>
    <row r="2663" spans="1:14" x14ac:dyDescent="0.25">
      <c r="A2663" s="10" t="s">
        <v>94</v>
      </c>
      <c r="B2663" s="10" t="s">
        <v>246</v>
      </c>
      <c r="C2663">
        <v>0</v>
      </c>
      <c r="D2663" s="10" t="s">
        <v>16</v>
      </c>
      <c r="E2663">
        <v>0</v>
      </c>
      <c r="F2663">
        <v>0</v>
      </c>
      <c r="G2663">
        <v>0</v>
      </c>
      <c r="H2663" s="10" t="s">
        <v>16</v>
      </c>
      <c r="I2663" s="10" t="s">
        <v>9537</v>
      </c>
      <c r="J2663" s="10" t="s">
        <v>17</v>
      </c>
      <c r="K2663" s="10" t="s">
        <v>17</v>
      </c>
      <c r="L2663" s="10" t="s">
        <v>9538</v>
      </c>
      <c r="M2663" s="10" t="s">
        <v>18</v>
      </c>
      <c r="N2663">
        <v>0</v>
      </c>
    </row>
    <row r="2664" spans="1:14" x14ac:dyDescent="0.25">
      <c r="A2664" s="10" t="s">
        <v>94</v>
      </c>
      <c r="B2664" s="10" t="s">
        <v>25</v>
      </c>
      <c r="C2664">
        <v>85000</v>
      </c>
      <c r="D2664" s="10" t="s">
        <v>26</v>
      </c>
      <c r="E2664">
        <v>0</v>
      </c>
      <c r="F2664">
        <v>0</v>
      </c>
      <c r="G2664">
        <v>85000</v>
      </c>
      <c r="H2664" s="10" t="s">
        <v>26</v>
      </c>
      <c r="I2664" s="10" t="s">
        <v>9539</v>
      </c>
      <c r="J2664" s="10" t="s">
        <v>17</v>
      </c>
      <c r="K2664" s="10" t="s">
        <v>17</v>
      </c>
      <c r="L2664" s="10" t="s">
        <v>9540</v>
      </c>
      <c r="M2664" s="10" t="s">
        <v>18</v>
      </c>
      <c r="N2664">
        <v>0</v>
      </c>
    </row>
    <row r="2665" spans="1:14" x14ac:dyDescent="0.25">
      <c r="A2665" s="10" t="s">
        <v>94</v>
      </c>
      <c r="B2665" s="10" t="s">
        <v>1949</v>
      </c>
      <c r="C2665">
        <v>0</v>
      </c>
      <c r="D2665" s="10" t="s">
        <v>16</v>
      </c>
      <c r="E2665">
        <v>0</v>
      </c>
      <c r="F2665">
        <v>0</v>
      </c>
      <c r="G2665">
        <v>0</v>
      </c>
      <c r="H2665" s="10" t="s">
        <v>16</v>
      </c>
      <c r="I2665" s="10" t="s">
        <v>9541</v>
      </c>
      <c r="J2665" s="10" t="s">
        <v>17</v>
      </c>
      <c r="K2665" s="10" t="s">
        <v>17</v>
      </c>
      <c r="L2665" s="10" t="s">
        <v>9542</v>
      </c>
      <c r="M2665" s="10" t="s">
        <v>18</v>
      </c>
      <c r="N2665">
        <v>0</v>
      </c>
    </row>
    <row r="2666" spans="1:14" x14ac:dyDescent="0.25">
      <c r="A2666" s="10" t="s">
        <v>94</v>
      </c>
      <c r="B2666" s="10" t="s">
        <v>235</v>
      </c>
      <c r="C2666">
        <v>0</v>
      </c>
      <c r="D2666" s="10" t="s">
        <v>16</v>
      </c>
      <c r="E2666">
        <v>0</v>
      </c>
      <c r="F2666">
        <v>0</v>
      </c>
      <c r="G2666">
        <v>0</v>
      </c>
      <c r="H2666" s="10" t="s">
        <v>16</v>
      </c>
      <c r="I2666" s="10" t="s">
        <v>9543</v>
      </c>
      <c r="J2666" s="10" t="s">
        <v>17</v>
      </c>
      <c r="K2666" s="10" t="s">
        <v>17</v>
      </c>
      <c r="L2666" s="10" t="s">
        <v>9544</v>
      </c>
      <c r="M2666" s="10" t="s">
        <v>18</v>
      </c>
      <c r="N2666">
        <v>0</v>
      </c>
    </row>
    <row r="2667" spans="1:14" x14ac:dyDescent="0.25">
      <c r="A2667" s="10" t="s">
        <v>94</v>
      </c>
      <c r="B2667" s="10" t="s">
        <v>274</v>
      </c>
      <c r="C2667">
        <v>0</v>
      </c>
      <c r="D2667" s="10" t="s">
        <v>16</v>
      </c>
      <c r="E2667">
        <v>0</v>
      </c>
      <c r="F2667">
        <v>0</v>
      </c>
      <c r="G2667">
        <v>0</v>
      </c>
      <c r="H2667" s="10" t="s">
        <v>16</v>
      </c>
      <c r="I2667" s="10" t="s">
        <v>9545</v>
      </c>
      <c r="J2667" s="10" t="s">
        <v>17</v>
      </c>
      <c r="K2667" s="10" t="s">
        <v>17</v>
      </c>
      <c r="L2667" s="10" t="s">
        <v>6728</v>
      </c>
      <c r="M2667" s="10" t="s">
        <v>18</v>
      </c>
      <c r="N2667">
        <v>0</v>
      </c>
    </row>
    <row r="2668" spans="1:14" x14ac:dyDescent="0.25">
      <c r="A2668" s="10" t="s">
        <v>94</v>
      </c>
      <c r="B2668" s="10" t="s">
        <v>1954</v>
      </c>
      <c r="C2668">
        <v>2890.52</v>
      </c>
      <c r="D2668" s="10" t="s">
        <v>26</v>
      </c>
      <c r="E2668">
        <v>2000</v>
      </c>
      <c r="F2668">
        <v>0</v>
      </c>
      <c r="G2668">
        <v>890.52</v>
      </c>
      <c r="H2668" s="10" t="s">
        <v>26</v>
      </c>
      <c r="I2668" s="10" t="s">
        <v>6729</v>
      </c>
      <c r="J2668" s="10" t="s">
        <v>9546</v>
      </c>
      <c r="K2668" s="10" t="s">
        <v>17</v>
      </c>
      <c r="L2668" s="10" t="s">
        <v>9547</v>
      </c>
      <c r="M2668" s="10" t="s">
        <v>18</v>
      </c>
      <c r="N2668">
        <v>0</v>
      </c>
    </row>
    <row r="2669" spans="1:14" x14ac:dyDescent="0.25">
      <c r="A2669" s="10" t="s">
        <v>94</v>
      </c>
      <c r="B2669" s="10" t="s">
        <v>50</v>
      </c>
      <c r="C2669">
        <v>0</v>
      </c>
      <c r="D2669" s="10" t="s">
        <v>16</v>
      </c>
      <c r="E2669">
        <v>0</v>
      </c>
      <c r="F2669">
        <v>0</v>
      </c>
      <c r="G2669">
        <v>0</v>
      </c>
      <c r="H2669" s="10" t="s">
        <v>16</v>
      </c>
      <c r="I2669" s="10" t="s">
        <v>4216</v>
      </c>
      <c r="J2669" s="10" t="s">
        <v>17</v>
      </c>
      <c r="K2669" s="10" t="s">
        <v>17</v>
      </c>
      <c r="L2669" s="10" t="s">
        <v>9548</v>
      </c>
      <c r="M2669" s="10" t="s">
        <v>18</v>
      </c>
      <c r="N2669">
        <v>0</v>
      </c>
    </row>
    <row r="2670" spans="1:14" x14ac:dyDescent="0.25">
      <c r="A2670" s="10" t="s">
        <v>94</v>
      </c>
      <c r="B2670" s="10" t="s">
        <v>1959</v>
      </c>
      <c r="C2670">
        <v>54516.800000000003</v>
      </c>
      <c r="D2670" s="10" t="s">
        <v>26</v>
      </c>
      <c r="E2670">
        <v>30000</v>
      </c>
      <c r="F2670">
        <v>0</v>
      </c>
      <c r="G2670">
        <v>24516.799999999999</v>
      </c>
      <c r="H2670" s="10" t="s">
        <v>26</v>
      </c>
      <c r="I2670" s="10" t="s">
        <v>9549</v>
      </c>
      <c r="J2670" s="10" t="s">
        <v>6730</v>
      </c>
      <c r="K2670" s="10" t="s">
        <v>17</v>
      </c>
      <c r="L2670" s="10" t="s">
        <v>9550</v>
      </c>
      <c r="M2670" s="10" t="s">
        <v>18</v>
      </c>
      <c r="N2670">
        <v>0</v>
      </c>
    </row>
    <row r="2671" spans="1:14" x14ac:dyDescent="0.25">
      <c r="A2671" s="10" t="s">
        <v>94</v>
      </c>
      <c r="B2671" s="10" t="s">
        <v>1962</v>
      </c>
      <c r="C2671">
        <v>8559.24</v>
      </c>
      <c r="D2671" s="10" t="s">
        <v>26</v>
      </c>
      <c r="E2671">
        <v>4047.99</v>
      </c>
      <c r="F2671">
        <v>4000</v>
      </c>
      <c r="G2671">
        <v>8511.25</v>
      </c>
      <c r="H2671" s="10" t="s">
        <v>26</v>
      </c>
      <c r="I2671" s="10" t="s">
        <v>9551</v>
      </c>
      <c r="J2671" s="10" t="s">
        <v>6732</v>
      </c>
      <c r="K2671" s="10" t="s">
        <v>6731</v>
      </c>
      <c r="L2671" s="10" t="s">
        <v>9552</v>
      </c>
      <c r="M2671" s="10" t="s">
        <v>18</v>
      </c>
      <c r="N2671">
        <v>0</v>
      </c>
    </row>
    <row r="2672" spans="1:14" x14ac:dyDescent="0.25">
      <c r="A2672" s="10" t="s">
        <v>94</v>
      </c>
      <c r="B2672" s="10" t="s">
        <v>1965</v>
      </c>
      <c r="C2672">
        <v>1000</v>
      </c>
      <c r="D2672" s="10" t="s">
        <v>26</v>
      </c>
      <c r="E2672">
        <v>0</v>
      </c>
      <c r="F2672">
        <v>0</v>
      </c>
      <c r="G2672">
        <v>1000</v>
      </c>
      <c r="H2672" s="10" t="s">
        <v>26</v>
      </c>
      <c r="I2672" s="10" t="s">
        <v>6733</v>
      </c>
      <c r="J2672" s="10" t="s">
        <v>17</v>
      </c>
      <c r="K2672" s="10" t="s">
        <v>17</v>
      </c>
      <c r="L2672" s="10" t="s">
        <v>6145</v>
      </c>
      <c r="M2672" s="10" t="s">
        <v>18</v>
      </c>
      <c r="N2672">
        <v>0</v>
      </c>
    </row>
    <row r="2673" spans="1:14" x14ac:dyDescent="0.25">
      <c r="A2673" s="10" t="s">
        <v>94</v>
      </c>
      <c r="B2673" s="10" t="s">
        <v>1968</v>
      </c>
      <c r="C2673">
        <v>1000</v>
      </c>
      <c r="D2673" s="10" t="s">
        <v>26</v>
      </c>
      <c r="E2673">
        <v>0</v>
      </c>
      <c r="F2673">
        <v>0</v>
      </c>
      <c r="G2673">
        <v>1000</v>
      </c>
      <c r="H2673" s="10" t="s">
        <v>26</v>
      </c>
      <c r="I2673" s="10" t="s">
        <v>6144</v>
      </c>
      <c r="J2673" s="10" t="s">
        <v>17</v>
      </c>
      <c r="K2673" s="10" t="s">
        <v>17</v>
      </c>
      <c r="L2673" s="10" t="s">
        <v>6734</v>
      </c>
      <c r="M2673" s="10" t="s">
        <v>18</v>
      </c>
      <c r="N2673">
        <v>0</v>
      </c>
    </row>
    <row r="2674" spans="1:14" x14ac:dyDescent="0.25">
      <c r="A2674" s="10" t="s">
        <v>94</v>
      </c>
      <c r="B2674" s="10" t="s">
        <v>1971</v>
      </c>
      <c r="C2674">
        <v>1000</v>
      </c>
      <c r="D2674" s="10" t="s">
        <v>26</v>
      </c>
      <c r="E2674">
        <v>0</v>
      </c>
      <c r="F2674">
        <v>0</v>
      </c>
      <c r="G2674">
        <v>1000</v>
      </c>
      <c r="H2674" s="10" t="s">
        <v>26</v>
      </c>
      <c r="I2674" s="10" t="s">
        <v>6735</v>
      </c>
      <c r="J2674" s="10" t="s">
        <v>17</v>
      </c>
      <c r="K2674" s="10" t="s">
        <v>17</v>
      </c>
      <c r="L2674" s="10" t="s">
        <v>6736</v>
      </c>
      <c r="M2674" s="10" t="s">
        <v>18</v>
      </c>
      <c r="N2674">
        <v>0</v>
      </c>
    </row>
    <row r="2675" spans="1:14" x14ac:dyDescent="0.25">
      <c r="A2675" s="10" t="s">
        <v>94</v>
      </c>
      <c r="B2675" s="10" t="s">
        <v>1974</v>
      </c>
      <c r="C2675">
        <v>1000</v>
      </c>
      <c r="D2675" s="10" t="s">
        <v>26</v>
      </c>
      <c r="E2675">
        <v>0</v>
      </c>
      <c r="F2675">
        <v>0</v>
      </c>
      <c r="G2675">
        <v>1000</v>
      </c>
      <c r="H2675" s="10" t="s">
        <v>26</v>
      </c>
      <c r="I2675" s="10" t="s">
        <v>6737</v>
      </c>
      <c r="J2675" s="10" t="s">
        <v>17</v>
      </c>
      <c r="K2675" s="10" t="s">
        <v>17</v>
      </c>
      <c r="L2675" s="10" t="s">
        <v>6146</v>
      </c>
      <c r="M2675" s="10" t="s">
        <v>18</v>
      </c>
      <c r="N2675">
        <v>0</v>
      </c>
    </row>
    <row r="2676" spans="1:14" x14ac:dyDescent="0.25">
      <c r="A2676" s="10" t="s">
        <v>94</v>
      </c>
      <c r="B2676" s="10" t="s">
        <v>1977</v>
      </c>
      <c r="C2676">
        <v>1000</v>
      </c>
      <c r="D2676" s="10" t="s">
        <v>26</v>
      </c>
      <c r="E2676">
        <v>0</v>
      </c>
      <c r="F2676">
        <v>0</v>
      </c>
      <c r="G2676">
        <v>1000</v>
      </c>
      <c r="H2676" s="10" t="s">
        <v>26</v>
      </c>
      <c r="I2676" s="10" t="s">
        <v>6738</v>
      </c>
      <c r="J2676" s="10" t="s">
        <v>17</v>
      </c>
      <c r="K2676" s="10" t="s">
        <v>17</v>
      </c>
      <c r="L2676" s="10" t="s">
        <v>9553</v>
      </c>
      <c r="M2676" s="10" t="s">
        <v>18</v>
      </c>
      <c r="N2676">
        <v>0</v>
      </c>
    </row>
    <row r="2677" spans="1:14" x14ac:dyDescent="0.25">
      <c r="A2677" s="10" t="s">
        <v>94</v>
      </c>
      <c r="B2677" s="10" t="s">
        <v>1980</v>
      </c>
      <c r="C2677">
        <v>318.98</v>
      </c>
      <c r="D2677" s="10" t="s">
        <v>26</v>
      </c>
      <c r="E2677">
        <v>0</v>
      </c>
      <c r="F2677">
        <v>0</v>
      </c>
      <c r="G2677">
        <v>318.98</v>
      </c>
      <c r="H2677" s="10" t="s">
        <v>26</v>
      </c>
      <c r="I2677" s="10" t="s">
        <v>9554</v>
      </c>
      <c r="J2677" s="10" t="s">
        <v>17</v>
      </c>
      <c r="K2677" s="10" t="s">
        <v>17</v>
      </c>
      <c r="L2677" s="10" t="s">
        <v>9555</v>
      </c>
      <c r="M2677" s="10" t="s">
        <v>18</v>
      </c>
      <c r="N2677">
        <v>0</v>
      </c>
    </row>
    <row r="2678" spans="1:14" x14ac:dyDescent="0.25">
      <c r="A2678" s="10" t="s">
        <v>94</v>
      </c>
      <c r="B2678" s="10" t="s">
        <v>3207</v>
      </c>
      <c r="C2678">
        <v>1000</v>
      </c>
      <c r="D2678" s="10" t="s">
        <v>26</v>
      </c>
      <c r="E2678">
        <v>0</v>
      </c>
      <c r="F2678">
        <v>0</v>
      </c>
      <c r="G2678">
        <v>1000</v>
      </c>
      <c r="H2678" s="10" t="s">
        <v>26</v>
      </c>
      <c r="I2678" s="10" t="s">
        <v>4217</v>
      </c>
      <c r="J2678" s="10" t="s">
        <v>17</v>
      </c>
      <c r="K2678" s="10" t="s">
        <v>17</v>
      </c>
      <c r="L2678" s="10" t="s">
        <v>6147</v>
      </c>
      <c r="M2678" s="10" t="s">
        <v>18</v>
      </c>
      <c r="N2678">
        <v>0</v>
      </c>
    </row>
    <row r="2679" spans="1:14" x14ac:dyDescent="0.25">
      <c r="A2679" s="10" t="s">
        <v>94</v>
      </c>
      <c r="B2679" s="10" t="s">
        <v>3208</v>
      </c>
      <c r="C2679">
        <v>6000</v>
      </c>
      <c r="D2679" s="10" t="s">
        <v>26</v>
      </c>
      <c r="E2679">
        <v>0</v>
      </c>
      <c r="F2679">
        <v>0</v>
      </c>
      <c r="G2679">
        <v>6000</v>
      </c>
      <c r="H2679" s="10" t="s">
        <v>26</v>
      </c>
      <c r="I2679" s="10" t="s">
        <v>9556</v>
      </c>
      <c r="J2679" s="10" t="s">
        <v>17</v>
      </c>
      <c r="K2679" s="10" t="s">
        <v>17</v>
      </c>
      <c r="L2679" s="10" t="s">
        <v>9557</v>
      </c>
      <c r="M2679" s="10" t="s">
        <v>18</v>
      </c>
      <c r="N2679">
        <v>0</v>
      </c>
    </row>
    <row r="2680" spans="1:14" x14ac:dyDescent="0.25">
      <c r="A2680" s="10" t="s">
        <v>94</v>
      </c>
      <c r="B2680" s="10" t="s">
        <v>3210</v>
      </c>
      <c r="C2680">
        <v>1000</v>
      </c>
      <c r="D2680" s="10" t="s">
        <v>26</v>
      </c>
      <c r="E2680">
        <v>0</v>
      </c>
      <c r="F2680">
        <v>0</v>
      </c>
      <c r="G2680">
        <v>1000</v>
      </c>
      <c r="H2680" s="10" t="s">
        <v>26</v>
      </c>
      <c r="I2680" s="10" t="s">
        <v>6739</v>
      </c>
      <c r="J2680" s="10" t="s">
        <v>17</v>
      </c>
      <c r="K2680" s="10" t="s">
        <v>17</v>
      </c>
      <c r="L2680" s="10" t="s">
        <v>6740</v>
      </c>
      <c r="M2680" s="10" t="s">
        <v>18</v>
      </c>
      <c r="N2680">
        <v>0</v>
      </c>
    </row>
    <row r="2681" spans="1:14" x14ac:dyDescent="0.25">
      <c r="A2681" s="10" t="s">
        <v>94</v>
      </c>
      <c r="B2681" s="10" t="s">
        <v>3213</v>
      </c>
      <c r="C2681">
        <v>1000</v>
      </c>
      <c r="D2681" s="10" t="s">
        <v>26</v>
      </c>
      <c r="E2681">
        <v>0</v>
      </c>
      <c r="F2681">
        <v>0</v>
      </c>
      <c r="G2681">
        <v>1000</v>
      </c>
      <c r="H2681" s="10" t="s">
        <v>26</v>
      </c>
      <c r="I2681" s="10" t="s">
        <v>4218</v>
      </c>
      <c r="J2681" s="10" t="s">
        <v>17</v>
      </c>
      <c r="K2681" s="10" t="s">
        <v>17</v>
      </c>
      <c r="L2681" s="10" t="s">
        <v>9558</v>
      </c>
      <c r="M2681" s="10" t="s">
        <v>18</v>
      </c>
      <c r="N2681">
        <v>0</v>
      </c>
    </row>
    <row r="2682" spans="1:14" x14ac:dyDescent="0.25">
      <c r="A2682" s="10" t="s">
        <v>94</v>
      </c>
      <c r="B2682" s="10" t="s">
        <v>3216</v>
      </c>
      <c r="C2682">
        <v>1000</v>
      </c>
      <c r="D2682" s="10" t="s">
        <v>26</v>
      </c>
      <c r="E2682">
        <v>0</v>
      </c>
      <c r="F2682">
        <v>0</v>
      </c>
      <c r="G2682">
        <v>1000</v>
      </c>
      <c r="H2682" s="10" t="s">
        <v>26</v>
      </c>
      <c r="I2682" s="10" t="s">
        <v>9559</v>
      </c>
      <c r="J2682" s="10" t="s">
        <v>17</v>
      </c>
      <c r="K2682" s="10" t="s">
        <v>17</v>
      </c>
      <c r="L2682" s="10" t="s">
        <v>9560</v>
      </c>
      <c r="M2682" s="10" t="s">
        <v>18</v>
      </c>
      <c r="N2682">
        <v>0</v>
      </c>
    </row>
    <row r="2683" spans="1:14" x14ac:dyDescent="0.25">
      <c r="A2683" s="10" t="s">
        <v>94</v>
      </c>
      <c r="B2683" s="10" t="s">
        <v>3033</v>
      </c>
      <c r="C2683">
        <v>3000</v>
      </c>
      <c r="D2683" s="10" t="s">
        <v>26</v>
      </c>
      <c r="E2683">
        <v>0</v>
      </c>
      <c r="F2683">
        <v>0</v>
      </c>
      <c r="G2683">
        <v>3000</v>
      </c>
      <c r="H2683" s="10" t="s">
        <v>26</v>
      </c>
      <c r="I2683" s="10" t="s">
        <v>9561</v>
      </c>
      <c r="J2683" s="10" t="s">
        <v>17</v>
      </c>
      <c r="K2683" s="10" t="s">
        <v>17</v>
      </c>
      <c r="L2683" s="10" t="s">
        <v>9562</v>
      </c>
      <c r="M2683" s="10" t="s">
        <v>18</v>
      </c>
      <c r="N2683">
        <v>0</v>
      </c>
    </row>
    <row r="2684" spans="1:14" x14ac:dyDescent="0.25">
      <c r="A2684" s="10" t="s">
        <v>94</v>
      </c>
      <c r="B2684" s="10" t="s">
        <v>3036</v>
      </c>
      <c r="C2684">
        <v>2836.24</v>
      </c>
      <c r="D2684" s="10" t="s">
        <v>26</v>
      </c>
      <c r="E2684">
        <v>0</v>
      </c>
      <c r="F2684">
        <v>0</v>
      </c>
      <c r="G2684">
        <v>2836.24</v>
      </c>
      <c r="H2684" s="10" t="s">
        <v>26</v>
      </c>
      <c r="I2684" s="10" t="s">
        <v>4219</v>
      </c>
      <c r="J2684" s="10" t="s">
        <v>17</v>
      </c>
      <c r="K2684" s="10" t="s">
        <v>17</v>
      </c>
      <c r="L2684" s="10" t="s">
        <v>9563</v>
      </c>
      <c r="M2684" s="10" t="s">
        <v>18</v>
      </c>
      <c r="N2684">
        <v>0</v>
      </c>
    </row>
    <row r="2685" spans="1:14" x14ac:dyDescent="0.25">
      <c r="A2685" s="10" t="s">
        <v>94</v>
      </c>
      <c r="B2685" s="10" t="s">
        <v>3039</v>
      </c>
      <c r="C2685">
        <v>1000</v>
      </c>
      <c r="D2685" s="10" t="s">
        <v>26</v>
      </c>
      <c r="E2685">
        <v>0</v>
      </c>
      <c r="F2685">
        <v>0</v>
      </c>
      <c r="G2685">
        <v>1000</v>
      </c>
      <c r="H2685" s="10" t="s">
        <v>26</v>
      </c>
      <c r="I2685" s="10" t="s">
        <v>6148</v>
      </c>
      <c r="J2685" s="10" t="s">
        <v>17</v>
      </c>
      <c r="K2685" s="10" t="s">
        <v>17</v>
      </c>
      <c r="L2685" s="10" t="s">
        <v>6149</v>
      </c>
      <c r="M2685" s="10" t="s">
        <v>18</v>
      </c>
      <c r="N2685">
        <v>0</v>
      </c>
    </row>
    <row r="2686" spans="1:14" x14ac:dyDescent="0.25">
      <c r="A2686" s="10" t="s">
        <v>94</v>
      </c>
      <c r="B2686" s="10" t="s">
        <v>1983</v>
      </c>
      <c r="C2686">
        <v>1000</v>
      </c>
      <c r="D2686" s="10" t="s">
        <v>26</v>
      </c>
      <c r="E2686">
        <v>0</v>
      </c>
      <c r="F2686">
        <v>0</v>
      </c>
      <c r="G2686">
        <v>1000</v>
      </c>
      <c r="H2686" s="10" t="s">
        <v>26</v>
      </c>
      <c r="I2686" s="10" t="s">
        <v>304</v>
      </c>
      <c r="J2686" s="10" t="s">
        <v>17</v>
      </c>
      <c r="K2686" s="10" t="s">
        <v>17</v>
      </c>
      <c r="L2686" s="10" t="s">
        <v>6741</v>
      </c>
      <c r="M2686" s="10" t="s">
        <v>18</v>
      </c>
      <c r="N2686">
        <v>0</v>
      </c>
    </row>
    <row r="2687" spans="1:14" x14ac:dyDescent="0.25">
      <c r="A2687" s="10" t="s">
        <v>94</v>
      </c>
      <c r="B2687" s="10" t="s">
        <v>1986</v>
      </c>
      <c r="C2687">
        <v>1000</v>
      </c>
      <c r="D2687" s="10" t="s">
        <v>26</v>
      </c>
      <c r="E2687">
        <v>0</v>
      </c>
      <c r="F2687">
        <v>0</v>
      </c>
      <c r="G2687">
        <v>1000</v>
      </c>
      <c r="H2687" s="10" t="s">
        <v>26</v>
      </c>
      <c r="I2687" s="10" t="s">
        <v>6742</v>
      </c>
      <c r="J2687" s="10" t="s">
        <v>17</v>
      </c>
      <c r="K2687" s="10" t="s">
        <v>17</v>
      </c>
      <c r="L2687" s="10" t="s">
        <v>6150</v>
      </c>
      <c r="M2687" s="10" t="s">
        <v>18</v>
      </c>
      <c r="N2687">
        <v>0</v>
      </c>
    </row>
    <row r="2688" spans="1:14" x14ac:dyDescent="0.25">
      <c r="A2688" s="10" t="s">
        <v>94</v>
      </c>
      <c r="B2688" s="10" t="s">
        <v>1989</v>
      </c>
      <c r="C2688">
        <v>35268.550000000003</v>
      </c>
      <c r="D2688" s="10" t="s">
        <v>26</v>
      </c>
      <c r="E2688">
        <v>3960.03</v>
      </c>
      <c r="F2688">
        <v>0</v>
      </c>
      <c r="G2688">
        <v>31308.52</v>
      </c>
      <c r="H2688" s="10" t="s">
        <v>26</v>
      </c>
      <c r="I2688" s="10" t="s">
        <v>6151</v>
      </c>
      <c r="J2688" s="10" t="s">
        <v>9564</v>
      </c>
      <c r="K2688" s="10" t="s">
        <v>17</v>
      </c>
      <c r="L2688" s="10" t="s">
        <v>9565</v>
      </c>
      <c r="M2688" s="10" t="s">
        <v>18</v>
      </c>
      <c r="N2688">
        <v>0</v>
      </c>
    </row>
    <row r="2689" spans="1:14" x14ac:dyDescent="0.25">
      <c r="A2689" s="10" t="s">
        <v>94</v>
      </c>
      <c r="B2689" s="10" t="s">
        <v>1992</v>
      </c>
      <c r="C2689">
        <v>43.53</v>
      </c>
      <c r="D2689" s="10" t="s">
        <v>26</v>
      </c>
      <c r="E2689">
        <v>0</v>
      </c>
      <c r="F2689">
        <v>0</v>
      </c>
      <c r="G2689">
        <v>43.53</v>
      </c>
      <c r="H2689" s="10" t="s">
        <v>26</v>
      </c>
      <c r="I2689" s="10" t="s">
        <v>6743</v>
      </c>
      <c r="J2689" s="10" t="s">
        <v>17</v>
      </c>
      <c r="K2689" s="10" t="s">
        <v>17</v>
      </c>
      <c r="L2689" s="10" t="s">
        <v>9566</v>
      </c>
      <c r="M2689" s="10" t="s">
        <v>18</v>
      </c>
      <c r="N2689">
        <v>0</v>
      </c>
    </row>
    <row r="2690" spans="1:14" x14ac:dyDescent="0.25">
      <c r="A2690" s="10" t="s">
        <v>94</v>
      </c>
      <c r="B2690" s="10" t="s">
        <v>1995</v>
      </c>
      <c r="C2690">
        <v>0</v>
      </c>
      <c r="D2690" s="10" t="s">
        <v>16</v>
      </c>
      <c r="E2690">
        <v>56.47</v>
      </c>
      <c r="F2690">
        <v>2000</v>
      </c>
      <c r="G2690">
        <v>1943.53</v>
      </c>
      <c r="H2690" s="10" t="s">
        <v>26</v>
      </c>
      <c r="I2690" s="10" t="s">
        <v>9567</v>
      </c>
      <c r="J2690" s="10" t="s">
        <v>9568</v>
      </c>
      <c r="K2690" s="10" t="s">
        <v>9569</v>
      </c>
      <c r="L2690" s="10" t="s">
        <v>9570</v>
      </c>
      <c r="M2690" s="10" t="s">
        <v>18</v>
      </c>
      <c r="N2690">
        <v>0</v>
      </c>
    </row>
    <row r="2691" spans="1:14" x14ac:dyDescent="0.25">
      <c r="A2691" s="10" t="s">
        <v>94</v>
      </c>
      <c r="B2691" s="10" t="s">
        <v>1998</v>
      </c>
      <c r="C2691">
        <v>0</v>
      </c>
      <c r="D2691" s="10" t="s">
        <v>16</v>
      </c>
      <c r="E2691">
        <v>0</v>
      </c>
      <c r="F2691">
        <v>0</v>
      </c>
      <c r="G2691">
        <v>0</v>
      </c>
      <c r="H2691" s="10" t="s">
        <v>16</v>
      </c>
      <c r="I2691" s="10" t="s">
        <v>6744</v>
      </c>
      <c r="J2691" s="10" t="s">
        <v>17</v>
      </c>
      <c r="K2691" s="10" t="s">
        <v>17</v>
      </c>
      <c r="L2691" s="10" t="s">
        <v>9571</v>
      </c>
      <c r="M2691" s="10" t="s">
        <v>18</v>
      </c>
      <c r="N2691">
        <v>0</v>
      </c>
    </row>
    <row r="2692" spans="1:14" x14ac:dyDescent="0.25">
      <c r="A2692" s="10" t="s">
        <v>94</v>
      </c>
      <c r="B2692" s="10" t="s">
        <v>7493</v>
      </c>
      <c r="C2692">
        <v>0</v>
      </c>
      <c r="D2692" s="10" t="s">
        <v>16</v>
      </c>
      <c r="E2692">
        <v>6386.1</v>
      </c>
      <c r="F2692">
        <v>7000</v>
      </c>
      <c r="G2692">
        <v>613.9</v>
      </c>
      <c r="H2692" s="10" t="s">
        <v>26</v>
      </c>
      <c r="I2692" s="10" t="s">
        <v>9572</v>
      </c>
      <c r="J2692" s="10" t="s">
        <v>9573</v>
      </c>
      <c r="K2692" s="10" t="s">
        <v>9574</v>
      </c>
      <c r="L2692" s="10" t="s">
        <v>9575</v>
      </c>
      <c r="M2692" s="10" t="s">
        <v>18</v>
      </c>
      <c r="N2692">
        <v>0</v>
      </c>
    </row>
    <row r="2693" spans="1:14" x14ac:dyDescent="0.25">
      <c r="A2693" s="10" t="s">
        <v>94</v>
      </c>
      <c r="B2693" s="10" t="s">
        <v>7567</v>
      </c>
      <c r="C2693">
        <v>0</v>
      </c>
      <c r="D2693" s="10" t="s">
        <v>16</v>
      </c>
      <c r="E2693">
        <v>1235.75</v>
      </c>
      <c r="F2693">
        <v>2000</v>
      </c>
      <c r="G2693">
        <v>764.25</v>
      </c>
      <c r="H2693" s="10" t="s">
        <v>26</v>
      </c>
      <c r="I2693" s="10" t="s">
        <v>6745</v>
      </c>
      <c r="J2693" s="10" t="s">
        <v>6747</v>
      </c>
      <c r="K2693" s="10" t="s">
        <v>6746</v>
      </c>
      <c r="L2693" s="10" t="s">
        <v>9576</v>
      </c>
      <c r="M2693" s="10" t="s">
        <v>18</v>
      </c>
      <c r="N2693">
        <v>0</v>
      </c>
    </row>
    <row r="2694" spans="1:14" x14ac:dyDescent="0.25">
      <c r="A2694" s="10" t="s">
        <v>94</v>
      </c>
      <c r="B2694" s="10" t="s">
        <v>2005</v>
      </c>
      <c r="C2694">
        <v>0</v>
      </c>
      <c r="D2694" s="10" t="s">
        <v>16</v>
      </c>
      <c r="E2694">
        <v>0</v>
      </c>
      <c r="F2694">
        <v>0</v>
      </c>
      <c r="G2694">
        <v>0</v>
      </c>
      <c r="H2694" s="10" t="s">
        <v>16</v>
      </c>
      <c r="I2694" s="10" t="s">
        <v>9577</v>
      </c>
      <c r="J2694" s="10" t="s">
        <v>17</v>
      </c>
      <c r="K2694" s="10" t="s">
        <v>17</v>
      </c>
      <c r="L2694" s="10" t="s">
        <v>9578</v>
      </c>
      <c r="M2694" s="10" t="s">
        <v>18</v>
      </c>
      <c r="N2694">
        <v>0</v>
      </c>
    </row>
    <row r="2695" spans="1:14" x14ac:dyDescent="0.25">
      <c r="A2695" s="10" t="s">
        <v>94</v>
      </c>
      <c r="B2695" s="10" t="s">
        <v>2008</v>
      </c>
      <c r="C2695">
        <v>1285.71</v>
      </c>
      <c r="D2695" s="10" t="s">
        <v>26</v>
      </c>
      <c r="E2695">
        <v>0</v>
      </c>
      <c r="F2695">
        <v>0</v>
      </c>
      <c r="G2695">
        <v>1285.71</v>
      </c>
      <c r="H2695" s="10" t="s">
        <v>26</v>
      </c>
      <c r="I2695" s="10" t="s">
        <v>9579</v>
      </c>
      <c r="J2695" s="10" t="s">
        <v>17</v>
      </c>
      <c r="K2695" s="10" t="s">
        <v>17</v>
      </c>
      <c r="L2695" s="10" t="s">
        <v>9580</v>
      </c>
      <c r="M2695" s="10" t="s">
        <v>18</v>
      </c>
      <c r="N2695">
        <v>0</v>
      </c>
    </row>
    <row r="2696" spans="1:14" x14ac:dyDescent="0.25">
      <c r="A2696" s="10" t="s">
        <v>94</v>
      </c>
      <c r="B2696" s="10" t="s">
        <v>2011</v>
      </c>
      <c r="C2696">
        <v>117.4</v>
      </c>
      <c r="D2696" s="10" t="s">
        <v>26</v>
      </c>
      <c r="E2696">
        <v>2024.43</v>
      </c>
      <c r="F2696">
        <v>2000</v>
      </c>
      <c r="G2696">
        <v>92.97</v>
      </c>
      <c r="H2696" s="10" t="s">
        <v>26</v>
      </c>
      <c r="I2696" s="10" t="s">
        <v>9581</v>
      </c>
      <c r="J2696" s="10" t="s">
        <v>9582</v>
      </c>
      <c r="K2696" s="10" t="s">
        <v>9583</v>
      </c>
      <c r="L2696" s="10" t="s">
        <v>6748</v>
      </c>
      <c r="M2696" s="10" t="s">
        <v>18</v>
      </c>
      <c r="N2696">
        <v>0</v>
      </c>
    </row>
    <row r="2697" spans="1:14" x14ac:dyDescent="0.25">
      <c r="A2697" s="10" t="s">
        <v>94</v>
      </c>
      <c r="B2697" s="10" t="s">
        <v>2014</v>
      </c>
      <c r="C2697">
        <v>0</v>
      </c>
      <c r="D2697" s="10" t="s">
        <v>16</v>
      </c>
      <c r="E2697">
        <v>0</v>
      </c>
      <c r="F2697">
        <v>0</v>
      </c>
      <c r="G2697">
        <v>0</v>
      </c>
      <c r="H2697" s="10" t="s">
        <v>16</v>
      </c>
      <c r="I2697" s="10" t="s">
        <v>9584</v>
      </c>
      <c r="J2697" s="10" t="s">
        <v>17</v>
      </c>
      <c r="K2697" s="10" t="s">
        <v>17</v>
      </c>
      <c r="L2697" s="10" t="s">
        <v>6749</v>
      </c>
      <c r="M2697" s="10" t="s">
        <v>18</v>
      </c>
      <c r="N2697">
        <v>0</v>
      </c>
    </row>
    <row r="2698" spans="1:14" x14ac:dyDescent="0.25">
      <c r="A2698" s="10" t="s">
        <v>94</v>
      </c>
      <c r="B2698" s="10" t="s">
        <v>2017</v>
      </c>
      <c r="C2698">
        <v>0</v>
      </c>
      <c r="D2698" s="10" t="s">
        <v>16</v>
      </c>
      <c r="E2698">
        <v>0</v>
      </c>
      <c r="F2698">
        <v>0</v>
      </c>
      <c r="G2698">
        <v>0</v>
      </c>
      <c r="H2698" s="10" t="s">
        <v>16</v>
      </c>
      <c r="I2698" s="10" t="s">
        <v>6750</v>
      </c>
      <c r="J2698" s="10" t="s">
        <v>17</v>
      </c>
      <c r="K2698" s="10" t="s">
        <v>17</v>
      </c>
      <c r="L2698" s="10" t="s">
        <v>9585</v>
      </c>
      <c r="M2698" s="10" t="s">
        <v>18</v>
      </c>
      <c r="N2698">
        <v>0</v>
      </c>
    </row>
    <row r="2699" spans="1:14" x14ac:dyDescent="0.25">
      <c r="A2699" s="10" t="s">
        <v>94</v>
      </c>
      <c r="B2699" s="10" t="s">
        <v>2020</v>
      </c>
      <c r="C2699">
        <v>10355.459999999999</v>
      </c>
      <c r="D2699" s="10" t="s">
        <v>26</v>
      </c>
      <c r="E2699">
        <v>3799</v>
      </c>
      <c r="F2699">
        <v>8000</v>
      </c>
      <c r="G2699">
        <v>14556.46</v>
      </c>
      <c r="H2699" s="10" t="s">
        <v>26</v>
      </c>
      <c r="I2699" s="10" t="s">
        <v>9586</v>
      </c>
      <c r="J2699" s="10" t="s">
        <v>6751</v>
      </c>
      <c r="K2699" s="10" t="s">
        <v>9587</v>
      </c>
      <c r="L2699" s="10" t="s">
        <v>9588</v>
      </c>
      <c r="M2699" s="10" t="s">
        <v>18</v>
      </c>
      <c r="N2699">
        <v>0</v>
      </c>
    </row>
    <row r="2700" spans="1:14" x14ac:dyDescent="0.25">
      <c r="A2700" s="10" t="s">
        <v>94</v>
      </c>
      <c r="B2700" s="10" t="s">
        <v>2023</v>
      </c>
      <c r="C2700">
        <v>4206.88</v>
      </c>
      <c r="D2700" s="10" t="s">
        <v>26</v>
      </c>
      <c r="E2700">
        <v>5777.5</v>
      </c>
      <c r="F2700">
        <v>7790</v>
      </c>
      <c r="G2700">
        <v>6219.38</v>
      </c>
      <c r="H2700" s="10" t="s">
        <v>26</v>
      </c>
      <c r="I2700" s="10" t="s">
        <v>6752</v>
      </c>
      <c r="J2700" s="10" t="s">
        <v>6753</v>
      </c>
      <c r="K2700" s="10" t="s">
        <v>6754</v>
      </c>
      <c r="L2700" s="10" t="s">
        <v>6152</v>
      </c>
      <c r="M2700" s="10" t="s">
        <v>18</v>
      </c>
      <c r="N2700">
        <v>0</v>
      </c>
    </row>
    <row r="2701" spans="1:14" x14ac:dyDescent="0.25">
      <c r="A2701" s="10" t="s">
        <v>94</v>
      </c>
      <c r="B2701" s="10" t="s">
        <v>2026</v>
      </c>
      <c r="C2701">
        <v>439.2</v>
      </c>
      <c r="D2701" s="10" t="s">
        <v>26</v>
      </c>
      <c r="E2701">
        <v>0</v>
      </c>
      <c r="F2701">
        <v>0</v>
      </c>
      <c r="G2701">
        <v>439.2</v>
      </c>
      <c r="H2701" s="10" t="s">
        <v>26</v>
      </c>
      <c r="I2701" s="10" t="s">
        <v>9589</v>
      </c>
      <c r="J2701" s="10" t="s">
        <v>17</v>
      </c>
      <c r="K2701" s="10" t="s">
        <v>17</v>
      </c>
      <c r="L2701" s="10" t="s">
        <v>9590</v>
      </c>
      <c r="M2701" s="10" t="s">
        <v>18</v>
      </c>
      <c r="N2701">
        <v>0</v>
      </c>
    </row>
    <row r="2702" spans="1:14" x14ac:dyDescent="0.25">
      <c r="A2702" s="10" t="s">
        <v>94</v>
      </c>
      <c r="B2702" s="10" t="s">
        <v>2029</v>
      </c>
      <c r="C2702">
        <v>1000</v>
      </c>
      <c r="D2702" s="10" t="s">
        <v>26</v>
      </c>
      <c r="E2702">
        <v>0</v>
      </c>
      <c r="F2702">
        <v>0</v>
      </c>
      <c r="G2702">
        <v>1000</v>
      </c>
      <c r="H2702" s="10" t="s">
        <v>26</v>
      </c>
      <c r="I2702" s="10" t="s">
        <v>6755</v>
      </c>
      <c r="J2702" s="10" t="s">
        <v>17</v>
      </c>
      <c r="K2702" s="10" t="s">
        <v>17</v>
      </c>
      <c r="L2702" s="10" t="s">
        <v>6153</v>
      </c>
      <c r="M2702" s="10" t="s">
        <v>18</v>
      </c>
      <c r="N2702">
        <v>0</v>
      </c>
    </row>
    <row r="2703" spans="1:14" x14ac:dyDescent="0.25">
      <c r="A2703" s="10" t="s">
        <v>94</v>
      </c>
      <c r="B2703" s="10" t="s">
        <v>109</v>
      </c>
      <c r="C2703">
        <v>2864.69</v>
      </c>
      <c r="D2703" s="10" t="s">
        <v>26</v>
      </c>
      <c r="E2703">
        <v>0</v>
      </c>
      <c r="F2703">
        <v>0</v>
      </c>
      <c r="G2703">
        <v>2864.69</v>
      </c>
      <c r="H2703" s="10" t="s">
        <v>26</v>
      </c>
      <c r="I2703" s="10" t="s">
        <v>6756</v>
      </c>
      <c r="J2703" s="10" t="s">
        <v>17</v>
      </c>
      <c r="K2703" s="10" t="s">
        <v>17</v>
      </c>
      <c r="L2703" s="10" t="s">
        <v>6757</v>
      </c>
      <c r="M2703" s="10" t="s">
        <v>18</v>
      </c>
      <c r="N2703">
        <v>0</v>
      </c>
    </row>
    <row r="2704" spans="1:14" x14ac:dyDescent="0.25">
      <c r="A2704" s="10" t="s">
        <v>94</v>
      </c>
      <c r="B2704" s="10" t="s">
        <v>2034</v>
      </c>
      <c r="C2704">
        <v>1000</v>
      </c>
      <c r="D2704" s="10" t="s">
        <v>26</v>
      </c>
      <c r="E2704">
        <v>0</v>
      </c>
      <c r="F2704">
        <v>0</v>
      </c>
      <c r="G2704">
        <v>1000</v>
      </c>
      <c r="H2704" s="10" t="s">
        <v>26</v>
      </c>
      <c r="I2704" s="10" t="s">
        <v>6758</v>
      </c>
      <c r="J2704" s="10" t="s">
        <v>17</v>
      </c>
      <c r="K2704" s="10" t="s">
        <v>17</v>
      </c>
      <c r="L2704" s="10" t="s">
        <v>6759</v>
      </c>
      <c r="M2704" s="10" t="s">
        <v>18</v>
      </c>
      <c r="N2704">
        <v>0</v>
      </c>
    </row>
    <row r="2705" spans="1:14" x14ac:dyDescent="0.25">
      <c r="A2705" s="10" t="s">
        <v>94</v>
      </c>
      <c r="B2705" s="10" t="s">
        <v>2037</v>
      </c>
      <c r="C2705">
        <v>500</v>
      </c>
      <c r="D2705" s="10" t="s">
        <v>26</v>
      </c>
      <c r="E2705">
        <v>0</v>
      </c>
      <c r="F2705">
        <v>0</v>
      </c>
      <c r="G2705">
        <v>500</v>
      </c>
      <c r="H2705" s="10" t="s">
        <v>26</v>
      </c>
      <c r="I2705" s="10" t="s">
        <v>9591</v>
      </c>
      <c r="J2705" s="10" t="s">
        <v>17</v>
      </c>
      <c r="K2705" s="10" t="s">
        <v>17</v>
      </c>
      <c r="L2705" s="10" t="s">
        <v>9592</v>
      </c>
      <c r="M2705" s="10" t="s">
        <v>18</v>
      </c>
      <c r="N2705">
        <v>0</v>
      </c>
    </row>
    <row r="2706" spans="1:14" x14ac:dyDescent="0.25">
      <c r="A2706" s="10" t="s">
        <v>94</v>
      </c>
      <c r="B2706" s="10" t="s">
        <v>2040</v>
      </c>
      <c r="C2706">
        <v>1000</v>
      </c>
      <c r="D2706" s="10" t="s">
        <v>26</v>
      </c>
      <c r="E2706">
        <v>47.5</v>
      </c>
      <c r="F2706">
        <v>0</v>
      </c>
      <c r="G2706">
        <v>952.5</v>
      </c>
      <c r="H2706" s="10" t="s">
        <v>26</v>
      </c>
      <c r="I2706" s="10" t="s">
        <v>9593</v>
      </c>
      <c r="J2706" s="10" t="s">
        <v>9594</v>
      </c>
      <c r="K2706" s="10" t="s">
        <v>17</v>
      </c>
      <c r="L2706" s="10" t="s">
        <v>9595</v>
      </c>
      <c r="M2706" s="10" t="s">
        <v>18</v>
      </c>
      <c r="N2706">
        <v>0</v>
      </c>
    </row>
    <row r="2707" spans="1:14" x14ac:dyDescent="0.25">
      <c r="A2707" s="10" t="s">
        <v>94</v>
      </c>
      <c r="B2707" s="10" t="s">
        <v>2043</v>
      </c>
      <c r="C2707">
        <v>9000</v>
      </c>
      <c r="D2707" s="10" t="s">
        <v>26</v>
      </c>
      <c r="E2707">
        <v>1000</v>
      </c>
      <c r="F2707">
        <v>0</v>
      </c>
      <c r="G2707">
        <v>8000</v>
      </c>
      <c r="H2707" s="10" t="s">
        <v>26</v>
      </c>
      <c r="I2707" s="10" t="s">
        <v>9596</v>
      </c>
      <c r="J2707" s="10" t="s">
        <v>6154</v>
      </c>
      <c r="K2707" s="10" t="s">
        <v>17</v>
      </c>
      <c r="L2707" s="10" t="s">
        <v>4220</v>
      </c>
      <c r="M2707" s="10" t="s">
        <v>18</v>
      </c>
      <c r="N2707">
        <v>0</v>
      </c>
    </row>
    <row r="2708" spans="1:14" x14ac:dyDescent="0.25">
      <c r="A2708" s="10" t="s">
        <v>94</v>
      </c>
      <c r="B2708" s="10" t="s">
        <v>275</v>
      </c>
      <c r="C2708">
        <v>11850</v>
      </c>
      <c r="D2708" s="10" t="s">
        <v>26</v>
      </c>
      <c r="E2708">
        <v>0</v>
      </c>
      <c r="F2708">
        <v>0</v>
      </c>
      <c r="G2708">
        <v>11850</v>
      </c>
      <c r="H2708" s="10" t="s">
        <v>26</v>
      </c>
      <c r="I2708" s="10" t="s">
        <v>9597</v>
      </c>
      <c r="J2708" s="10" t="s">
        <v>17</v>
      </c>
      <c r="K2708" s="10" t="s">
        <v>17</v>
      </c>
      <c r="L2708" s="10" t="s">
        <v>9598</v>
      </c>
      <c r="M2708" s="10" t="s">
        <v>18</v>
      </c>
      <c r="N2708">
        <v>0</v>
      </c>
    </row>
    <row r="2709" spans="1:14" x14ac:dyDescent="0.25">
      <c r="A2709" s="10" t="s">
        <v>94</v>
      </c>
      <c r="B2709" s="10" t="s">
        <v>2048</v>
      </c>
      <c r="C2709">
        <v>500</v>
      </c>
      <c r="D2709" s="10" t="s">
        <v>26</v>
      </c>
      <c r="E2709">
        <v>0</v>
      </c>
      <c r="F2709">
        <v>0</v>
      </c>
      <c r="G2709">
        <v>500</v>
      </c>
      <c r="H2709" s="10" t="s">
        <v>26</v>
      </c>
      <c r="I2709" s="10" t="s">
        <v>9599</v>
      </c>
      <c r="J2709" s="10" t="s">
        <v>17</v>
      </c>
      <c r="K2709" s="10" t="s">
        <v>17</v>
      </c>
      <c r="L2709" s="10" t="s">
        <v>6760</v>
      </c>
      <c r="M2709" s="10" t="s">
        <v>18</v>
      </c>
      <c r="N2709">
        <v>0</v>
      </c>
    </row>
    <row r="2710" spans="1:14" x14ac:dyDescent="0.25">
      <c r="A2710" s="10" t="s">
        <v>94</v>
      </c>
      <c r="B2710" s="10" t="s">
        <v>2051</v>
      </c>
      <c r="C2710">
        <v>52166.52</v>
      </c>
      <c r="D2710" s="10" t="s">
        <v>26</v>
      </c>
      <c r="E2710">
        <v>17320.03</v>
      </c>
      <c r="F2710">
        <v>1603.52</v>
      </c>
      <c r="G2710">
        <v>36450.01</v>
      </c>
      <c r="H2710" s="10" t="s">
        <v>26</v>
      </c>
      <c r="I2710" s="10" t="s">
        <v>9600</v>
      </c>
      <c r="J2710" s="10" t="s">
        <v>9601</v>
      </c>
      <c r="K2710" s="10" t="s">
        <v>9602</v>
      </c>
      <c r="L2710" s="10" t="s">
        <v>9603</v>
      </c>
      <c r="M2710" s="10" t="s">
        <v>18</v>
      </c>
      <c r="N2710">
        <v>0</v>
      </c>
    </row>
    <row r="2711" spans="1:14" x14ac:dyDescent="0.25">
      <c r="A2711" s="10" t="s">
        <v>94</v>
      </c>
      <c r="B2711" s="10" t="s">
        <v>2054</v>
      </c>
      <c r="C2711">
        <v>30757.74</v>
      </c>
      <c r="D2711" s="10" t="s">
        <v>26</v>
      </c>
      <c r="E2711">
        <v>1603.52</v>
      </c>
      <c r="F2711">
        <v>0</v>
      </c>
      <c r="G2711">
        <v>29154.22</v>
      </c>
      <c r="H2711" s="10" t="s">
        <v>26</v>
      </c>
      <c r="I2711" s="10" t="s">
        <v>9604</v>
      </c>
      <c r="J2711" s="10" t="s">
        <v>9605</v>
      </c>
      <c r="K2711" s="10" t="s">
        <v>17</v>
      </c>
      <c r="L2711" s="10" t="s">
        <v>9606</v>
      </c>
      <c r="M2711" s="10" t="s">
        <v>18</v>
      </c>
      <c r="N2711">
        <v>0</v>
      </c>
    </row>
    <row r="2712" spans="1:14" x14ac:dyDescent="0.25">
      <c r="A2712" s="10" t="s">
        <v>94</v>
      </c>
      <c r="B2712" s="10" t="s">
        <v>2057</v>
      </c>
      <c r="C2712">
        <v>3050</v>
      </c>
      <c r="D2712" s="10" t="s">
        <v>26</v>
      </c>
      <c r="E2712">
        <v>0</v>
      </c>
      <c r="F2712">
        <v>0</v>
      </c>
      <c r="G2712">
        <v>3050</v>
      </c>
      <c r="H2712" s="10" t="s">
        <v>26</v>
      </c>
      <c r="I2712" s="10" t="s">
        <v>6761</v>
      </c>
      <c r="J2712" s="10" t="s">
        <v>17</v>
      </c>
      <c r="K2712" s="10" t="s">
        <v>17</v>
      </c>
      <c r="L2712" s="10" t="s">
        <v>9607</v>
      </c>
      <c r="M2712" s="10" t="s">
        <v>18</v>
      </c>
      <c r="N2712">
        <v>0</v>
      </c>
    </row>
    <row r="2713" spans="1:14" x14ac:dyDescent="0.25">
      <c r="A2713" s="10" t="s">
        <v>94</v>
      </c>
      <c r="B2713" s="10" t="s">
        <v>2060</v>
      </c>
      <c r="C2713">
        <v>1000</v>
      </c>
      <c r="D2713" s="10" t="s">
        <v>26</v>
      </c>
      <c r="E2713">
        <v>0</v>
      </c>
      <c r="F2713">
        <v>0</v>
      </c>
      <c r="G2713">
        <v>1000</v>
      </c>
      <c r="H2713" s="10" t="s">
        <v>26</v>
      </c>
      <c r="I2713" s="10" t="s">
        <v>9608</v>
      </c>
      <c r="J2713" s="10" t="s">
        <v>17</v>
      </c>
      <c r="K2713" s="10" t="s">
        <v>17</v>
      </c>
      <c r="L2713" s="10" t="s">
        <v>9609</v>
      </c>
      <c r="M2713" s="10" t="s">
        <v>18</v>
      </c>
      <c r="N2713">
        <v>0</v>
      </c>
    </row>
    <row r="2714" spans="1:14" x14ac:dyDescent="0.25">
      <c r="A2714" s="10" t="s">
        <v>94</v>
      </c>
      <c r="B2714" s="10" t="s">
        <v>2063</v>
      </c>
      <c r="C2714">
        <v>5260</v>
      </c>
      <c r="D2714" s="10" t="s">
        <v>26</v>
      </c>
      <c r="E2714">
        <v>0</v>
      </c>
      <c r="F2714">
        <v>0</v>
      </c>
      <c r="G2714">
        <v>5260</v>
      </c>
      <c r="H2714" s="10" t="s">
        <v>26</v>
      </c>
      <c r="I2714" s="10" t="s">
        <v>6762</v>
      </c>
      <c r="J2714" s="10" t="s">
        <v>17</v>
      </c>
      <c r="K2714" s="10" t="s">
        <v>17</v>
      </c>
      <c r="L2714" s="10" t="s">
        <v>9610</v>
      </c>
      <c r="M2714" s="10" t="s">
        <v>18</v>
      </c>
      <c r="N2714">
        <v>0</v>
      </c>
    </row>
    <row r="2715" spans="1:14" x14ac:dyDescent="0.25">
      <c r="A2715" s="10" t="s">
        <v>94</v>
      </c>
      <c r="B2715" s="10" t="s">
        <v>2066</v>
      </c>
      <c r="C2715">
        <v>9193.44</v>
      </c>
      <c r="D2715" s="10" t="s">
        <v>26</v>
      </c>
      <c r="E2715">
        <v>8560</v>
      </c>
      <c r="F2715">
        <v>10000</v>
      </c>
      <c r="G2715">
        <v>10633.44</v>
      </c>
      <c r="H2715" s="10" t="s">
        <v>26</v>
      </c>
      <c r="I2715" s="10" t="s">
        <v>6763</v>
      </c>
      <c r="J2715" s="10" t="s">
        <v>9611</v>
      </c>
      <c r="K2715" s="10" t="s">
        <v>4221</v>
      </c>
      <c r="L2715" s="10" t="s">
        <v>6764</v>
      </c>
      <c r="M2715" s="10" t="s">
        <v>18</v>
      </c>
      <c r="N2715">
        <v>0</v>
      </c>
    </row>
    <row r="2716" spans="1:14" x14ac:dyDescent="0.25">
      <c r="A2716" s="10" t="s">
        <v>94</v>
      </c>
      <c r="B2716" s="10" t="s">
        <v>2069</v>
      </c>
      <c r="C2716">
        <v>500</v>
      </c>
      <c r="D2716" s="10" t="s">
        <v>26</v>
      </c>
      <c r="E2716">
        <v>0</v>
      </c>
      <c r="F2716">
        <v>0</v>
      </c>
      <c r="G2716">
        <v>500</v>
      </c>
      <c r="H2716" s="10" t="s">
        <v>26</v>
      </c>
      <c r="I2716" s="10" t="s">
        <v>9612</v>
      </c>
      <c r="J2716" s="10" t="s">
        <v>17</v>
      </c>
      <c r="K2716" s="10" t="s">
        <v>17</v>
      </c>
      <c r="L2716" s="10" t="s">
        <v>9613</v>
      </c>
      <c r="M2716" s="10" t="s">
        <v>18</v>
      </c>
      <c r="N2716">
        <v>0</v>
      </c>
    </row>
    <row r="2717" spans="1:14" x14ac:dyDescent="0.25">
      <c r="A2717" s="10" t="s">
        <v>94</v>
      </c>
      <c r="B2717" s="10" t="s">
        <v>2072</v>
      </c>
      <c r="C2717">
        <v>500</v>
      </c>
      <c r="D2717" s="10" t="s">
        <v>26</v>
      </c>
      <c r="E2717">
        <v>0</v>
      </c>
      <c r="F2717">
        <v>0</v>
      </c>
      <c r="G2717">
        <v>500</v>
      </c>
      <c r="H2717" s="10" t="s">
        <v>26</v>
      </c>
      <c r="I2717" s="10" t="s">
        <v>9614</v>
      </c>
      <c r="J2717" s="10" t="s">
        <v>17</v>
      </c>
      <c r="K2717" s="10" t="s">
        <v>17</v>
      </c>
      <c r="L2717" s="10" t="s">
        <v>4222</v>
      </c>
      <c r="M2717" s="10" t="s">
        <v>18</v>
      </c>
      <c r="N2717">
        <v>0</v>
      </c>
    </row>
    <row r="2718" spans="1:14" x14ac:dyDescent="0.25">
      <c r="A2718" s="10" t="s">
        <v>94</v>
      </c>
      <c r="B2718" s="10" t="s">
        <v>2075</v>
      </c>
      <c r="C2718">
        <v>500</v>
      </c>
      <c r="D2718" s="10" t="s">
        <v>26</v>
      </c>
      <c r="E2718">
        <v>0</v>
      </c>
      <c r="F2718">
        <v>0</v>
      </c>
      <c r="G2718">
        <v>500</v>
      </c>
      <c r="H2718" s="10" t="s">
        <v>26</v>
      </c>
      <c r="I2718" s="10" t="s">
        <v>4223</v>
      </c>
      <c r="J2718" s="10" t="s">
        <v>17</v>
      </c>
      <c r="K2718" s="10" t="s">
        <v>17</v>
      </c>
      <c r="L2718" s="10" t="s">
        <v>4224</v>
      </c>
      <c r="M2718" s="10" t="s">
        <v>18</v>
      </c>
      <c r="N2718">
        <v>0</v>
      </c>
    </row>
    <row r="2719" spans="1:14" x14ac:dyDescent="0.25">
      <c r="A2719" s="10" t="s">
        <v>94</v>
      </c>
      <c r="B2719" s="10" t="s">
        <v>2078</v>
      </c>
      <c r="C2719">
        <v>19535</v>
      </c>
      <c r="D2719" s="10" t="s">
        <v>26</v>
      </c>
      <c r="E2719">
        <v>0</v>
      </c>
      <c r="F2719">
        <v>0</v>
      </c>
      <c r="G2719">
        <v>19535</v>
      </c>
      <c r="H2719" s="10" t="s">
        <v>26</v>
      </c>
      <c r="I2719" s="10" t="s">
        <v>9615</v>
      </c>
      <c r="J2719" s="10" t="s">
        <v>17</v>
      </c>
      <c r="K2719" s="10" t="s">
        <v>17</v>
      </c>
      <c r="L2719" s="10" t="s">
        <v>9616</v>
      </c>
      <c r="M2719" s="10" t="s">
        <v>18</v>
      </c>
      <c r="N2719">
        <v>0</v>
      </c>
    </row>
    <row r="2720" spans="1:14" x14ac:dyDescent="0.25">
      <c r="A2720" s="10" t="s">
        <v>94</v>
      </c>
      <c r="B2720" s="10" t="s">
        <v>2081</v>
      </c>
      <c r="C2720">
        <v>2000</v>
      </c>
      <c r="D2720" s="10" t="s">
        <v>26</v>
      </c>
      <c r="E2720">
        <v>0</v>
      </c>
      <c r="F2720">
        <v>0</v>
      </c>
      <c r="G2720">
        <v>2000</v>
      </c>
      <c r="H2720" s="10" t="s">
        <v>26</v>
      </c>
      <c r="I2720" s="10" t="s">
        <v>9617</v>
      </c>
      <c r="J2720" s="10" t="s">
        <v>17</v>
      </c>
      <c r="K2720" s="10" t="s">
        <v>17</v>
      </c>
      <c r="L2720" s="10" t="s">
        <v>6765</v>
      </c>
      <c r="M2720" s="10" t="s">
        <v>18</v>
      </c>
      <c r="N2720">
        <v>0</v>
      </c>
    </row>
    <row r="2721" spans="1:14" x14ac:dyDescent="0.25">
      <c r="A2721" s="10" t="s">
        <v>94</v>
      </c>
      <c r="B2721" s="10" t="s">
        <v>2084</v>
      </c>
      <c r="C2721">
        <v>700</v>
      </c>
      <c r="D2721" s="10" t="s">
        <v>26</v>
      </c>
      <c r="E2721">
        <v>0</v>
      </c>
      <c r="F2721">
        <v>0</v>
      </c>
      <c r="G2721">
        <v>700</v>
      </c>
      <c r="H2721" s="10" t="s">
        <v>26</v>
      </c>
      <c r="I2721" s="10" t="s">
        <v>6766</v>
      </c>
      <c r="J2721" s="10" t="s">
        <v>17</v>
      </c>
      <c r="K2721" s="10" t="s">
        <v>17</v>
      </c>
      <c r="L2721" s="10" t="s">
        <v>6767</v>
      </c>
      <c r="M2721" s="10" t="s">
        <v>18</v>
      </c>
      <c r="N2721">
        <v>0</v>
      </c>
    </row>
    <row r="2722" spans="1:14" x14ac:dyDescent="0.25">
      <c r="A2722" s="10" t="s">
        <v>94</v>
      </c>
      <c r="B2722" s="10" t="s">
        <v>2087</v>
      </c>
      <c r="C2722">
        <v>89388.76</v>
      </c>
      <c r="D2722" s="10" t="s">
        <v>26</v>
      </c>
      <c r="E2722">
        <v>16569.740000000002</v>
      </c>
      <c r="F2722">
        <v>6000</v>
      </c>
      <c r="G2722">
        <v>78819.02</v>
      </c>
      <c r="H2722" s="10" t="s">
        <v>26</v>
      </c>
      <c r="I2722" s="10" t="s">
        <v>6768</v>
      </c>
      <c r="J2722" s="10" t="s">
        <v>9618</v>
      </c>
      <c r="K2722" s="10" t="s">
        <v>9619</v>
      </c>
      <c r="L2722" s="10" t="s">
        <v>9620</v>
      </c>
      <c r="M2722" s="10" t="s">
        <v>18</v>
      </c>
      <c r="N2722">
        <v>0</v>
      </c>
    </row>
    <row r="2723" spans="1:14" x14ac:dyDescent="0.25">
      <c r="A2723" s="10" t="s">
        <v>94</v>
      </c>
      <c r="B2723" s="10" t="s">
        <v>2090</v>
      </c>
      <c r="C2723">
        <v>17595.7</v>
      </c>
      <c r="D2723" s="10" t="s">
        <v>26</v>
      </c>
      <c r="E2723">
        <v>21926.29</v>
      </c>
      <c r="F2723">
        <v>5525</v>
      </c>
      <c r="G2723">
        <v>1194.4100000000001</v>
      </c>
      <c r="H2723" s="10" t="s">
        <v>26</v>
      </c>
      <c r="I2723" s="10" t="s">
        <v>9621</v>
      </c>
      <c r="J2723" s="10" t="s">
        <v>4225</v>
      </c>
      <c r="K2723" s="10" t="s">
        <v>6769</v>
      </c>
      <c r="L2723" s="10" t="s">
        <v>9622</v>
      </c>
      <c r="M2723" s="10" t="s">
        <v>18</v>
      </c>
      <c r="N2723">
        <v>0</v>
      </c>
    </row>
    <row r="2724" spans="1:14" x14ac:dyDescent="0.25">
      <c r="A2724" s="10" t="s">
        <v>94</v>
      </c>
      <c r="B2724" s="10" t="s">
        <v>2093</v>
      </c>
      <c r="C2724">
        <v>1000</v>
      </c>
      <c r="D2724" s="10" t="s">
        <v>26</v>
      </c>
      <c r="E2724">
        <v>58</v>
      </c>
      <c r="F2724">
        <v>0</v>
      </c>
      <c r="G2724">
        <v>942</v>
      </c>
      <c r="H2724" s="10" t="s">
        <v>26</v>
      </c>
      <c r="I2724" s="10" t="s">
        <v>9623</v>
      </c>
      <c r="J2724" s="10" t="s">
        <v>6770</v>
      </c>
      <c r="K2724" s="10" t="s">
        <v>17</v>
      </c>
      <c r="L2724" s="10" t="s">
        <v>9624</v>
      </c>
      <c r="M2724" s="10" t="s">
        <v>18</v>
      </c>
      <c r="N2724">
        <v>0</v>
      </c>
    </row>
    <row r="2725" spans="1:14" x14ac:dyDescent="0.25">
      <c r="A2725" s="10" t="s">
        <v>94</v>
      </c>
      <c r="B2725" s="10" t="s">
        <v>2096</v>
      </c>
      <c r="C2725">
        <v>7000</v>
      </c>
      <c r="D2725" s="10" t="s">
        <v>26</v>
      </c>
      <c r="E2725">
        <v>0</v>
      </c>
      <c r="F2725">
        <v>0</v>
      </c>
      <c r="G2725">
        <v>7000</v>
      </c>
      <c r="H2725" s="10" t="s">
        <v>26</v>
      </c>
      <c r="I2725" s="10" t="s">
        <v>9625</v>
      </c>
      <c r="J2725" s="10" t="s">
        <v>17</v>
      </c>
      <c r="K2725" s="10" t="s">
        <v>17</v>
      </c>
      <c r="L2725" s="10" t="s">
        <v>9626</v>
      </c>
      <c r="M2725" s="10" t="s">
        <v>18</v>
      </c>
      <c r="N2725">
        <v>0</v>
      </c>
    </row>
    <row r="2726" spans="1:14" x14ac:dyDescent="0.25">
      <c r="A2726" s="10" t="s">
        <v>94</v>
      </c>
      <c r="B2726" s="10" t="s">
        <v>350</v>
      </c>
      <c r="C2726">
        <v>7380</v>
      </c>
      <c r="D2726" s="10" t="s">
        <v>26</v>
      </c>
      <c r="E2726">
        <v>0</v>
      </c>
      <c r="F2726">
        <v>0</v>
      </c>
      <c r="G2726">
        <v>7380</v>
      </c>
      <c r="H2726" s="10" t="s">
        <v>26</v>
      </c>
      <c r="I2726" s="10" t="s">
        <v>9627</v>
      </c>
      <c r="J2726" s="10" t="s">
        <v>17</v>
      </c>
      <c r="K2726" s="10" t="s">
        <v>17</v>
      </c>
      <c r="L2726" s="10" t="s">
        <v>9628</v>
      </c>
      <c r="M2726" s="10" t="s">
        <v>18</v>
      </c>
      <c r="N2726">
        <v>0</v>
      </c>
    </row>
    <row r="2727" spans="1:14" x14ac:dyDescent="0.25">
      <c r="A2727" s="10" t="s">
        <v>94</v>
      </c>
      <c r="B2727" s="10" t="s">
        <v>2101</v>
      </c>
      <c r="C2727">
        <v>1000</v>
      </c>
      <c r="D2727" s="10" t="s">
        <v>26</v>
      </c>
      <c r="E2727">
        <v>0</v>
      </c>
      <c r="F2727">
        <v>0</v>
      </c>
      <c r="G2727">
        <v>1000</v>
      </c>
      <c r="H2727" s="10" t="s">
        <v>26</v>
      </c>
      <c r="I2727" s="10" t="s">
        <v>9629</v>
      </c>
      <c r="J2727" s="10" t="s">
        <v>17</v>
      </c>
      <c r="K2727" s="10" t="s">
        <v>17</v>
      </c>
      <c r="L2727" s="10" t="s">
        <v>9630</v>
      </c>
      <c r="M2727" s="10" t="s">
        <v>18</v>
      </c>
      <c r="N2727">
        <v>0</v>
      </c>
    </row>
    <row r="2728" spans="1:14" x14ac:dyDescent="0.25">
      <c r="A2728" s="10" t="s">
        <v>94</v>
      </c>
      <c r="B2728" s="10" t="s">
        <v>2104</v>
      </c>
      <c r="C2728">
        <v>1000</v>
      </c>
      <c r="D2728" s="10" t="s">
        <v>26</v>
      </c>
      <c r="E2728">
        <v>0</v>
      </c>
      <c r="F2728">
        <v>0</v>
      </c>
      <c r="G2728">
        <v>1000</v>
      </c>
      <c r="H2728" s="10" t="s">
        <v>26</v>
      </c>
      <c r="I2728" s="10" t="s">
        <v>9631</v>
      </c>
      <c r="J2728" s="10" t="s">
        <v>17</v>
      </c>
      <c r="K2728" s="10" t="s">
        <v>17</v>
      </c>
      <c r="L2728" s="10" t="s">
        <v>6771</v>
      </c>
      <c r="M2728" s="10" t="s">
        <v>18</v>
      </c>
      <c r="N2728">
        <v>0</v>
      </c>
    </row>
    <row r="2729" spans="1:14" x14ac:dyDescent="0.25">
      <c r="A2729" s="10" t="s">
        <v>94</v>
      </c>
      <c r="B2729" s="10" t="s">
        <v>2107</v>
      </c>
      <c r="C2729">
        <v>471.3</v>
      </c>
      <c r="D2729" s="10" t="s">
        <v>26</v>
      </c>
      <c r="E2729">
        <v>84.5</v>
      </c>
      <c r="F2729">
        <v>0</v>
      </c>
      <c r="G2729">
        <v>386.8</v>
      </c>
      <c r="H2729" s="10" t="s">
        <v>26</v>
      </c>
      <c r="I2729" s="10" t="s">
        <v>9632</v>
      </c>
      <c r="J2729" s="10" t="s">
        <v>9633</v>
      </c>
      <c r="K2729" s="10" t="s">
        <v>17</v>
      </c>
      <c r="L2729" s="10" t="s">
        <v>9634</v>
      </c>
      <c r="M2729" s="10" t="s">
        <v>18</v>
      </c>
      <c r="N2729">
        <v>0</v>
      </c>
    </row>
    <row r="2730" spans="1:14" x14ac:dyDescent="0.25">
      <c r="A2730" s="10" t="s">
        <v>94</v>
      </c>
      <c r="B2730" s="10" t="s">
        <v>2110</v>
      </c>
      <c r="C2730">
        <v>1000</v>
      </c>
      <c r="D2730" s="10" t="s">
        <v>26</v>
      </c>
      <c r="E2730">
        <v>0</v>
      </c>
      <c r="F2730">
        <v>0</v>
      </c>
      <c r="G2730">
        <v>1000</v>
      </c>
      <c r="H2730" s="10" t="s">
        <v>26</v>
      </c>
      <c r="I2730" s="10" t="s">
        <v>6772</v>
      </c>
      <c r="J2730" s="10" t="s">
        <v>17</v>
      </c>
      <c r="K2730" s="10" t="s">
        <v>17</v>
      </c>
      <c r="L2730" s="10" t="s">
        <v>9635</v>
      </c>
      <c r="M2730" s="10" t="s">
        <v>18</v>
      </c>
      <c r="N2730">
        <v>0</v>
      </c>
    </row>
    <row r="2731" spans="1:14" x14ac:dyDescent="0.25">
      <c r="A2731" s="10" t="s">
        <v>94</v>
      </c>
      <c r="B2731" s="10" t="s">
        <v>2113</v>
      </c>
      <c r="C2731">
        <v>2596.73</v>
      </c>
      <c r="D2731" s="10" t="s">
        <v>26</v>
      </c>
      <c r="E2731">
        <v>4430.5600000000004</v>
      </c>
      <c r="F2731">
        <v>10000</v>
      </c>
      <c r="G2731">
        <v>8166.17</v>
      </c>
      <c r="H2731" s="10" t="s">
        <v>26</v>
      </c>
      <c r="I2731" s="10" t="s">
        <v>9636</v>
      </c>
      <c r="J2731" s="10" t="s">
        <v>9637</v>
      </c>
      <c r="K2731" s="10" t="s">
        <v>9638</v>
      </c>
      <c r="L2731" s="10" t="s">
        <v>9639</v>
      </c>
      <c r="M2731" s="10" t="s">
        <v>18</v>
      </c>
      <c r="N2731">
        <v>0</v>
      </c>
    </row>
    <row r="2732" spans="1:14" x14ac:dyDescent="0.25">
      <c r="A2732" s="10" t="s">
        <v>94</v>
      </c>
      <c r="B2732" s="10" t="s">
        <v>2116</v>
      </c>
      <c r="C2732">
        <v>500</v>
      </c>
      <c r="D2732" s="10" t="s">
        <v>26</v>
      </c>
      <c r="E2732">
        <v>0</v>
      </c>
      <c r="F2732">
        <v>0</v>
      </c>
      <c r="G2732">
        <v>500</v>
      </c>
      <c r="H2732" s="10" t="s">
        <v>26</v>
      </c>
      <c r="I2732" s="10" t="s">
        <v>9640</v>
      </c>
      <c r="J2732" s="10" t="s">
        <v>17</v>
      </c>
      <c r="K2732" s="10" t="s">
        <v>17</v>
      </c>
      <c r="L2732" s="10" t="s">
        <v>9641</v>
      </c>
      <c r="M2732" s="10" t="s">
        <v>18</v>
      </c>
      <c r="N2732">
        <v>0</v>
      </c>
    </row>
    <row r="2733" spans="1:14" x14ac:dyDescent="0.25">
      <c r="A2733" s="10" t="s">
        <v>94</v>
      </c>
      <c r="B2733" s="10" t="s">
        <v>2119</v>
      </c>
      <c r="C2733">
        <v>1723.02</v>
      </c>
      <c r="D2733" s="10" t="s">
        <v>26</v>
      </c>
      <c r="E2733">
        <v>5036.75</v>
      </c>
      <c r="F2733">
        <v>8000</v>
      </c>
      <c r="G2733">
        <v>4686.2700000000004</v>
      </c>
      <c r="H2733" s="10" t="s">
        <v>26</v>
      </c>
      <c r="I2733" s="10" t="s">
        <v>6773</v>
      </c>
      <c r="J2733" s="10" t="s">
        <v>9642</v>
      </c>
      <c r="K2733" s="10" t="s">
        <v>6774</v>
      </c>
      <c r="L2733" s="10" t="s">
        <v>6775</v>
      </c>
      <c r="M2733" s="10" t="s">
        <v>18</v>
      </c>
      <c r="N2733">
        <v>0</v>
      </c>
    </row>
    <row r="2734" spans="1:14" x14ac:dyDescent="0.25">
      <c r="A2734" s="10" t="s">
        <v>94</v>
      </c>
      <c r="B2734" s="10" t="s">
        <v>2122</v>
      </c>
      <c r="C2734">
        <v>5301.83</v>
      </c>
      <c r="D2734" s="10" t="s">
        <v>26</v>
      </c>
      <c r="E2734">
        <v>2061.5</v>
      </c>
      <c r="F2734">
        <v>5000</v>
      </c>
      <c r="G2734">
        <v>8240.33</v>
      </c>
      <c r="H2734" s="10" t="s">
        <v>26</v>
      </c>
      <c r="I2734" s="10" t="s">
        <v>9643</v>
      </c>
      <c r="J2734" s="10" t="s">
        <v>9644</v>
      </c>
      <c r="K2734" s="10" t="s">
        <v>9645</v>
      </c>
      <c r="L2734" s="10" t="s">
        <v>9646</v>
      </c>
      <c r="M2734" s="10" t="s">
        <v>18</v>
      </c>
      <c r="N2734">
        <v>0</v>
      </c>
    </row>
    <row r="2735" spans="1:14" x14ac:dyDescent="0.25">
      <c r="A2735" s="10" t="s">
        <v>94</v>
      </c>
      <c r="B2735" s="10" t="s">
        <v>2125</v>
      </c>
      <c r="C2735">
        <v>500</v>
      </c>
      <c r="D2735" s="10" t="s">
        <v>26</v>
      </c>
      <c r="E2735">
        <v>0</v>
      </c>
      <c r="F2735">
        <v>0</v>
      </c>
      <c r="G2735">
        <v>500</v>
      </c>
      <c r="H2735" s="10" t="s">
        <v>26</v>
      </c>
      <c r="I2735" s="10" t="s">
        <v>9647</v>
      </c>
      <c r="J2735" s="10" t="s">
        <v>17</v>
      </c>
      <c r="K2735" s="10" t="s">
        <v>17</v>
      </c>
      <c r="L2735" s="10" t="s">
        <v>9648</v>
      </c>
      <c r="M2735" s="10" t="s">
        <v>18</v>
      </c>
      <c r="N2735">
        <v>0</v>
      </c>
    </row>
    <row r="2736" spans="1:14" x14ac:dyDescent="0.25">
      <c r="A2736" s="10" t="s">
        <v>94</v>
      </c>
      <c r="B2736" s="10" t="s">
        <v>3219</v>
      </c>
      <c r="C2736">
        <v>10000</v>
      </c>
      <c r="D2736" s="10" t="s">
        <v>26</v>
      </c>
      <c r="E2736">
        <v>0</v>
      </c>
      <c r="F2736">
        <v>0</v>
      </c>
      <c r="G2736">
        <v>10000</v>
      </c>
      <c r="H2736" s="10" t="s">
        <v>26</v>
      </c>
      <c r="I2736" s="10" t="s">
        <v>9649</v>
      </c>
      <c r="J2736" s="10" t="s">
        <v>17</v>
      </c>
      <c r="K2736" s="10" t="s">
        <v>17</v>
      </c>
      <c r="L2736" s="10" t="s">
        <v>9650</v>
      </c>
      <c r="M2736" s="10" t="s">
        <v>18</v>
      </c>
      <c r="N2736">
        <v>0</v>
      </c>
    </row>
    <row r="2737" spans="1:14" x14ac:dyDescent="0.25">
      <c r="A2737" s="10" t="s">
        <v>94</v>
      </c>
      <c r="B2737" s="10" t="s">
        <v>2128</v>
      </c>
      <c r="C2737">
        <v>102767.57</v>
      </c>
      <c r="D2737" s="10" t="s">
        <v>26</v>
      </c>
      <c r="E2737">
        <v>23007.15</v>
      </c>
      <c r="F2737">
        <v>3267.79</v>
      </c>
      <c r="G2737">
        <v>83028.210000000006</v>
      </c>
      <c r="H2737" s="10" t="s">
        <v>26</v>
      </c>
      <c r="I2737" s="10" t="s">
        <v>6776</v>
      </c>
      <c r="J2737" s="10" t="s">
        <v>9651</v>
      </c>
      <c r="K2737" s="10" t="s">
        <v>9652</v>
      </c>
      <c r="L2737" s="10" t="s">
        <v>9653</v>
      </c>
      <c r="M2737" s="10" t="s">
        <v>18</v>
      </c>
      <c r="N2737">
        <v>0</v>
      </c>
    </row>
    <row r="2738" spans="1:14" x14ac:dyDescent="0.25">
      <c r="A2738" s="10" t="s">
        <v>94</v>
      </c>
      <c r="B2738" s="10" t="s">
        <v>2131</v>
      </c>
      <c r="C2738">
        <v>65901.22</v>
      </c>
      <c r="D2738" s="10" t="s">
        <v>26</v>
      </c>
      <c r="E2738">
        <v>12434.85</v>
      </c>
      <c r="F2738">
        <v>5850.37</v>
      </c>
      <c r="G2738">
        <v>59316.74</v>
      </c>
      <c r="H2738" s="10" t="s">
        <v>26</v>
      </c>
      <c r="I2738" s="10" t="s">
        <v>6777</v>
      </c>
      <c r="J2738" s="10" t="s">
        <v>9654</v>
      </c>
      <c r="K2738" s="10" t="s">
        <v>9655</v>
      </c>
      <c r="L2738" s="10" t="s">
        <v>9656</v>
      </c>
      <c r="M2738" s="10" t="s">
        <v>18</v>
      </c>
      <c r="N2738">
        <v>0</v>
      </c>
    </row>
    <row r="2739" spans="1:14" x14ac:dyDescent="0.25">
      <c r="A2739" s="10" t="s">
        <v>94</v>
      </c>
      <c r="B2739" s="10" t="s">
        <v>2134</v>
      </c>
      <c r="C2739">
        <v>10901</v>
      </c>
      <c r="D2739" s="10" t="s">
        <v>26</v>
      </c>
      <c r="E2739">
        <v>315</v>
      </c>
      <c r="F2739">
        <v>10000</v>
      </c>
      <c r="G2739">
        <v>20586</v>
      </c>
      <c r="H2739" s="10" t="s">
        <v>26</v>
      </c>
      <c r="I2739" s="10" t="s">
        <v>9657</v>
      </c>
      <c r="J2739" s="10" t="s">
        <v>9658</v>
      </c>
      <c r="K2739" s="10" t="s">
        <v>9659</v>
      </c>
      <c r="L2739" s="10" t="s">
        <v>9660</v>
      </c>
      <c r="M2739" s="10" t="s">
        <v>18</v>
      </c>
      <c r="N2739">
        <v>0</v>
      </c>
    </row>
    <row r="2740" spans="1:14" x14ac:dyDescent="0.25">
      <c r="A2740" s="10" t="s">
        <v>94</v>
      </c>
      <c r="B2740" s="10" t="s">
        <v>2137</v>
      </c>
      <c r="C2740">
        <v>121973.84</v>
      </c>
      <c r="D2740" s="10" t="s">
        <v>26</v>
      </c>
      <c r="E2740">
        <v>24333</v>
      </c>
      <c r="F2740">
        <v>30000</v>
      </c>
      <c r="G2740">
        <v>127640.84</v>
      </c>
      <c r="H2740" s="10" t="s">
        <v>26</v>
      </c>
      <c r="I2740" s="10" t="s">
        <v>9661</v>
      </c>
      <c r="J2740" s="10" t="s">
        <v>9662</v>
      </c>
      <c r="K2740" s="10" t="s">
        <v>9663</v>
      </c>
      <c r="L2740" s="10" t="s">
        <v>6778</v>
      </c>
      <c r="M2740" s="10" t="s">
        <v>18</v>
      </c>
      <c r="N2740">
        <v>0</v>
      </c>
    </row>
    <row r="2741" spans="1:14" x14ac:dyDescent="0.25">
      <c r="A2741" s="10" t="s">
        <v>94</v>
      </c>
      <c r="B2741" s="10" t="s">
        <v>414</v>
      </c>
      <c r="C2741">
        <v>102056.68</v>
      </c>
      <c r="D2741" s="10" t="s">
        <v>26</v>
      </c>
      <c r="E2741">
        <v>20000</v>
      </c>
      <c r="F2741">
        <v>0</v>
      </c>
      <c r="G2741">
        <v>82056.679999999993</v>
      </c>
      <c r="H2741" s="10" t="s">
        <v>26</v>
      </c>
      <c r="I2741" s="10" t="s">
        <v>9664</v>
      </c>
      <c r="J2741" s="10" t="s">
        <v>6779</v>
      </c>
      <c r="K2741" s="10" t="s">
        <v>17</v>
      </c>
      <c r="L2741" s="10" t="s">
        <v>9665</v>
      </c>
      <c r="M2741" s="10" t="s">
        <v>18</v>
      </c>
      <c r="N2741">
        <v>0</v>
      </c>
    </row>
    <row r="2742" spans="1:14" x14ac:dyDescent="0.25">
      <c r="A2742" s="10" t="s">
        <v>94</v>
      </c>
      <c r="B2742" s="10" t="s">
        <v>2142</v>
      </c>
      <c r="C2742">
        <v>500</v>
      </c>
      <c r="D2742" s="10" t="s">
        <v>26</v>
      </c>
      <c r="E2742">
        <v>0</v>
      </c>
      <c r="F2742">
        <v>0</v>
      </c>
      <c r="G2742">
        <v>500</v>
      </c>
      <c r="H2742" s="10" t="s">
        <v>26</v>
      </c>
      <c r="I2742" s="10" t="s">
        <v>9666</v>
      </c>
      <c r="J2742" s="10" t="s">
        <v>17</v>
      </c>
      <c r="K2742" s="10" t="s">
        <v>17</v>
      </c>
      <c r="L2742" s="10" t="s">
        <v>9667</v>
      </c>
      <c r="M2742" s="10" t="s">
        <v>18</v>
      </c>
      <c r="N2742">
        <v>0</v>
      </c>
    </row>
    <row r="2743" spans="1:14" x14ac:dyDescent="0.25">
      <c r="A2743" s="10" t="s">
        <v>94</v>
      </c>
      <c r="B2743" s="10" t="s">
        <v>2145</v>
      </c>
      <c r="C2743">
        <v>14652</v>
      </c>
      <c r="D2743" s="10" t="s">
        <v>26</v>
      </c>
      <c r="E2743">
        <v>1962.7</v>
      </c>
      <c r="F2743">
        <v>0</v>
      </c>
      <c r="G2743">
        <v>12689.3</v>
      </c>
      <c r="H2743" s="10" t="s">
        <v>26</v>
      </c>
      <c r="I2743" s="10" t="s">
        <v>9668</v>
      </c>
      <c r="J2743" s="10" t="s">
        <v>9669</v>
      </c>
      <c r="K2743" s="10" t="s">
        <v>17</v>
      </c>
      <c r="L2743" s="10" t="s">
        <v>9670</v>
      </c>
      <c r="M2743" s="10" t="s">
        <v>18</v>
      </c>
      <c r="N2743">
        <v>0</v>
      </c>
    </row>
    <row r="2744" spans="1:14" x14ac:dyDescent="0.25">
      <c r="A2744" s="10" t="s">
        <v>94</v>
      </c>
      <c r="B2744" s="10" t="s">
        <v>2148</v>
      </c>
      <c r="C2744">
        <v>12940</v>
      </c>
      <c r="D2744" s="10" t="s">
        <v>26</v>
      </c>
      <c r="E2744">
        <v>0</v>
      </c>
      <c r="F2744">
        <v>0</v>
      </c>
      <c r="G2744">
        <v>12940</v>
      </c>
      <c r="H2744" s="10" t="s">
        <v>26</v>
      </c>
      <c r="I2744" s="10" t="s">
        <v>6780</v>
      </c>
      <c r="J2744" s="10" t="s">
        <v>17</v>
      </c>
      <c r="K2744" s="10" t="s">
        <v>17</v>
      </c>
      <c r="L2744" s="10" t="s">
        <v>6155</v>
      </c>
      <c r="M2744" s="10" t="s">
        <v>18</v>
      </c>
      <c r="N2744">
        <v>0</v>
      </c>
    </row>
    <row r="2745" spans="1:14" x14ac:dyDescent="0.25">
      <c r="A2745" s="10" t="s">
        <v>94</v>
      </c>
      <c r="B2745" s="10" t="s">
        <v>2151</v>
      </c>
      <c r="C2745">
        <v>1000</v>
      </c>
      <c r="D2745" s="10" t="s">
        <v>26</v>
      </c>
      <c r="E2745">
        <v>0</v>
      </c>
      <c r="F2745">
        <v>0</v>
      </c>
      <c r="G2745">
        <v>1000</v>
      </c>
      <c r="H2745" s="10" t="s">
        <v>26</v>
      </c>
      <c r="I2745" s="10" t="s">
        <v>6781</v>
      </c>
      <c r="J2745" s="10" t="s">
        <v>17</v>
      </c>
      <c r="K2745" s="10" t="s">
        <v>17</v>
      </c>
      <c r="L2745" s="10" t="s">
        <v>9671</v>
      </c>
      <c r="M2745" s="10" t="s">
        <v>18</v>
      </c>
      <c r="N2745">
        <v>0</v>
      </c>
    </row>
    <row r="2746" spans="1:14" x14ac:dyDescent="0.25">
      <c r="A2746" s="10" t="s">
        <v>94</v>
      </c>
      <c r="B2746" s="10" t="s">
        <v>2154</v>
      </c>
      <c r="C2746">
        <v>1000</v>
      </c>
      <c r="D2746" s="10" t="s">
        <v>26</v>
      </c>
      <c r="E2746">
        <v>0</v>
      </c>
      <c r="F2746">
        <v>0</v>
      </c>
      <c r="G2746">
        <v>1000</v>
      </c>
      <c r="H2746" s="10" t="s">
        <v>26</v>
      </c>
      <c r="I2746" s="10" t="s">
        <v>9672</v>
      </c>
      <c r="J2746" s="10" t="s">
        <v>17</v>
      </c>
      <c r="K2746" s="10" t="s">
        <v>17</v>
      </c>
      <c r="L2746" s="10" t="s">
        <v>9673</v>
      </c>
      <c r="M2746" s="10" t="s">
        <v>18</v>
      </c>
      <c r="N2746">
        <v>0</v>
      </c>
    </row>
    <row r="2747" spans="1:14" x14ac:dyDescent="0.25">
      <c r="A2747" s="10" t="s">
        <v>94</v>
      </c>
      <c r="B2747" s="10" t="s">
        <v>2157</v>
      </c>
      <c r="C2747">
        <v>1000</v>
      </c>
      <c r="D2747" s="10" t="s">
        <v>26</v>
      </c>
      <c r="E2747">
        <v>0</v>
      </c>
      <c r="F2747">
        <v>0</v>
      </c>
      <c r="G2747">
        <v>1000</v>
      </c>
      <c r="H2747" s="10" t="s">
        <v>26</v>
      </c>
      <c r="I2747" s="10" t="s">
        <v>9674</v>
      </c>
      <c r="J2747" s="10" t="s">
        <v>17</v>
      </c>
      <c r="K2747" s="10" t="s">
        <v>17</v>
      </c>
      <c r="L2747" s="10" t="s">
        <v>6782</v>
      </c>
      <c r="M2747" s="10" t="s">
        <v>18</v>
      </c>
      <c r="N2747">
        <v>0</v>
      </c>
    </row>
    <row r="2748" spans="1:14" x14ac:dyDescent="0.25">
      <c r="A2748" s="10" t="s">
        <v>94</v>
      </c>
      <c r="B2748" s="10" t="s">
        <v>2160</v>
      </c>
      <c r="C2748">
        <v>106068.46</v>
      </c>
      <c r="D2748" s="10" t="s">
        <v>26</v>
      </c>
      <c r="E2748">
        <v>8493.48</v>
      </c>
      <c r="F2748">
        <v>0</v>
      </c>
      <c r="G2748">
        <v>97574.98</v>
      </c>
      <c r="H2748" s="10" t="s">
        <v>26</v>
      </c>
      <c r="I2748" s="10" t="s">
        <v>6783</v>
      </c>
      <c r="J2748" s="10" t="s">
        <v>9675</v>
      </c>
      <c r="K2748" s="10" t="s">
        <v>17</v>
      </c>
      <c r="L2748" s="10" t="s">
        <v>6784</v>
      </c>
      <c r="M2748" s="10" t="s">
        <v>18</v>
      </c>
      <c r="N2748">
        <v>0</v>
      </c>
    </row>
    <row r="2749" spans="1:14" x14ac:dyDescent="0.25">
      <c r="A2749" s="10" t="s">
        <v>94</v>
      </c>
      <c r="B2749" s="10" t="s">
        <v>2163</v>
      </c>
      <c r="C2749">
        <v>500</v>
      </c>
      <c r="D2749" s="10" t="s">
        <v>26</v>
      </c>
      <c r="E2749">
        <v>0</v>
      </c>
      <c r="F2749">
        <v>0</v>
      </c>
      <c r="G2749">
        <v>500</v>
      </c>
      <c r="H2749" s="10" t="s">
        <v>26</v>
      </c>
      <c r="I2749" s="10" t="s">
        <v>9676</v>
      </c>
      <c r="J2749" s="10" t="s">
        <v>17</v>
      </c>
      <c r="K2749" s="10" t="s">
        <v>17</v>
      </c>
      <c r="L2749" s="10" t="s">
        <v>9677</v>
      </c>
      <c r="M2749" s="10" t="s">
        <v>18</v>
      </c>
      <c r="N2749">
        <v>0</v>
      </c>
    </row>
    <row r="2750" spans="1:14" x14ac:dyDescent="0.25">
      <c r="A2750" s="10" t="s">
        <v>94</v>
      </c>
      <c r="B2750" s="10" t="s">
        <v>2166</v>
      </c>
      <c r="C2750">
        <v>500</v>
      </c>
      <c r="D2750" s="10" t="s">
        <v>26</v>
      </c>
      <c r="E2750">
        <v>0</v>
      </c>
      <c r="F2750">
        <v>0</v>
      </c>
      <c r="G2750">
        <v>500</v>
      </c>
      <c r="H2750" s="10" t="s">
        <v>26</v>
      </c>
      <c r="I2750" s="10" t="s">
        <v>9678</v>
      </c>
      <c r="J2750" s="10" t="s">
        <v>17</v>
      </c>
      <c r="K2750" s="10" t="s">
        <v>17</v>
      </c>
      <c r="L2750" s="10" t="s">
        <v>9679</v>
      </c>
      <c r="M2750" s="10" t="s">
        <v>18</v>
      </c>
      <c r="N2750">
        <v>0</v>
      </c>
    </row>
    <row r="2751" spans="1:14" x14ac:dyDescent="0.25">
      <c r="A2751" s="10" t="s">
        <v>94</v>
      </c>
      <c r="B2751" s="10" t="s">
        <v>2169</v>
      </c>
      <c r="C2751">
        <v>7000</v>
      </c>
      <c r="D2751" s="10" t="s">
        <v>26</v>
      </c>
      <c r="E2751">
        <v>0</v>
      </c>
      <c r="F2751">
        <v>0</v>
      </c>
      <c r="G2751">
        <v>7000</v>
      </c>
      <c r="H2751" s="10" t="s">
        <v>26</v>
      </c>
      <c r="I2751" s="10" t="s">
        <v>9680</v>
      </c>
      <c r="J2751" s="10" t="s">
        <v>17</v>
      </c>
      <c r="K2751" s="10" t="s">
        <v>17</v>
      </c>
      <c r="L2751" s="10" t="s">
        <v>6785</v>
      </c>
      <c r="M2751" s="10" t="s">
        <v>18</v>
      </c>
      <c r="N2751">
        <v>0</v>
      </c>
    </row>
    <row r="2752" spans="1:14" x14ac:dyDescent="0.25">
      <c r="A2752" s="10" t="s">
        <v>94</v>
      </c>
      <c r="B2752" s="10" t="s">
        <v>2172</v>
      </c>
      <c r="C2752">
        <v>610192.29</v>
      </c>
      <c r="D2752" s="10" t="s">
        <v>26</v>
      </c>
      <c r="E2752">
        <v>275059.39</v>
      </c>
      <c r="F2752">
        <v>100100</v>
      </c>
      <c r="G2752">
        <v>435232.9</v>
      </c>
      <c r="H2752" s="10" t="s">
        <v>26</v>
      </c>
      <c r="I2752" s="10" t="s">
        <v>9681</v>
      </c>
      <c r="J2752" s="10" t="s">
        <v>9682</v>
      </c>
      <c r="K2752" s="10" t="s">
        <v>6786</v>
      </c>
      <c r="L2752" s="10" t="s">
        <v>9683</v>
      </c>
      <c r="M2752" s="10" t="s">
        <v>18</v>
      </c>
      <c r="N2752">
        <v>0</v>
      </c>
    </row>
    <row r="2753" spans="1:14" x14ac:dyDescent="0.25">
      <c r="A2753" s="10" t="s">
        <v>94</v>
      </c>
      <c r="B2753" s="10" t="s">
        <v>2175</v>
      </c>
      <c r="C2753">
        <v>61187.5</v>
      </c>
      <c r="D2753" s="10" t="s">
        <v>26</v>
      </c>
      <c r="E2753">
        <v>0</v>
      </c>
      <c r="F2753">
        <v>26000</v>
      </c>
      <c r="G2753">
        <v>87187.5</v>
      </c>
      <c r="H2753" s="10" t="s">
        <v>26</v>
      </c>
      <c r="I2753" s="10" t="s">
        <v>9684</v>
      </c>
      <c r="J2753" s="10" t="s">
        <v>17</v>
      </c>
      <c r="K2753" s="10" t="s">
        <v>9685</v>
      </c>
      <c r="L2753" s="10" t="s">
        <v>9686</v>
      </c>
      <c r="M2753" s="10" t="s">
        <v>18</v>
      </c>
      <c r="N2753">
        <v>0</v>
      </c>
    </row>
    <row r="2754" spans="1:14" x14ac:dyDescent="0.25">
      <c r="A2754" s="10" t="s">
        <v>94</v>
      </c>
      <c r="B2754" s="10" t="s">
        <v>2178</v>
      </c>
      <c r="C2754">
        <v>9930</v>
      </c>
      <c r="D2754" s="10" t="s">
        <v>26</v>
      </c>
      <c r="E2754">
        <v>0</v>
      </c>
      <c r="F2754">
        <v>0</v>
      </c>
      <c r="G2754">
        <v>9930</v>
      </c>
      <c r="H2754" s="10" t="s">
        <v>26</v>
      </c>
      <c r="I2754" s="10" t="s">
        <v>9687</v>
      </c>
      <c r="J2754" s="10" t="s">
        <v>17</v>
      </c>
      <c r="K2754" s="10" t="s">
        <v>17</v>
      </c>
      <c r="L2754" s="10" t="s">
        <v>9688</v>
      </c>
      <c r="M2754" s="10" t="s">
        <v>18</v>
      </c>
      <c r="N2754">
        <v>0</v>
      </c>
    </row>
    <row r="2755" spans="1:14" x14ac:dyDescent="0.25">
      <c r="A2755" s="10" t="s">
        <v>94</v>
      </c>
      <c r="B2755" s="10" t="s">
        <v>2181</v>
      </c>
      <c r="C2755">
        <v>52329.69</v>
      </c>
      <c r="D2755" s="10" t="s">
        <v>26</v>
      </c>
      <c r="E2755">
        <v>370</v>
      </c>
      <c r="F2755">
        <v>0</v>
      </c>
      <c r="G2755">
        <v>51959.69</v>
      </c>
      <c r="H2755" s="10" t="s">
        <v>26</v>
      </c>
      <c r="I2755" s="10" t="s">
        <v>9689</v>
      </c>
      <c r="J2755" s="10" t="s">
        <v>6156</v>
      </c>
      <c r="K2755" s="10" t="s">
        <v>17</v>
      </c>
      <c r="L2755" s="10" t="s">
        <v>9690</v>
      </c>
      <c r="M2755" s="10" t="s">
        <v>18</v>
      </c>
      <c r="N2755">
        <v>0</v>
      </c>
    </row>
    <row r="2756" spans="1:14" x14ac:dyDescent="0.25">
      <c r="A2756" s="10" t="s">
        <v>94</v>
      </c>
      <c r="B2756" s="10" t="s">
        <v>2184</v>
      </c>
      <c r="C2756">
        <v>5000</v>
      </c>
      <c r="D2756" s="10" t="s">
        <v>26</v>
      </c>
      <c r="E2756">
        <v>0</v>
      </c>
      <c r="F2756">
        <v>0</v>
      </c>
      <c r="G2756">
        <v>5000</v>
      </c>
      <c r="H2756" s="10" t="s">
        <v>26</v>
      </c>
      <c r="I2756" s="10" t="s">
        <v>6787</v>
      </c>
      <c r="J2756" s="10" t="s">
        <v>17</v>
      </c>
      <c r="K2756" s="10" t="s">
        <v>17</v>
      </c>
      <c r="L2756" s="10" t="s">
        <v>6788</v>
      </c>
      <c r="M2756" s="10" t="s">
        <v>18</v>
      </c>
      <c r="N2756">
        <v>0</v>
      </c>
    </row>
    <row r="2757" spans="1:14" x14ac:dyDescent="0.25">
      <c r="A2757" s="10" t="s">
        <v>94</v>
      </c>
      <c r="B2757" s="10" t="s">
        <v>2187</v>
      </c>
      <c r="C2757">
        <v>1417.48</v>
      </c>
      <c r="D2757" s="10" t="s">
        <v>26</v>
      </c>
      <c r="E2757">
        <v>0</v>
      </c>
      <c r="F2757">
        <v>0</v>
      </c>
      <c r="G2757">
        <v>1417.48</v>
      </c>
      <c r="H2757" s="10" t="s">
        <v>26</v>
      </c>
      <c r="I2757" s="10" t="s">
        <v>9691</v>
      </c>
      <c r="J2757" s="10" t="s">
        <v>17</v>
      </c>
      <c r="K2757" s="10" t="s">
        <v>17</v>
      </c>
      <c r="L2757" s="10" t="s">
        <v>9692</v>
      </c>
      <c r="M2757" s="10" t="s">
        <v>18</v>
      </c>
      <c r="N2757">
        <v>0</v>
      </c>
    </row>
    <row r="2758" spans="1:14" x14ac:dyDescent="0.25">
      <c r="A2758" s="10" t="s">
        <v>94</v>
      </c>
      <c r="B2758" s="10" t="s">
        <v>71</v>
      </c>
      <c r="C2758">
        <v>289430.12</v>
      </c>
      <c r="D2758" s="10" t="s">
        <v>26</v>
      </c>
      <c r="E2758">
        <v>21327.3</v>
      </c>
      <c r="F2758">
        <v>2444</v>
      </c>
      <c r="G2758">
        <v>270546.82</v>
      </c>
      <c r="H2758" s="10" t="s">
        <v>26</v>
      </c>
      <c r="I2758" s="10" t="s">
        <v>9693</v>
      </c>
      <c r="J2758" s="10" t="s">
        <v>9694</v>
      </c>
      <c r="K2758" s="10" t="s">
        <v>9695</v>
      </c>
      <c r="L2758" s="10" t="s">
        <v>9696</v>
      </c>
      <c r="M2758" s="10" t="s">
        <v>18</v>
      </c>
      <c r="N2758">
        <v>0</v>
      </c>
    </row>
    <row r="2759" spans="1:14" x14ac:dyDescent="0.25">
      <c r="A2759" s="10" t="s">
        <v>94</v>
      </c>
      <c r="B2759" s="10" t="s">
        <v>131</v>
      </c>
      <c r="C2759">
        <v>188971.41</v>
      </c>
      <c r="D2759" s="10" t="s">
        <v>26</v>
      </c>
      <c r="E2759">
        <v>13496.58</v>
      </c>
      <c r="F2759">
        <v>3514</v>
      </c>
      <c r="G2759">
        <v>178988.83</v>
      </c>
      <c r="H2759" s="10" t="s">
        <v>26</v>
      </c>
      <c r="I2759" s="10" t="s">
        <v>9697</v>
      </c>
      <c r="J2759" s="10" t="s">
        <v>9698</v>
      </c>
      <c r="K2759" s="10" t="s">
        <v>9699</v>
      </c>
      <c r="L2759" s="10" t="s">
        <v>9700</v>
      </c>
      <c r="M2759" s="10" t="s">
        <v>18</v>
      </c>
      <c r="N2759">
        <v>0</v>
      </c>
    </row>
    <row r="2760" spans="1:14" x14ac:dyDescent="0.25">
      <c r="A2760" s="10" t="s">
        <v>94</v>
      </c>
      <c r="B2760" s="10" t="s">
        <v>144</v>
      </c>
      <c r="C2760">
        <v>28182.79</v>
      </c>
      <c r="D2760" s="10" t="s">
        <v>26</v>
      </c>
      <c r="E2760">
        <v>21435</v>
      </c>
      <c r="F2760">
        <v>21000</v>
      </c>
      <c r="G2760">
        <v>27747.79</v>
      </c>
      <c r="H2760" s="10" t="s">
        <v>26</v>
      </c>
      <c r="I2760" s="10" t="s">
        <v>9701</v>
      </c>
      <c r="J2760" s="10" t="s">
        <v>9702</v>
      </c>
      <c r="K2760" s="10" t="s">
        <v>9703</v>
      </c>
      <c r="L2760" s="10" t="s">
        <v>9704</v>
      </c>
      <c r="M2760" s="10" t="s">
        <v>18</v>
      </c>
      <c r="N2760">
        <v>0</v>
      </c>
    </row>
    <row r="2761" spans="1:14" x14ac:dyDescent="0.25">
      <c r="A2761" s="10" t="s">
        <v>94</v>
      </c>
      <c r="B2761" s="10" t="s">
        <v>203</v>
      </c>
      <c r="C2761">
        <v>20293.43</v>
      </c>
      <c r="D2761" s="10" t="s">
        <v>26</v>
      </c>
      <c r="E2761">
        <v>255.8</v>
      </c>
      <c r="F2761">
        <v>0</v>
      </c>
      <c r="G2761">
        <v>20037.63</v>
      </c>
      <c r="H2761" s="10" t="s">
        <v>26</v>
      </c>
      <c r="I2761" s="10" t="s">
        <v>6157</v>
      </c>
      <c r="J2761" s="10" t="s">
        <v>9705</v>
      </c>
      <c r="K2761" s="10" t="s">
        <v>17</v>
      </c>
      <c r="L2761" s="10" t="s">
        <v>9706</v>
      </c>
      <c r="M2761" s="10" t="s">
        <v>18</v>
      </c>
      <c r="N2761">
        <v>0</v>
      </c>
    </row>
    <row r="2762" spans="1:14" x14ac:dyDescent="0.25">
      <c r="A2762" s="10" t="s">
        <v>94</v>
      </c>
      <c r="B2762" s="10" t="s">
        <v>91</v>
      </c>
      <c r="C2762">
        <v>87722.23</v>
      </c>
      <c r="D2762" s="10" t="s">
        <v>26</v>
      </c>
      <c r="E2762">
        <v>19973.240000000002</v>
      </c>
      <c r="F2762">
        <v>20000</v>
      </c>
      <c r="G2762">
        <v>87748.99</v>
      </c>
      <c r="H2762" s="10" t="s">
        <v>26</v>
      </c>
      <c r="I2762" s="10" t="s">
        <v>9707</v>
      </c>
      <c r="J2762" s="10" t="s">
        <v>9708</v>
      </c>
      <c r="K2762" s="10" t="s">
        <v>9709</v>
      </c>
      <c r="L2762" s="10" t="s">
        <v>9710</v>
      </c>
      <c r="M2762" s="10" t="s">
        <v>18</v>
      </c>
      <c r="N2762">
        <v>0</v>
      </c>
    </row>
    <row r="2763" spans="1:14" x14ac:dyDescent="0.25">
      <c r="A2763" s="10" t="s">
        <v>94</v>
      </c>
      <c r="B2763" s="10" t="s">
        <v>2200</v>
      </c>
      <c r="C2763">
        <v>24892.59</v>
      </c>
      <c r="D2763" s="10" t="s">
        <v>26</v>
      </c>
      <c r="E2763">
        <v>1595</v>
      </c>
      <c r="F2763">
        <v>0</v>
      </c>
      <c r="G2763">
        <v>23297.59</v>
      </c>
      <c r="H2763" s="10" t="s">
        <v>26</v>
      </c>
      <c r="I2763" s="10" t="s">
        <v>9711</v>
      </c>
      <c r="J2763" s="10" t="s">
        <v>9712</v>
      </c>
      <c r="K2763" s="10" t="s">
        <v>17</v>
      </c>
      <c r="L2763" s="10" t="s">
        <v>9713</v>
      </c>
      <c r="M2763" s="10" t="s">
        <v>18</v>
      </c>
      <c r="N2763">
        <v>0</v>
      </c>
    </row>
    <row r="2764" spans="1:14" x14ac:dyDescent="0.25">
      <c r="A2764" s="10" t="s">
        <v>94</v>
      </c>
      <c r="B2764" s="10" t="s">
        <v>2203</v>
      </c>
      <c r="C2764">
        <v>500</v>
      </c>
      <c r="D2764" s="10" t="s">
        <v>26</v>
      </c>
      <c r="E2764">
        <v>0</v>
      </c>
      <c r="F2764">
        <v>0</v>
      </c>
      <c r="G2764">
        <v>500</v>
      </c>
      <c r="H2764" s="10" t="s">
        <v>26</v>
      </c>
      <c r="I2764" s="10" t="s">
        <v>6789</v>
      </c>
      <c r="J2764" s="10" t="s">
        <v>17</v>
      </c>
      <c r="K2764" s="10" t="s">
        <v>17</v>
      </c>
      <c r="L2764" s="10" t="s">
        <v>9714</v>
      </c>
      <c r="M2764" s="10" t="s">
        <v>18</v>
      </c>
      <c r="N2764">
        <v>0</v>
      </c>
    </row>
    <row r="2765" spans="1:14" x14ac:dyDescent="0.25">
      <c r="A2765" s="10" t="s">
        <v>94</v>
      </c>
      <c r="B2765" s="10" t="s">
        <v>2206</v>
      </c>
      <c r="C2765">
        <v>20490.25</v>
      </c>
      <c r="D2765" s="10" t="s">
        <v>26</v>
      </c>
      <c r="E2765">
        <v>0</v>
      </c>
      <c r="F2765">
        <v>0</v>
      </c>
      <c r="G2765">
        <v>20490.25</v>
      </c>
      <c r="H2765" s="10" t="s">
        <v>26</v>
      </c>
      <c r="I2765" s="10" t="s">
        <v>9715</v>
      </c>
      <c r="J2765" s="10" t="s">
        <v>17</v>
      </c>
      <c r="K2765" s="10" t="s">
        <v>17</v>
      </c>
      <c r="L2765" s="10" t="s">
        <v>9716</v>
      </c>
      <c r="M2765" s="10" t="s">
        <v>18</v>
      </c>
      <c r="N2765">
        <v>0</v>
      </c>
    </row>
    <row r="2766" spans="1:14" x14ac:dyDescent="0.25">
      <c r="A2766" s="10" t="s">
        <v>94</v>
      </c>
      <c r="B2766" s="10" t="s">
        <v>2209</v>
      </c>
      <c r="C2766">
        <v>1175.5</v>
      </c>
      <c r="D2766" s="10" t="s">
        <v>26</v>
      </c>
      <c r="E2766">
        <v>0</v>
      </c>
      <c r="F2766">
        <v>0</v>
      </c>
      <c r="G2766">
        <v>1175.5</v>
      </c>
      <c r="H2766" s="10" t="s">
        <v>26</v>
      </c>
      <c r="I2766" s="10" t="s">
        <v>9717</v>
      </c>
      <c r="J2766" s="10" t="s">
        <v>17</v>
      </c>
      <c r="K2766" s="10" t="s">
        <v>17</v>
      </c>
      <c r="L2766" s="10" t="s">
        <v>9718</v>
      </c>
      <c r="M2766" s="10" t="s">
        <v>18</v>
      </c>
      <c r="N2766">
        <v>0</v>
      </c>
    </row>
    <row r="2767" spans="1:14" x14ac:dyDescent="0.25">
      <c r="A2767" s="10" t="s">
        <v>94</v>
      </c>
      <c r="B2767" s="10" t="s">
        <v>2212</v>
      </c>
      <c r="C2767">
        <v>1000</v>
      </c>
      <c r="D2767" s="10" t="s">
        <v>26</v>
      </c>
      <c r="E2767">
        <v>0</v>
      </c>
      <c r="F2767">
        <v>0</v>
      </c>
      <c r="G2767">
        <v>1000</v>
      </c>
      <c r="H2767" s="10" t="s">
        <v>26</v>
      </c>
      <c r="I2767" s="10" t="s">
        <v>6790</v>
      </c>
      <c r="J2767" s="10" t="s">
        <v>17</v>
      </c>
      <c r="K2767" s="10" t="s">
        <v>17</v>
      </c>
      <c r="L2767" s="10" t="s">
        <v>6791</v>
      </c>
      <c r="M2767" s="10" t="s">
        <v>18</v>
      </c>
      <c r="N2767">
        <v>0</v>
      </c>
    </row>
    <row r="2768" spans="1:14" x14ac:dyDescent="0.25">
      <c r="A2768" s="10" t="s">
        <v>94</v>
      </c>
      <c r="B2768" s="10" t="s">
        <v>2215</v>
      </c>
      <c r="C2768">
        <v>731.25</v>
      </c>
      <c r="D2768" s="10" t="s">
        <v>26</v>
      </c>
      <c r="E2768">
        <v>3512</v>
      </c>
      <c r="F2768">
        <v>4394.8599999999997</v>
      </c>
      <c r="G2768">
        <v>1614.11</v>
      </c>
      <c r="H2768" s="10" t="s">
        <v>26</v>
      </c>
      <c r="I2768" s="10" t="s">
        <v>9719</v>
      </c>
      <c r="J2768" s="10" t="s">
        <v>9720</v>
      </c>
      <c r="K2768" s="10" t="s">
        <v>9721</v>
      </c>
      <c r="L2768" s="10" t="s">
        <v>9722</v>
      </c>
      <c r="M2768" s="10" t="s">
        <v>18</v>
      </c>
      <c r="N2768">
        <v>0</v>
      </c>
    </row>
    <row r="2769" spans="1:14" x14ac:dyDescent="0.25">
      <c r="A2769" s="10" t="s">
        <v>94</v>
      </c>
      <c r="B2769" s="10" t="s">
        <v>3064</v>
      </c>
      <c r="C2769">
        <v>0</v>
      </c>
      <c r="D2769" s="10" t="s">
        <v>16</v>
      </c>
      <c r="E2769">
        <v>0</v>
      </c>
      <c r="F2769">
        <v>0</v>
      </c>
      <c r="G2769">
        <v>0</v>
      </c>
      <c r="H2769" s="10" t="s">
        <v>16</v>
      </c>
      <c r="I2769" s="10" t="s">
        <v>9723</v>
      </c>
      <c r="J2769" s="10" t="s">
        <v>17</v>
      </c>
      <c r="K2769" s="10" t="s">
        <v>17</v>
      </c>
      <c r="L2769" s="10" t="s">
        <v>9724</v>
      </c>
      <c r="M2769" s="10" t="s">
        <v>18</v>
      </c>
      <c r="N2769">
        <v>0</v>
      </c>
    </row>
    <row r="2770" spans="1:14" x14ac:dyDescent="0.25">
      <c r="A2770" s="10" t="s">
        <v>94</v>
      </c>
      <c r="B2770" s="10" t="s">
        <v>2216</v>
      </c>
      <c r="C2770">
        <v>6793</v>
      </c>
      <c r="D2770" s="10" t="s">
        <v>26</v>
      </c>
      <c r="E2770">
        <v>0</v>
      </c>
      <c r="F2770">
        <v>0</v>
      </c>
      <c r="G2770">
        <v>6793</v>
      </c>
      <c r="H2770" s="10" t="s">
        <v>26</v>
      </c>
      <c r="I2770" s="10" t="s">
        <v>9725</v>
      </c>
      <c r="J2770" s="10" t="s">
        <v>17</v>
      </c>
      <c r="K2770" s="10" t="s">
        <v>17</v>
      </c>
      <c r="L2770" s="10" t="s">
        <v>9726</v>
      </c>
      <c r="M2770" s="10" t="s">
        <v>18</v>
      </c>
      <c r="N2770">
        <v>0</v>
      </c>
    </row>
    <row r="2771" spans="1:14" x14ac:dyDescent="0.25">
      <c r="A2771" s="10" t="s">
        <v>94</v>
      </c>
      <c r="B2771" s="10" t="s">
        <v>2219</v>
      </c>
      <c r="C2771">
        <v>1497.41</v>
      </c>
      <c r="D2771" s="10" t="s">
        <v>26</v>
      </c>
      <c r="E2771">
        <v>0</v>
      </c>
      <c r="F2771">
        <v>0</v>
      </c>
      <c r="G2771">
        <v>1497.41</v>
      </c>
      <c r="H2771" s="10" t="s">
        <v>26</v>
      </c>
      <c r="I2771" s="10" t="s">
        <v>9727</v>
      </c>
      <c r="J2771" s="10" t="s">
        <v>17</v>
      </c>
      <c r="K2771" s="10" t="s">
        <v>17</v>
      </c>
      <c r="L2771" s="10" t="s">
        <v>9728</v>
      </c>
      <c r="M2771" s="10" t="s">
        <v>18</v>
      </c>
      <c r="N2771">
        <v>0</v>
      </c>
    </row>
    <row r="2772" spans="1:14" x14ac:dyDescent="0.25">
      <c r="A2772" s="10" t="s">
        <v>94</v>
      </c>
      <c r="B2772" s="10" t="s">
        <v>159</v>
      </c>
      <c r="C2772">
        <v>9752.9699999999993</v>
      </c>
      <c r="D2772" s="10" t="s">
        <v>26</v>
      </c>
      <c r="E2772">
        <v>0</v>
      </c>
      <c r="F2772">
        <v>0</v>
      </c>
      <c r="G2772">
        <v>9752.9699999999993</v>
      </c>
      <c r="H2772" s="10" t="s">
        <v>26</v>
      </c>
      <c r="I2772" s="10" t="s">
        <v>9729</v>
      </c>
      <c r="J2772" s="10" t="s">
        <v>17</v>
      </c>
      <c r="K2772" s="10" t="s">
        <v>17</v>
      </c>
      <c r="L2772" s="10" t="s">
        <v>9730</v>
      </c>
      <c r="M2772" s="10" t="s">
        <v>18</v>
      </c>
      <c r="N2772">
        <v>0</v>
      </c>
    </row>
    <row r="2773" spans="1:14" x14ac:dyDescent="0.25">
      <c r="A2773" s="10" t="s">
        <v>94</v>
      </c>
      <c r="B2773" s="10" t="s">
        <v>66</v>
      </c>
      <c r="C2773">
        <v>0</v>
      </c>
      <c r="D2773" s="10" t="s">
        <v>16</v>
      </c>
      <c r="E2773">
        <v>2173.12</v>
      </c>
      <c r="F2773">
        <v>2173.12</v>
      </c>
      <c r="G2773">
        <v>0</v>
      </c>
      <c r="H2773" s="10" t="s">
        <v>16</v>
      </c>
      <c r="I2773" s="10" t="s">
        <v>9731</v>
      </c>
      <c r="J2773" s="10" t="s">
        <v>9732</v>
      </c>
      <c r="K2773" s="10" t="s">
        <v>9733</v>
      </c>
      <c r="L2773" s="10" t="s">
        <v>9734</v>
      </c>
      <c r="M2773" s="10" t="s">
        <v>18</v>
      </c>
      <c r="N2773">
        <v>0</v>
      </c>
    </row>
    <row r="2774" spans="1:14" x14ac:dyDescent="0.25">
      <c r="A2774" s="10" t="s">
        <v>94</v>
      </c>
      <c r="B2774" s="10" t="s">
        <v>413</v>
      </c>
      <c r="C2774">
        <v>2304.19</v>
      </c>
      <c r="D2774" s="10" t="s">
        <v>26</v>
      </c>
      <c r="E2774">
        <v>0</v>
      </c>
      <c r="F2774">
        <v>3000</v>
      </c>
      <c r="G2774">
        <v>5304.19</v>
      </c>
      <c r="H2774" s="10" t="s">
        <v>26</v>
      </c>
      <c r="I2774" s="10" t="s">
        <v>9735</v>
      </c>
      <c r="J2774" s="10" t="s">
        <v>17</v>
      </c>
      <c r="K2774" s="10" t="s">
        <v>6158</v>
      </c>
      <c r="L2774" s="10" t="s">
        <v>9736</v>
      </c>
      <c r="M2774" s="10" t="s">
        <v>18</v>
      </c>
      <c r="N2774">
        <v>0</v>
      </c>
    </row>
    <row r="2775" spans="1:14" x14ac:dyDescent="0.25">
      <c r="A2775" s="10" t="s">
        <v>94</v>
      </c>
      <c r="B2775" s="10" t="s">
        <v>381</v>
      </c>
      <c r="C2775">
        <v>8177.44</v>
      </c>
      <c r="D2775" s="10" t="s">
        <v>26</v>
      </c>
      <c r="E2775">
        <v>63.72</v>
      </c>
      <c r="F2775">
        <v>0</v>
      </c>
      <c r="G2775">
        <v>8113.72</v>
      </c>
      <c r="H2775" s="10" t="s">
        <v>26</v>
      </c>
      <c r="I2775" s="10" t="s">
        <v>9737</v>
      </c>
      <c r="J2775" s="10" t="s">
        <v>9738</v>
      </c>
      <c r="K2775" s="10" t="s">
        <v>17</v>
      </c>
      <c r="L2775" s="10" t="s">
        <v>9739</v>
      </c>
      <c r="M2775" s="10" t="s">
        <v>18</v>
      </c>
      <c r="N2775">
        <v>0</v>
      </c>
    </row>
    <row r="2776" spans="1:14" x14ac:dyDescent="0.25">
      <c r="A2776" s="10" t="s">
        <v>94</v>
      </c>
      <c r="B2776" s="10" t="s">
        <v>2226</v>
      </c>
      <c r="C2776">
        <v>10890.91</v>
      </c>
      <c r="D2776" s="10" t="s">
        <v>26</v>
      </c>
      <c r="E2776">
        <v>1581.8</v>
      </c>
      <c r="F2776">
        <v>8000</v>
      </c>
      <c r="G2776">
        <v>17309.11</v>
      </c>
      <c r="H2776" s="10" t="s">
        <v>26</v>
      </c>
      <c r="I2776" s="10" t="s">
        <v>9740</v>
      </c>
      <c r="J2776" s="10" t="s">
        <v>6793</v>
      </c>
      <c r="K2776" s="10" t="s">
        <v>6792</v>
      </c>
      <c r="L2776" s="10" t="s">
        <v>9741</v>
      </c>
      <c r="M2776" s="10" t="s">
        <v>18</v>
      </c>
      <c r="N2776">
        <v>0</v>
      </c>
    </row>
    <row r="2777" spans="1:14" x14ac:dyDescent="0.25">
      <c r="A2777" s="10" t="s">
        <v>94</v>
      </c>
      <c r="B2777" s="10" t="s">
        <v>2227</v>
      </c>
      <c r="C2777">
        <v>1533.93</v>
      </c>
      <c r="D2777" s="10" t="s">
        <v>26</v>
      </c>
      <c r="E2777">
        <v>5638.37</v>
      </c>
      <c r="F2777">
        <v>10788</v>
      </c>
      <c r="G2777">
        <v>6683.56</v>
      </c>
      <c r="H2777" s="10" t="s">
        <v>26</v>
      </c>
      <c r="I2777" s="10" t="s">
        <v>9742</v>
      </c>
      <c r="J2777" s="10" t="s">
        <v>9743</v>
      </c>
      <c r="K2777" s="10" t="s">
        <v>9744</v>
      </c>
      <c r="L2777" s="10" t="s">
        <v>9745</v>
      </c>
      <c r="M2777" s="10" t="s">
        <v>18</v>
      </c>
      <c r="N2777">
        <v>0</v>
      </c>
    </row>
    <row r="2778" spans="1:14" x14ac:dyDescent="0.25">
      <c r="A2778" s="10" t="s">
        <v>94</v>
      </c>
      <c r="B2778" s="10" t="s">
        <v>2228</v>
      </c>
      <c r="C2778">
        <v>363.6</v>
      </c>
      <c r="D2778" s="10" t="s">
        <v>26</v>
      </c>
      <c r="E2778">
        <v>0</v>
      </c>
      <c r="F2778">
        <v>0</v>
      </c>
      <c r="G2778">
        <v>363.6</v>
      </c>
      <c r="H2778" s="10" t="s">
        <v>26</v>
      </c>
      <c r="I2778" s="10" t="s">
        <v>4226</v>
      </c>
      <c r="J2778" s="10" t="s">
        <v>17</v>
      </c>
      <c r="K2778" s="10" t="s">
        <v>17</v>
      </c>
      <c r="L2778" s="10" t="s">
        <v>9746</v>
      </c>
      <c r="M2778" s="10" t="s">
        <v>18</v>
      </c>
      <c r="N2778">
        <v>0</v>
      </c>
    </row>
    <row r="2779" spans="1:14" x14ac:dyDescent="0.25">
      <c r="A2779" s="10" t="s">
        <v>94</v>
      </c>
      <c r="B2779" s="10" t="s">
        <v>2229</v>
      </c>
      <c r="C2779">
        <v>67.819999999999993</v>
      </c>
      <c r="D2779" s="10" t="s">
        <v>26</v>
      </c>
      <c r="E2779">
        <v>51.52</v>
      </c>
      <c r="F2779">
        <v>0</v>
      </c>
      <c r="G2779">
        <v>16.3</v>
      </c>
      <c r="H2779" s="10" t="s">
        <v>26</v>
      </c>
      <c r="I2779" s="10" t="s">
        <v>9747</v>
      </c>
      <c r="J2779" s="10" t="s">
        <v>9748</v>
      </c>
      <c r="K2779" s="10" t="s">
        <v>17</v>
      </c>
      <c r="L2779" s="10" t="s">
        <v>9749</v>
      </c>
      <c r="M2779" s="10" t="s">
        <v>18</v>
      </c>
      <c r="N2779">
        <v>0</v>
      </c>
    </row>
    <row r="2780" spans="1:14" x14ac:dyDescent="0.25">
      <c r="A2780" s="10" t="s">
        <v>94</v>
      </c>
      <c r="B2780" s="10" t="s">
        <v>2230</v>
      </c>
      <c r="C2780">
        <v>212</v>
      </c>
      <c r="D2780" s="10" t="s">
        <v>26</v>
      </c>
      <c r="E2780">
        <v>0</v>
      </c>
      <c r="F2780">
        <v>0</v>
      </c>
      <c r="G2780">
        <v>212</v>
      </c>
      <c r="H2780" s="10" t="s">
        <v>26</v>
      </c>
      <c r="I2780" s="10" t="s">
        <v>4227</v>
      </c>
      <c r="J2780" s="10" t="s">
        <v>17</v>
      </c>
      <c r="K2780" s="10" t="s">
        <v>17</v>
      </c>
      <c r="L2780" s="10" t="s">
        <v>9750</v>
      </c>
      <c r="M2780" s="10" t="s">
        <v>18</v>
      </c>
      <c r="N2780">
        <v>0</v>
      </c>
    </row>
    <row r="2781" spans="1:14" x14ac:dyDescent="0.25">
      <c r="A2781" s="10" t="s">
        <v>94</v>
      </c>
      <c r="B2781" s="10" t="s">
        <v>3224</v>
      </c>
      <c r="C2781">
        <v>237944.53</v>
      </c>
      <c r="D2781" s="10" t="s">
        <v>26</v>
      </c>
      <c r="E2781">
        <v>237944.53</v>
      </c>
      <c r="F2781">
        <v>0</v>
      </c>
      <c r="G2781">
        <v>0</v>
      </c>
      <c r="H2781" s="10" t="s">
        <v>16</v>
      </c>
      <c r="I2781" s="10" t="s">
        <v>9751</v>
      </c>
      <c r="J2781" s="10" t="s">
        <v>6794</v>
      </c>
      <c r="K2781" s="10" t="s">
        <v>17</v>
      </c>
      <c r="L2781" s="10" t="s">
        <v>6795</v>
      </c>
      <c r="M2781" s="10" t="s">
        <v>18</v>
      </c>
      <c r="N2781">
        <v>0</v>
      </c>
    </row>
    <row r="2782" spans="1:14" x14ac:dyDescent="0.25">
      <c r="A2782" s="10" t="s">
        <v>94</v>
      </c>
      <c r="B2782" s="10" t="s">
        <v>2231</v>
      </c>
      <c r="C2782">
        <v>49497.599999999999</v>
      </c>
      <c r="D2782" s="10" t="s">
        <v>26</v>
      </c>
      <c r="E2782">
        <v>0</v>
      </c>
      <c r="F2782">
        <v>0</v>
      </c>
      <c r="G2782">
        <v>49497.599999999999</v>
      </c>
      <c r="H2782" s="10" t="s">
        <v>26</v>
      </c>
      <c r="I2782" s="10" t="s">
        <v>9752</v>
      </c>
      <c r="J2782" s="10" t="s">
        <v>17</v>
      </c>
      <c r="K2782" s="10" t="s">
        <v>17</v>
      </c>
      <c r="L2782" s="10" t="s">
        <v>9753</v>
      </c>
      <c r="M2782" s="10" t="s">
        <v>18</v>
      </c>
      <c r="N2782">
        <v>0</v>
      </c>
    </row>
    <row r="2783" spans="1:14" x14ac:dyDescent="0.25">
      <c r="A2783" s="10" t="s">
        <v>94</v>
      </c>
      <c r="B2783" s="10" t="s">
        <v>54</v>
      </c>
      <c r="C2783">
        <v>15000</v>
      </c>
      <c r="D2783" s="10" t="s">
        <v>26</v>
      </c>
      <c r="E2783">
        <v>0</v>
      </c>
      <c r="F2783">
        <v>0</v>
      </c>
      <c r="G2783">
        <v>15000</v>
      </c>
      <c r="H2783" s="10" t="s">
        <v>26</v>
      </c>
      <c r="I2783" s="10" t="s">
        <v>9754</v>
      </c>
      <c r="J2783" s="10" t="s">
        <v>17</v>
      </c>
      <c r="K2783" s="10" t="s">
        <v>17</v>
      </c>
      <c r="L2783" s="10" t="s">
        <v>6796</v>
      </c>
      <c r="M2783" s="10" t="s">
        <v>18</v>
      </c>
      <c r="N2783">
        <v>0</v>
      </c>
    </row>
    <row r="2784" spans="1:14" x14ac:dyDescent="0.25">
      <c r="A2784" s="10" t="s">
        <v>94</v>
      </c>
      <c r="B2784" s="10" t="s">
        <v>2232</v>
      </c>
      <c r="C2784">
        <v>13525.68</v>
      </c>
      <c r="D2784" s="10" t="s">
        <v>26</v>
      </c>
      <c r="E2784">
        <v>0</v>
      </c>
      <c r="F2784">
        <v>0</v>
      </c>
      <c r="G2784">
        <v>13525.68</v>
      </c>
      <c r="H2784" s="10" t="s">
        <v>26</v>
      </c>
      <c r="I2784" s="10" t="s">
        <v>9755</v>
      </c>
      <c r="J2784" s="10" t="s">
        <v>17</v>
      </c>
      <c r="K2784" s="10" t="s">
        <v>17</v>
      </c>
      <c r="L2784" s="10" t="s">
        <v>9756</v>
      </c>
      <c r="M2784" s="10" t="s">
        <v>18</v>
      </c>
      <c r="N2784">
        <v>0</v>
      </c>
    </row>
    <row r="2785" spans="1:14" x14ac:dyDescent="0.25">
      <c r="A2785" s="10" t="s">
        <v>94</v>
      </c>
      <c r="B2785" s="10" t="s">
        <v>5606</v>
      </c>
      <c r="C2785">
        <v>0</v>
      </c>
      <c r="D2785" s="10" t="s">
        <v>16</v>
      </c>
      <c r="E2785">
        <v>0</v>
      </c>
      <c r="F2785">
        <v>0</v>
      </c>
      <c r="G2785">
        <v>0</v>
      </c>
      <c r="H2785" s="10" t="s">
        <v>16</v>
      </c>
      <c r="I2785" s="10" t="s">
        <v>9757</v>
      </c>
      <c r="J2785" s="10" t="s">
        <v>17</v>
      </c>
      <c r="K2785" s="10" t="s">
        <v>17</v>
      </c>
      <c r="L2785" s="10" t="s">
        <v>9758</v>
      </c>
      <c r="M2785" s="10" t="s">
        <v>18</v>
      </c>
      <c r="N2785">
        <v>0</v>
      </c>
    </row>
    <row r="2786" spans="1:14" x14ac:dyDescent="0.25">
      <c r="A2786" s="10" t="s">
        <v>94</v>
      </c>
      <c r="B2786" s="10" t="s">
        <v>2234</v>
      </c>
      <c r="C2786">
        <v>280.60000000000002</v>
      </c>
      <c r="D2786" s="10" t="s">
        <v>26</v>
      </c>
      <c r="E2786">
        <v>0</v>
      </c>
      <c r="F2786">
        <v>0</v>
      </c>
      <c r="G2786">
        <v>280.60000000000002</v>
      </c>
      <c r="H2786" s="10" t="s">
        <v>26</v>
      </c>
      <c r="I2786" s="10" t="s">
        <v>9759</v>
      </c>
      <c r="J2786" s="10" t="s">
        <v>17</v>
      </c>
      <c r="K2786" s="10" t="s">
        <v>17</v>
      </c>
      <c r="L2786" s="10" t="s">
        <v>9760</v>
      </c>
      <c r="M2786" s="10" t="s">
        <v>18</v>
      </c>
      <c r="N2786">
        <v>0</v>
      </c>
    </row>
    <row r="2787" spans="1:14" x14ac:dyDescent="0.25">
      <c r="A2787" s="10" t="s">
        <v>94</v>
      </c>
      <c r="B2787" s="10" t="s">
        <v>2237</v>
      </c>
      <c r="C2787">
        <v>1000</v>
      </c>
      <c r="D2787" s="10" t="s">
        <v>26</v>
      </c>
      <c r="E2787">
        <v>0</v>
      </c>
      <c r="F2787">
        <v>0</v>
      </c>
      <c r="G2787">
        <v>1000</v>
      </c>
      <c r="H2787" s="10" t="s">
        <v>26</v>
      </c>
      <c r="I2787" s="10" t="s">
        <v>9761</v>
      </c>
      <c r="J2787" s="10" t="s">
        <v>17</v>
      </c>
      <c r="K2787" s="10" t="s">
        <v>17</v>
      </c>
      <c r="L2787" s="10" t="s">
        <v>6159</v>
      </c>
      <c r="M2787" s="10" t="s">
        <v>18</v>
      </c>
      <c r="N2787">
        <v>0</v>
      </c>
    </row>
    <row r="2788" spans="1:14" x14ac:dyDescent="0.25">
      <c r="A2788" s="10" t="s">
        <v>94</v>
      </c>
      <c r="B2788" s="10" t="s">
        <v>121</v>
      </c>
      <c r="C2788">
        <v>23000</v>
      </c>
      <c r="D2788" s="10" t="s">
        <v>26</v>
      </c>
      <c r="E2788">
        <v>0</v>
      </c>
      <c r="F2788">
        <v>0</v>
      </c>
      <c r="G2788">
        <v>23000</v>
      </c>
      <c r="H2788" s="10" t="s">
        <v>26</v>
      </c>
      <c r="I2788" s="10" t="s">
        <v>6797</v>
      </c>
      <c r="J2788" s="10" t="s">
        <v>17</v>
      </c>
      <c r="K2788" s="10" t="s">
        <v>17</v>
      </c>
      <c r="L2788" s="10" t="s">
        <v>6798</v>
      </c>
      <c r="M2788" s="10" t="s">
        <v>18</v>
      </c>
      <c r="N2788">
        <v>0</v>
      </c>
    </row>
    <row r="2789" spans="1:14" x14ac:dyDescent="0.25">
      <c r="A2789" s="10" t="s">
        <v>94</v>
      </c>
      <c r="B2789" s="10" t="s">
        <v>206</v>
      </c>
      <c r="C2789">
        <v>5000</v>
      </c>
      <c r="D2789" s="10" t="s">
        <v>26</v>
      </c>
      <c r="E2789">
        <v>1000</v>
      </c>
      <c r="F2789">
        <v>0</v>
      </c>
      <c r="G2789">
        <v>4000</v>
      </c>
      <c r="H2789" s="10" t="s">
        <v>26</v>
      </c>
      <c r="I2789" s="10" t="s">
        <v>6799</v>
      </c>
      <c r="J2789" s="10" t="s">
        <v>4228</v>
      </c>
      <c r="K2789" s="10" t="s">
        <v>17</v>
      </c>
      <c r="L2789" s="10" t="s">
        <v>6800</v>
      </c>
      <c r="M2789" s="10" t="s">
        <v>18</v>
      </c>
      <c r="N2789">
        <v>0</v>
      </c>
    </row>
    <row r="2790" spans="1:14" x14ac:dyDescent="0.25">
      <c r="A2790" s="10" t="s">
        <v>94</v>
      </c>
      <c r="B2790" s="10" t="s">
        <v>2244</v>
      </c>
      <c r="C2790">
        <v>1000</v>
      </c>
      <c r="D2790" s="10" t="s">
        <v>26</v>
      </c>
      <c r="E2790">
        <v>0</v>
      </c>
      <c r="F2790">
        <v>0</v>
      </c>
      <c r="G2790">
        <v>1000</v>
      </c>
      <c r="H2790" s="10" t="s">
        <v>26</v>
      </c>
      <c r="I2790" s="10" t="s">
        <v>9762</v>
      </c>
      <c r="J2790" s="10" t="s">
        <v>17</v>
      </c>
      <c r="K2790" s="10" t="s">
        <v>17</v>
      </c>
      <c r="L2790" s="10" t="s">
        <v>9763</v>
      </c>
      <c r="M2790" s="10" t="s">
        <v>18</v>
      </c>
      <c r="N2790">
        <v>0</v>
      </c>
    </row>
    <row r="2791" spans="1:14" x14ac:dyDescent="0.25">
      <c r="A2791" s="10" t="s">
        <v>94</v>
      </c>
      <c r="B2791" s="10" t="s">
        <v>2247</v>
      </c>
      <c r="C2791">
        <v>2000</v>
      </c>
      <c r="D2791" s="10" t="s">
        <v>26</v>
      </c>
      <c r="E2791">
        <v>0</v>
      </c>
      <c r="F2791">
        <v>0</v>
      </c>
      <c r="G2791">
        <v>2000</v>
      </c>
      <c r="H2791" s="10" t="s">
        <v>26</v>
      </c>
      <c r="I2791" s="10" t="s">
        <v>9764</v>
      </c>
      <c r="J2791" s="10" t="s">
        <v>17</v>
      </c>
      <c r="K2791" s="10" t="s">
        <v>17</v>
      </c>
      <c r="L2791" s="10" t="s">
        <v>9765</v>
      </c>
      <c r="M2791" s="10" t="s">
        <v>18</v>
      </c>
      <c r="N2791">
        <v>0</v>
      </c>
    </row>
    <row r="2792" spans="1:14" x14ac:dyDescent="0.25">
      <c r="A2792" s="10" t="s">
        <v>94</v>
      </c>
      <c r="B2792" s="10" t="s">
        <v>2250</v>
      </c>
      <c r="C2792">
        <v>0</v>
      </c>
      <c r="D2792" s="10" t="s">
        <v>16</v>
      </c>
      <c r="E2792">
        <v>6015.7</v>
      </c>
      <c r="F2792">
        <v>7000</v>
      </c>
      <c r="G2792">
        <v>984.3</v>
      </c>
      <c r="H2792" s="10" t="s">
        <v>26</v>
      </c>
      <c r="I2792" s="10" t="s">
        <v>9766</v>
      </c>
      <c r="J2792" s="10" t="s">
        <v>9767</v>
      </c>
      <c r="K2792" s="10" t="s">
        <v>9768</v>
      </c>
      <c r="L2792" s="10" t="s">
        <v>6801</v>
      </c>
      <c r="M2792" s="10" t="s">
        <v>18</v>
      </c>
      <c r="N2792">
        <v>0</v>
      </c>
    </row>
    <row r="2793" spans="1:14" x14ac:dyDescent="0.25">
      <c r="A2793" s="10" t="s">
        <v>94</v>
      </c>
      <c r="B2793" s="10" t="s">
        <v>2253</v>
      </c>
      <c r="C2793">
        <v>2000</v>
      </c>
      <c r="D2793" s="10" t="s">
        <v>26</v>
      </c>
      <c r="E2793">
        <v>0</v>
      </c>
      <c r="F2793">
        <v>0</v>
      </c>
      <c r="G2793">
        <v>2000</v>
      </c>
      <c r="H2793" s="10" t="s">
        <v>26</v>
      </c>
      <c r="I2793" s="10" t="s">
        <v>6802</v>
      </c>
      <c r="J2793" s="10" t="s">
        <v>17</v>
      </c>
      <c r="K2793" s="10" t="s">
        <v>17</v>
      </c>
      <c r="L2793" s="10" t="s">
        <v>6803</v>
      </c>
      <c r="M2793" s="10" t="s">
        <v>18</v>
      </c>
      <c r="N2793">
        <v>0</v>
      </c>
    </row>
    <row r="2794" spans="1:14" x14ac:dyDescent="0.25">
      <c r="A2794" s="10" t="s">
        <v>94</v>
      </c>
      <c r="B2794" s="10" t="s">
        <v>2256</v>
      </c>
      <c r="C2794">
        <v>1000</v>
      </c>
      <c r="D2794" s="10" t="s">
        <v>26</v>
      </c>
      <c r="E2794">
        <v>0</v>
      </c>
      <c r="F2794">
        <v>0</v>
      </c>
      <c r="G2794">
        <v>1000</v>
      </c>
      <c r="H2794" s="10" t="s">
        <v>26</v>
      </c>
      <c r="I2794" s="10" t="s">
        <v>9769</v>
      </c>
      <c r="J2794" s="10" t="s">
        <v>17</v>
      </c>
      <c r="K2794" s="10" t="s">
        <v>17</v>
      </c>
      <c r="L2794" s="10" t="s">
        <v>9770</v>
      </c>
      <c r="M2794" s="10" t="s">
        <v>18</v>
      </c>
      <c r="N2794">
        <v>0</v>
      </c>
    </row>
    <row r="2795" spans="1:14" x14ac:dyDescent="0.25">
      <c r="A2795" s="10" t="s">
        <v>94</v>
      </c>
      <c r="B2795" s="10" t="s">
        <v>2259</v>
      </c>
      <c r="C2795">
        <v>3000</v>
      </c>
      <c r="D2795" s="10" t="s">
        <v>26</v>
      </c>
      <c r="E2795">
        <v>0</v>
      </c>
      <c r="F2795">
        <v>0</v>
      </c>
      <c r="G2795">
        <v>3000</v>
      </c>
      <c r="H2795" s="10" t="s">
        <v>26</v>
      </c>
      <c r="I2795" s="10" t="s">
        <v>9771</v>
      </c>
      <c r="J2795" s="10" t="s">
        <v>17</v>
      </c>
      <c r="K2795" s="10" t="s">
        <v>17</v>
      </c>
      <c r="L2795" s="10" t="s">
        <v>9772</v>
      </c>
      <c r="M2795" s="10" t="s">
        <v>18</v>
      </c>
      <c r="N2795">
        <v>0</v>
      </c>
    </row>
    <row r="2796" spans="1:14" x14ac:dyDescent="0.25">
      <c r="A2796" s="10" t="s">
        <v>94</v>
      </c>
      <c r="B2796" s="10" t="s">
        <v>2262</v>
      </c>
      <c r="C2796">
        <v>1000</v>
      </c>
      <c r="D2796" s="10" t="s">
        <v>26</v>
      </c>
      <c r="E2796">
        <v>0</v>
      </c>
      <c r="F2796">
        <v>0</v>
      </c>
      <c r="G2796">
        <v>1000</v>
      </c>
      <c r="H2796" s="10" t="s">
        <v>26</v>
      </c>
      <c r="I2796" s="10" t="s">
        <v>9773</v>
      </c>
      <c r="J2796" s="10" t="s">
        <v>17</v>
      </c>
      <c r="K2796" s="10" t="s">
        <v>17</v>
      </c>
      <c r="L2796" s="10" t="s">
        <v>9774</v>
      </c>
      <c r="M2796" s="10" t="s">
        <v>18</v>
      </c>
      <c r="N2796">
        <v>0</v>
      </c>
    </row>
    <row r="2797" spans="1:14" x14ac:dyDescent="0.25">
      <c r="A2797" s="10" t="s">
        <v>94</v>
      </c>
      <c r="B2797" s="10" t="s">
        <v>2265</v>
      </c>
      <c r="C2797">
        <v>500</v>
      </c>
      <c r="D2797" s="10" t="s">
        <v>26</v>
      </c>
      <c r="E2797">
        <v>0</v>
      </c>
      <c r="F2797">
        <v>0</v>
      </c>
      <c r="G2797">
        <v>500</v>
      </c>
      <c r="H2797" s="10" t="s">
        <v>26</v>
      </c>
      <c r="I2797" s="10" t="s">
        <v>9775</v>
      </c>
      <c r="J2797" s="10" t="s">
        <v>17</v>
      </c>
      <c r="K2797" s="10" t="s">
        <v>17</v>
      </c>
      <c r="L2797" s="10" t="s">
        <v>9776</v>
      </c>
      <c r="M2797" s="10" t="s">
        <v>18</v>
      </c>
      <c r="N2797">
        <v>0</v>
      </c>
    </row>
    <row r="2798" spans="1:14" x14ac:dyDescent="0.25">
      <c r="A2798" s="10" t="s">
        <v>94</v>
      </c>
      <c r="B2798" s="10" t="s">
        <v>2268</v>
      </c>
      <c r="C2798">
        <v>1500</v>
      </c>
      <c r="D2798" s="10" t="s">
        <v>26</v>
      </c>
      <c r="E2798">
        <v>0</v>
      </c>
      <c r="F2798">
        <v>0</v>
      </c>
      <c r="G2798">
        <v>1500</v>
      </c>
      <c r="H2798" s="10" t="s">
        <v>26</v>
      </c>
      <c r="I2798" s="10" t="s">
        <v>9777</v>
      </c>
      <c r="J2798" s="10" t="s">
        <v>17</v>
      </c>
      <c r="K2798" s="10" t="s">
        <v>17</v>
      </c>
      <c r="L2798" s="10" t="s">
        <v>9778</v>
      </c>
      <c r="M2798" s="10" t="s">
        <v>18</v>
      </c>
      <c r="N2798">
        <v>0</v>
      </c>
    </row>
    <row r="2799" spans="1:14" x14ac:dyDescent="0.25">
      <c r="A2799" s="10" t="s">
        <v>94</v>
      </c>
      <c r="B2799" s="10" t="s">
        <v>2271</v>
      </c>
      <c r="C2799">
        <v>31629.59</v>
      </c>
      <c r="D2799" s="10" t="s">
        <v>26</v>
      </c>
      <c r="E2799">
        <v>2214</v>
      </c>
      <c r="F2799">
        <v>0</v>
      </c>
      <c r="G2799">
        <v>29415.59</v>
      </c>
      <c r="H2799" s="10" t="s">
        <v>26</v>
      </c>
      <c r="I2799" s="10" t="s">
        <v>6804</v>
      </c>
      <c r="J2799" s="10" t="s">
        <v>9779</v>
      </c>
      <c r="K2799" s="10" t="s">
        <v>17</v>
      </c>
      <c r="L2799" s="10" t="s">
        <v>9780</v>
      </c>
      <c r="M2799" s="10" t="s">
        <v>18</v>
      </c>
      <c r="N2799">
        <v>0</v>
      </c>
    </row>
    <row r="2800" spans="1:14" x14ac:dyDescent="0.25">
      <c r="A2800" s="10" t="s">
        <v>94</v>
      </c>
      <c r="B2800" s="10" t="s">
        <v>2274</v>
      </c>
      <c r="C2800">
        <v>424</v>
      </c>
      <c r="D2800" s="10" t="s">
        <v>26</v>
      </c>
      <c r="E2800">
        <v>0</v>
      </c>
      <c r="F2800">
        <v>0</v>
      </c>
      <c r="G2800">
        <v>424</v>
      </c>
      <c r="H2800" s="10" t="s">
        <v>26</v>
      </c>
      <c r="I2800" s="10" t="s">
        <v>9781</v>
      </c>
      <c r="J2800" s="10" t="s">
        <v>17</v>
      </c>
      <c r="K2800" s="10" t="s">
        <v>17</v>
      </c>
      <c r="L2800" s="10" t="s">
        <v>9782</v>
      </c>
      <c r="M2800" s="10" t="s">
        <v>18</v>
      </c>
      <c r="N2800">
        <v>0</v>
      </c>
    </row>
    <row r="2801" spans="1:14" x14ac:dyDescent="0.25">
      <c r="A2801" s="10" t="s">
        <v>94</v>
      </c>
      <c r="B2801" s="10" t="s">
        <v>3227</v>
      </c>
      <c r="C2801">
        <v>18651</v>
      </c>
      <c r="D2801" s="10" t="s">
        <v>26</v>
      </c>
      <c r="E2801">
        <v>0</v>
      </c>
      <c r="F2801">
        <v>0</v>
      </c>
      <c r="G2801">
        <v>18651</v>
      </c>
      <c r="H2801" s="10" t="s">
        <v>26</v>
      </c>
      <c r="I2801" s="10" t="s">
        <v>9783</v>
      </c>
      <c r="J2801" s="10" t="s">
        <v>17</v>
      </c>
      <c r="K2801" s="10" t="s">
        <v>17</v>
      </c>
      <c r="L2801" s="10" t="s">
        <v>9784</v>
      </c>
      <c r="M2801" s="10" t="s">
        <v>18</v>
      </c>
      <c r="N2801">
        <v>0</v>
      </c>
    </row>
    <row r="2802" spans="1:14" x14ac:dyDescent="0.25">
      <c r="A2802" s="10" t="s">
        <v>94</v>
      </c>
      <c r="B2802" s="10" t="s">
        <v>2277</v>
      </c>
      <c r="C2802">
        <v>26000</v>
      </c>
      <c r="D2802" s="10" t="s">
        <v>26</v>
      </c>
      <c r="E2802">
        <v>0</v>
      </c>
      <c r="F2802">
        <v>0</v>
      </c>
      <c r="G2802">
        <v>26000</v>
      </c>
      <c r="H2802" s="10" t="s">
        <v>26</v>
      </c>
      <c r="I2802" s="10" t="s">
        <v>9785</v>
      </c>
      <c r="J2802" s="10" t="s">
        <v>17</v>
      </c>
      <c r="K2802" s="10" t="s">
        <v>17</v>
      </c>
      <c r="L2802" s="10" t="s">
        <v>9786</v>
      </c>
      <c r="M2802" s="10" t="s">
        <v>18</v>
      </c>
      <c r="N2802">
        <v>0</v>
      </c>
    </row>
    <row r="2803" spans="1:14" x14ac:dyDescent="0.25">
      <c r="A2803" s="10" t="s">
        <v>94</v>
      </c>
      <c r="B2803" s="10" t="s">
        <v>2280</v>
      </c>
      <c r="C2803">
        <v>38000</v>
      </c>
      <c r="D2803" s="10" t="s">
        <v>26</v>
      </c>
      <c r="E2803">
        <v>0</v>
      </c>
      <c r="F2803">
        <v>0</v>
      </c>
      <c r="G2803">
        <v>38000</v>
      </c>
      <c r="H2803" s="10" t="s">
        <v>26</v>
      </c>
      <c r="I2803" s="10" t="s">
        <v>6805</v>
      </c>
      <c r="J2803" s="10" t="s">
        <v>17</v>
      </c>
      <c r="K2803" s="10" t="s">
        <v>17</v>
      </c>
      <c r="L2803" s="10" t="s">
        <v>6806</v>
      </c>
      <c r="M2803" s="10" t="s">
        <v>18</v>
      </c>
      <c r="N2803">
        <v>0</v>
      </c>
    </row>
    <row r="2804" spans="1:14" x14ac:dyDescent="0.25">
      <c r="A2804" s="10" t="s">
        <v>94</v>
      </c>
      <c r="B2804" s="10" t="s">
        <v>2283</v>
      </c>
      <c r="C2804">
        <v>2000</v>
      </c>
      <c r="D2804" s="10" t="s">
        <v>26</v>
      </c>
      <c r="E2804">
        <v>0</v>
      </c>
      <c r="F2804">
        <v>0</v>
      </c>
      <c r="G2804">
        <v>2000</v>
      </c>
      <c r="H2804" s="10" t="s">
        <v>26</v>
      </c>
      <c r="I2804" s="10" t="s">
        <v>6807</v>
      </c>
      <c r="J2804" s="10" t="s">
        <v>17</v>
      </c>
      <c r="K2804" s="10" t="s">
        <v>17</v>
      </c>
      <c r="L2804" s="10" t="s">
        <v>6808</v>
      </c>
      <c r="M2804" s="10" t="s">
        <v>18</v>
      </c>
      <c r="N2804">
        <v>0</v>
      </c>
    </row>
    <row r="2805" spans="1:14" x14ac:dyDescent="0.25">
      <c r="A2805" s="10" t="s">
        <v>94</v>
      </c>
      <c r="B2805" s="10" t="s">
        <v>2286</v>
      </c>
      <c r="C2805">
        <v>500</v>
      </c>
      <c r="D2805" s="10" t="s">
        <v>26</v>
      </c>
      <c r="E2805">
        <v>0</v>
      </c>
      <c r="F2805">
        <v>0</v>
      </c>
      <c r="G2805">
        <v>500</v>
      </c>
      <c r="H2805" s="10" t="s">
        <v>26</v>
      </c>
      <c r="I2805" s="10" t="s">
        <v>6809</v>
      </c>
      <c r="J2805" s="10" t="s">
        <v>17</v>
      </c>
      <c r="K2805" s="10" t="s">
        <v>17</v>
      </c>
      <c r="L2805" s="10" t="s">
        <v>6810</v>
      </c>
      <c r="M2805" s="10" t="s">
        <v>18</v>
      </c>
      <c r="N2805">
        <v>0</v>
      </c>
    </row>
    <row r="2806" spans="1:14" x14ac:dyDescent="0.25">
      <c r="A2806" s="10" t="s">
        <v>94</v>
      </c>
      <c r="B2806" s="10" t="s">
        <v>2289</v>
      </c>
      <c r="C2806">
        <v>1000</v>
      </c>
      <c r="D2806" s="10" t="s">
        <v>26</v>
      </c>
      <c r="E2806">
        <v>0</v>
      </c>
      <c r="F2806">
        <v>0</v>
      </c>
      <c r="G2806">
        <v>1000</v>
      </c>
      <c r="H2806" s="10" t="s">
        <v>26</v>
      </c>
      <c r="I2806" s="10" t="s">
        <v>9787</v>
      </c>
      <c r="J2806" s="10" t="s">
        <v>17</v>
      </c>
      <c r="K2806" s="10" t="s">
        <v>17</v>
      </c>
      <c r="L2806" s="10" t="s">
        <v>9788</v>
      </c>
      <c r="M2806" s="10" t="s">
        <v>18</v>
      </c>
      <c r="N2806">
        <v>0</v>
      </c>
    </row>
    <row r="2807" spans="1:14" x14ac:dyDescent="0.25">
      <c r="A2807" s="10" t="s">
        <v>94</v>
      </c>
      <c r="B2807" s="10" t="s">
        <v>2292</v>
      </c>
      <c r="C2807">
        <v>1000</v>
      </c>
      <c r="D2807" s="10" t="s">
        <v>26</v>
      </c>
      <c r="E2807">
        <v>0</v>
      </c>
      <c r="F2807">
        <v>0</v>
      </c>
      <c r="G2807">
        <v>1000</v>
      </c>
      <c r="H2807" s="10" t="s">
        <v>26</v>
      </c>
      <c r="I2807" s="10" t="s">
        <v>6160</v>
      </c>
      <c r="J2807" s="10" t="s">
        <v>17</v>
      </c>
      <c r="K2807" s="10" t="s">
        <v>17</v>
      </c>
      <c r="L2807" s="10" t="s">
        <v>6161</v>
      </c>
      <c r="M2807" s="10" t="s">
        <v>18</v>
      </c>
      <c r="N2807">
        <v>0</v>
      </c>
    </row>
    <row r="2808" spans="1:14" x14ac:dyDescent="0.25">
      <c r="A2808" s="10" t="s">
        <v>94</v>
      </c>
      <c r="B2808" s="10" t="s">
        <v>2295</v>
      </c>
      <c r="C2808">
        <v>169707</v>
      </c>
      <c r="D2808" s="10" t="s">
        <v>26</v>
      </c>
      <c r="E2808">
        <v>40660</v>
      </c>
      <c r="F2808">
        <v>0</v>
      </c>
      <c r="G2808">
        <v>129047</v>
      </c>
      <c r="H2808" s="10" t="s">
        <v>26</v>
      </c>
      <c r="I2808" s="10" t="s">
        <v>9789</v>
      </c>
      <c r="J2808" s="10" t="s">
        <v>9790</v>
      </c>
      <c r="K2808" s="10" t="s">
        <v>17</v>
      </c>
      <c r="L2808" s="10" t="s">
        <v>9791</v>
      </c>
      <c r="M2808" s="10" t="s">
        <v>18</v>
      </c>
      <c r="N2808">
        <v>0</v>
      </c>
    </row>
    <row r="2809" spans="1:14" x14ac:dyDescent="0.25">
      <c r="A2809" s="10" t="s">
        <v>94</v>
      </c>
      <c r="B2809" s="10" t="s">
        <v>2298</v>
      </c>
      <c r="C2809">
        <v>500</v>
      </c>
      <c r="D2809" s="10" t="s">
        <v>26</v>
      </c>
      <c r="E2809">
        <v>0</v>
      </c>
      <c r="F2809">
        <v>0</v>
      </c>
      <c r="G2809">
        <v>500</v>
      </c>
      <c r="H2809" s="10" t="s">
        <v>26</v>
      </c>
      <c r="I2809" s="10" t="s">
        <v>6811</v>
      </c>
      <c r="J2809" s="10" t="s">
        <v>17</v>
      </c>
      <c r="K2809" s="10" t="s">
        <v>17</v>
      </c>
      <c r="L2809" s="10" t="s">
        <v>6812</v>
      </c>
      <c r="M2809" s="10" t="s">
        <v>18</v>
      </c>
      <c r="N2809">
        <v>0</v>
      </c>
    </row>
    <row r="2810" spans="1:14" x14ac:dyDescent="0.25">
      <c r="A2810" s="10" t="s">
        <v>94</v>
      </c>
      <c r="B2810" s="10" t="s">
        <v>2301</v>
      </c>
      <c r="C2810">
        <v>2000</v>
      </c>
      <c r="D2810" s="10" t="s">
        <v>26</v>
      </c>
      <c r="E2810">
        <v>0</v>
      </c>
      <c r="F2810">
        <v>0</v>
      </c>
      <c r="G2810">
        <v>2000</v>
      </c>
      <c r="H2810" s="10" t="s">
        <v>26</v>
      </c>
      <c r="I2810" s="10" t="s">
        <v>9792</v>
      </c>
      <c r="J2810" s="10" t="s">
        <v>17</v>
      </c>
      <c r="K2810" s="10" t="s">
        <v>17</v>
      </c>
      <c r="L2810" s="10" t="s">
        <v>9793</v>
      </c>
      <c r="M2810" s="10" t="s">
        <v>18</v>
      </c>
      <c r="N2810">
        <v>0</v>
      </c>
    </row>
    <row r="2811" spans="1:14" x14ac:dyDescent="0.25">
      <c r="A2811" s="10" t="s">
        <v>94</v>
      </c>
      <c r="B2811" s="10" t="s">
        <v>2302</v>
      </c>
      <c r="C2811">
        <v>6500</v>
      </c>
      <c r="D2811" s="10" t="s">
        <v>26</v>
      </c>
      <c r="E2811">
        <v>0</v>
      </c>
      <c r="F2811">
        <v>0</v>
      </c>
      <c r="G2811">
        <v>6500</v>
      </c>
      <c r="H2811" s="10" t="s">
        <v>26</v>
      </c>
      <c r="I2811" s="10" t="s">
        <v>6162</v>
      </c>
      <c r="J2811" s="10" t="s">
        <v>17</v>
      </c>
      <c r="K2811" s="10" t="s">
        <v>17</v>
      </c>
      <c r="L2811" s="10" t="s">
        <v>9794</v>
      </c>
      <c r="M2811" s="10" t="s">
        <v>18</v>
      </c>
      <c r="N2811">
        <v>0</v>
      </c>
    </row>
    <row r="2812" spans="1:14" x14ac:dyDescent="0.25">
      <c r="A2812" s="10" t="s">
        <v>94</v>
      </c>
      <c r="B2812" s="10" t="s">
        <v>2305</v>
      </c>
      <c r="C2812">
        <v>31874</v>
      </c>
      <c r="D2812" s="10" t="s">
        <v>26</v>
      </c>
      <c r="E2812">
        <v>0</v>
      </c>
      <c r="F2812">
        <v>0</v>
      </c>
      <c r="G2812">
        <v>31874</v>
      </c>
      <c r="H2812" s="10" t="s">
        <v>26</v>
      </c>
      <c r="I2812" s="10" t="s">
        <v>9795</v>
      </c>
      <c r="J2812" s="10" t="s">
        <v>17</v>
      </c>
      <c r="K2812" s="10" t="s">
        <v>17</v>
      </c>
      <c r="L2812" s="10" t="s">
        <v>9796</v>
      </c>
      <c r="M2812" s="10" t="s">
        <v>18</v>
      </c>
      <c r="N2812">
        <v>0</v>
      </c>
    </row>
    <row r="2813" spans="1:14" x14ac:dyDescent="0.25">
      <c r="A2813" s="10" t="s">
        <v>94</v>
      </c>
      <c r="B2813" s="10" t="s">
        <v>367</v>
      </c>
      <c r="C2813">
        <v>40515.519999999997</v>
      </c>
      <c r="D2813" s="10" t="s">
        <v>26</v>
      </c>
      <c r="E2813">
        <v>33142.800000000003</v>
      </c>
      <c r="F2813">
        <v>6500</v>
      </c>
      <c r="G2813">
        <v>13872.72</v>
      </c>
      <c r="H2813" s="10" t="s">
        <v>26</v>
      </c>
      <c r="I2813" s="10" t="s">
        <v>9797</v>
      </c>
      <c r="J2813" s="10" t="s">
        <v>9798</v>
      </c>
      <c r="K2813" s="10" t="s">
        <v>6813</v>
      </c>
      <c r="L2813" s="10" t="s">
        <v>9799</v>
      </c>
      <c r="M2813" s="10" t="s">
        <v>18</v>
      </c>
      <c r="N2813">
        <v>0</v>
      </c>
    </row>
    <row r="2814" spans="1:14" x14ac:dyDescent="0.25">
      <c r="A2814" s="10" t="s">
        <v>94</v>
      </c>
      <c r="B2814" s="10" t="s">
        <v>2310</v>
      </c>
      <c r="C2814">
        <v>20000</v>
      </c>
      <c r="D2814" s="10" t="s">
        <v>26</v>
      </c>
      <c r="E2814">
        <v>0</v>
      </c>
      <c r="F2814">
        <v>0</v>
      </c>
      <c r="G2814">
        <v>20000</v>
      </c>
      <c r="H2814" s="10" t="s">
        <v>26</v>
      </c>
      <c r="I2814" s="10" t="s">
        <v>9800</v>
      </c>
      <c r="J2814" s="10" t="s">
        <v>17</v>
      </c>
      <c r="K2814" s="10" t="s">
        <v>17</v>
      </c>
      <c r="L2814" s="10" t="s">
        <v>9801</v>
      </c>
      <c r="M2814" s="10" t="s">
        <v>18</v>
      </c>
      <c r="N2814">
        <v>0</v>
      </c>
    </row>
    <row r="2815" spans="1:14" x14ac:dyDescent="0.25">
      <c r="A2815" s="10" t="s">
        <v>94</v>
      </c>
      <c r="B2815" s="10" t="s">
        <v>2313</v>
      </c>
      <c r="C2815">
        <v>500</v>
      </c>
      <c r="D2815" s="10" t="s">
        <v>26</v>
      </c>
      <c r="E2815">
        <v>0</v>
      </c>
      <c r="F2815">
        <v>0</v>
      </c>
      <c r="G2815">
        <v>500</v>
      </c>
      <c r="H2815" s="10" t="s">
        <v>26</v>
      </c>
      <c r="I2815" s="10" t="s">
        <v>9802</v>
      </c>
      <c r="J2815" s="10" t="s">
        <v>17</v>
      </c>
      <c r="K2815" s="10" t="s">
        <v>17</v>
      </c>
      <c r="L2815" s="10" t="s">
        <v>6163</v>
      </c>
      <c r="M2815" s="10" t="s">
        <v>18</v>
      </c>
      <c r="N2815">
        <v>0</v>
      </c>
    </row>
    <row r="2816" spans="1:14" x14ac:dyDescent="0.25">
      <c r="A2816" s="10" t="s">
        <v>94</v>
      </c>
      <c r="B2816" s="10" t="s">
        <v>3081</v>
      </c>
      <c r="C2816">
        <v>394.33</v>
      </c>
      <c r="D2816" s="10" t="s">
        <v>26</v>
      </c>
      <c r="E2816">
        <v>58.2</v>
      </c>
      <c r="F2816">
        <v>0</v>
      </c>
      <c r="G2816">
        <v>336.13</v>
      </c>
      <c r="H2816" s="10" t="s">
        <v>26</v>
      </c>
      <c r="I2816" s="10" t="s">
        <v>9803</v>
      </c>
      <c r="J2816" s="10" t="s">
        <v>9804</v>
      </c>
      <c r="K2816" s="10" t="s">
        <v>17</v>
      </c>
      <c r="L2816" s="10" t="s">
        <v>9805</v>
      </c>
      <c r="M2816" s="10" t="s">
        <v>18</v>
      </c>
      <c r="N2816">
        <v>0</v>
      </c>
    </row>
    <row r="2817" spans="1:14" x14ac:dyDescent="0.25">
      <c r="A2817" s="10" t="s">
        <v>94</v>
      </c>
      <c r="B2817" s="10" t="s">
        <v>3084</v>
      </c>
      <c r="C2817">
        <v>55.92</v>
      </c>
      <c r="D2817" s="10" t="s">
        <v>26</v>
      </c>
      <c r="E2817">
        <v>0</v>
      </c>
      <c r="F2817">
        <v>0</v>
      </c>
      <c r="G2817">
        <v>55.92</v>
      </c>
      <c r="H2817" s="10" t="s">
        <v>26</v>
      </c>
      <c r="I2817" s="10" t="s">
        <v>9806</v>
      </c>
      <c r="J2817" s="10" t="s">
        <v>17</v>
      </c>
      <c r="K2817" s="10" t="s">
        <v>17</v>
      </c>
      <c r="L2817" s="10" t="s">
        <v>9807</v>
      </c>
      <c r="M2817" s="10" t="s">
        <v>18</v>
      </c>
      <c r="N2817">
        <v>0</v>
      </c>
    </row>
    <row r="2818" spans="1:14" x14ac:dyDescent="0.25">
      <c r="A2818" s="10" t="s">
        <v>94</v>
      </c>
      <c r="B2818" s="10" t="s">
        <v>2316</v>
      </c>
      <c r="C2818">
        <v>2000</v>
      </c>
      <c r="D2818" s="10" t="s">
        <v>26</v>
      </c>
      <c r="E2818">
        <v>0</v>
      </c>
      <c r="F2818">
        <v>0</v>
      </c>
      <c r="G2818">
        <v>2000</v>
      </c>
      <c r="H2818" s="10" t="s">
        <v>26</v>
      </c>
      <c r="I2818" s="10" t="s">
        <v>6814</v>
      </c>
      <c r="J2818" s="10" t="s">
        <v>17</v>
      </c>
      <c r="K2818" s="10" t="s">
        <v>17</v>
      </c>
      <c r="L2818" s="10" t="s">
        <v>6164</v>
      </c>
      <c r="M2818" s="10" t="s">
        <v>18</v>
      </c>
      <c r="N2818">
        <v>0</v>
      </c>
    </row>
    <row r="2819" spans="1:14" x14ac:dyDescent="0.25">
      <c r="A2819" s="10" t="s">
        <v>94</v>
      </c>
      <c r="B2819" s="10" t="s">
        <v>2317</v>
      </c>
      <c r="C2819">
        <v>500</v>
      </c>
      <c r="D2819" s="10" t="s">
        <v>26</v>
      </c>
      <c r="E2819">
        <v>0</v>
      </c>
      <c r="F2819">
        <v>0</v>
      </c>
      <c r="G2819">
        <v>500</v>
      </c>
      <c r="H2819" s="10" t="s">
        <v>26</v>
      </c>
      <c r="I2819" s="10" t="s">
        <v>6165</v>
      </c>
      <c r="J2819" s="10" t="s">
        <v>17</v>
      </c>
      <c r="K2819" s="10" t="s">
        <v>17</v>
      </c>
      <c r="L2819" s="10" t="s">
        <v>6166</v>
      </c>
      <c r="M2819" s="10" t="s">
        <v>18</v>
      </c>
      <c r="N2819">
        <v>0</v>
      </c>
    </row>
    <row r="2820" spans="1:14" x14ac:dyDescent="0.25">
      <c r="A2820" s="10" t="s">
        <v>94</v>
      </c>
      <c r="B2820" s="10" t="s">
        <v>2318</v>
      </c>
      <c r="C2820">
        <v>30000</v>
      </c>
      <c r="D2820" s="10" t="s">
        <v>26</v>
      </c>
      <c r="E2820">
        <v>10000</v>
      </c>
      <c r="F2820">
        <v>0</v>
      </c>
      <c r="G2820">
        <v>20000</v>
      </c>
      <c r="H2820" s="10" t="s">
        <v>26</v>
      </c>
      <c r="I2820" s="10" t="s">
        <v>9808</v>
      </c>
      <c r="J2820" s="10" t="s">
        <v>9809</v>
      </c>
      <c r="K2820" s="10" t="s">
        <v>17</v>
      </c>
      <c r="L2820" s="10" t="s">
        <v>9810</v>
      </c>
      <c r="M2820" s="10" t="s">
        <v>18</v>
      </c>
      <c r="N2820">
        <v>0</v>
      </c>
    </row>
    <row r="2821" spans="1:14" x14ac:dyDescent="0.25">
      <c r="A2821" s="10" t="s">
        <v>94</v>
      </c>
      <c r="B2821" s="10" t="s">
        <v>2319</v>
      </c>
      <c r="C2821">
        <v>14616.2</v>
      </c>
      <c r="D2821" s="10" t="s">
        <v>26</v>
      </c>
      <c r="E2821">
        <v>0</v>
      </c>
      <c r="F2821">
        <v>0</v>
      </c>
      <c r="G2821">
        <v>14616.2</v>
      </c>
      <c r="H2821" s="10" t="s">
        <v>26</v>
      </c>
      <c r="I2821" s="10" t="s">
        <v>6815</v>
      </c>
      <c r="J2821" s="10" t="s">
        <v>17</v>
      </c>
      <c r="K2821" s="10" t="s">
        <v>17</v>
      </c>
      <c r="L2821" s="10" t="s">
        <v>6816</v>
      </c>
      <c r="M2821" s="10" t="s">
        <v>18</v>
      </c>
      <c r="N2821">
        <v>0</v>
      </c>
    </row>
    <row r="2822" spans="1:14" x14ac:dyDescent="0.25">
      <c r="A2822" s="10" t="s">
        <v>94</v>
      </c>
      <c r="B2822" s="10" t="s">
        <v>2320</v>
      </c>
      <c r="C2822">
        <v>5000</v>
      </c>
      <c r="D2822" s="10" t="s">
        <v>26</v>
      </c>
      <c r="E2822">
        <v>1000</v>
      </c>
      <c r="F2822">
        <v>0</v>
      </c>
      <c r="G2822">
        <v>4000</v>
      </c>
      <c r="H2822" s="10" t="s">
        <v>26</v>
      </c>
      <c r="I2822" s="10" t="s">
        <v>4229</v>
      </c>
      <c r="J2822" s="10" t="s">
        <v>6167</v>
      </c>
      <c r="K2822" s="10" t="s">
        <v>17</v>
      </c>
      <c r="L2822" s="10" t="s">
        <v>9811</v>
      </c>
      <c r="M2822" s="10" t="s">
        <v>18</v>
      </c>
      <c r="N2822">
        <v>0</v>
      </c>
    </row>
    <row r="2823" spans="1:14" x14ac:dyDescent="0.25">
      <c r="A2823" s="10" t="s">
        <v>94</v>
      </c>
      <c r="B2823" s="10" t="s">
        <v>2321</v>
      </c>
      <c r="C2823">
        <v>2154.1999999999998</v>
      </c>
      <c r="D2823" s="10" t="s">
        <v>26</v>
      </c>
      <c r="E2823">
        <v>0</v>
      </c>
      <c r="F2823">
        <v>0</v>
      </c>
      <c r="G2823">
        <v>2154.1999999999998</v>
      </c>
      <c r="H2823" s="10" t="s">
        <v>26</v>
      </c>
      <c r="I2823" s="10" t="s">
        <v>9812</v>
      </c>
      <c r="J2823" s="10" t="s">
        <v>17</v>
      </c>
      <c r="K2823" s="10" t="s">
        <v>17</v>
      </c>
      <c r="L2823" s="10" t="s">
        <v>6817</v>
      </c>
      <c r="M2823" s="10" t="s">
        <v>18</v>
      </c>
      <c r="N2823">
        <v>0</v>
      </c>
    </row>
    <row r="2824" spans="1:14" x14ac:dyDescent="0.25">
      <c r="A2824" s="10" t="s">
        <v>94</v>
      </c>
      <c r="B2824" s="10" t="s">
        <v>2322</v>
      </c>
      <c r="C2824">
        <v>5340.33</v>
      </c>
      <c r="D2824" s="10" t="s">
        <v>26</v>
      </c>
      <c r="E2824">
        <v>0</v>
      </c>
      <c r="F2824">
        <v>0</v>
      </c>
      <c r="G2824">
        <v>5340.33</v>
      </c>
      <c r="H2824" s="10" t="s">
        <v>26</v>
      </c>
      <c r="I2824" s="10" t="s">
        <v>6818</v>
      </c>
      <c r="J2824" s="10" t="s">
        <v>17</v>
      </c>
      <c r="K2824" s="10" t="s">
        <v>17</v>
      </c>
      <c r="L2824" s="10" t="s">
        <v>6819</v>
      </c>
      <c r="M2824" s="10" t="s">
        <v>18</v>
      </c>
      <c r="N2824">
        <v>0</v>
      </c>
    </row>
    <row r="2825" spans="1:14" x14ac:dyDescent="0.25">
      <c r="A2825" s="10" t="s">
        <v>94</v>
      </c>
      <c r="B2825" s="10" t="s">
        <v>2323</v>
      </c>
      <c r="C2825">
        <v>23432.2</v>
      </c>
      <c r="D2825" s="10" t="s">
        <v>26</v>
      </c>
      <c r="E2825">
        <v>0</v>
      </c>
      <c r="F2825">
        <v>0</v>
      </c>
      <c r="G2825">
        <v>23432.2</v>
      </c>
      <c r="H2825" s="10" t="s">
        <v>26</v>
      </c>
      <c r="I2825" s="10" t="s">
        <v>6820</v>
      </c>
      <c r="J2825" s="10" t="s">
        <v>17</v>
      </c>
      <c r="K2825" s="10" t="s">
        <v>17</v>
      </c>
      <c r="L2825" s="10" t="s">
        <v>9813</v>
      </c>
      <c r="M2825" s="10" t="s">
        <v>18</v>
      </c>
      <c r="N2825">
        <v>0</v>
      </c>
    </row>
    <row r="2826" spans="1:14" x14ac:dyDescent="0.25">
      <c r="A2826" s="10" t="s">
        <v>94</v>
      </c>
      <c r="B2826" s="10" t="s">
        <v>2326</v>
      </c>
      <c r="C2826">
        <v>5000</v>
      </c>
      <c r="D2826" s="10" t="s">
        <v>26</v>
      </c>
      <c r="E2826">
        <v>0</v>
      </c>
      <c r="F2826">
        <v>0</v>
      </c>
      <c r="G2826">
        <v>5000</v>
      </c>
      <c r="H2826" s="10" t="s">
        <v>26</v>
      </c>
      <c r="I2826" s="10" t="s">
        <v>9814</v>
      </c>
      <c r="J2826" s="10" t="s">
        <v>17</v>
      </c>
      <c r="K2826" s="10" t="s">
        <v>17</v>
      </c>
      <c r="L2826" s="10" t="s">
        <v>9815</v>
      </c>
      <c r="M2826" s="10" t="s">
        <v>18</v>
      </c>
      <c r="N2826">
        <v>0</v>
      </c>
    </row>
    <row r="2827" spans="1:14" x14ac:dyDescent="0.25">
      <c r="A2827" s="10" t="s">
        <v>94</v>
      </c>
      <c r="B2827" s="10" t="s">
        <v>178</v>
      </c>
      <c r="C2827">
        <v>41215.69</v>
      </c>
      <c r="D2827" s="10" t="s">
        <v>26</v>
      </c>
      <c r="E2827">
        <v>0</v>
      </c>
      <c r="F2827">
        <v>0</v>
      </c>
      <c r="G2827">
        <v>41215.69</v>
      </c>
      <c r="H2827" s="10" t="s">
        <v>26</v>
      </c>
      <c r="I2827" s="10" t="s">
        <v>6821</v>
      </c>
      <c r="J2827" s="10" t="s">
        <v>17</v>
      </c>
      <c r="K2827" s="10" t="s">
        <v>17</v>
      </c>
      <c r="L2827" s="10" t="s">
        <v>9816</v>
      </c>
      <c r="M2827" s="10" t="s">
        <v>18</v>
      </c>
      <c r="N2827">
        <v>0</v>
      </c>
    </row>
    <row r="2828" spans="1:14" x14ac:dyDescent="0.25">
      <c r="A2828" s="10" t="s">
        <v>94</v>
      </c>
      <c r="B2828" s="10" t="s">
        <v>2331</v>
      </c>
      <c r="C2828">
        <v>6550</v>
      </c>
      <c r="D2828" s="10" t="s">
        <v>26</v>
      </c>
      <c r="E2828">
        <v>0</v>
      </c>
      <c r="F2828">
        <v>0</v>
      </c>
      <c r="G2828">
        <v>6550</v>
      </c>
      <c r="H2828" s="10" t="s">
        <v>26</v>
      </c>
      <c r="I2828" s="10" t="s">
        <v>9817</v>
      </c>
      <c r="J2828" s="10" t="s">
        <v>17</v>
      </c>
      <c r="K2828" s="10" t="s">
        <v>17</v>
      </c>
      <c r="L2828" s="10" t="s">
        <v>9818</v>
      </c>
      <c r="M2828" s="10" t="s">
        <v>18</v>
      </c>
      <c r="N2828">
        <v>0</v>
      </c>
    </row>
    <row r="2829" spans="1:14" x14ac:dyDescent="0.25">
      <c r="A2829" s="10" t="s">
        <v>94</v>
      </c>
      <c r="B2829" s="10" t="s">
        <v>2334</v>
      </c>
      <c r="C2829">
        <v>500</v>
      </c>
      <c r="D2829" s="10" t="s">
        <v>26</v>
      </c>
      <c r="E2829">
        <v>3500</v>
      </c>
      <c r="F2829">
        <v>7500</v>
      </c>
      <c r="G2829">
        <v>4500</v>
      </c>
      <c r="H2829" s="10" t="s">
        <v>26</v>
      </c>
      <c r="I2829" s="10" t="s">
        <v>9819</v>
      </c>
      <c r="J2829" s="10" t="s">
        <v>9820</v>
      </c>
      <c r="K2829" s="10" t="s">
        <v>9821</v>
      </c>
      <c r="L2829" s="10" t="s">
        <v>9822</v>
      </c>
      <c r="M2829" s="10" t="s">
        <v>18</v>
      </c>
      <c r="N2829">
        <v>0</v>
      </c>
    </row>
    <row r="2830" spans="1:14" x14ac:dyDescent="0.25">
      <c r="A2830" s="10" t="s">
        <v>94</v>
      </c>
      <c r="B2830" s="10" t="s">
        <v>2337</v>
      </c>
      <c r="C2830">
        <v>500</v>
      </c>
      <c r="D2830" s="10" t="s">
        <v>26</v>
      </c>
      <c r="E2830">
        <v>0</v>
      </c>
      <c r="F2830">
        <v>0</v>
      </c>
      <c r="G2830">
        <v>500</v>
      </c>
      <c r="H2830" s="10" t="s">
        <v>26</v>
      </c>
      <c r="I2830" s="10" t="s">
        <v>9823</v>
      </c>
      <c r="J2830" s="10" t="s">
        <v>17</v>
      </c>
      <c r="K2830" s="10" t="s">
        <v>17</v>
      </c>
      <c r="L2830" s="10" t="s">
        <v>9824</v>
      </c>
      <c r="M2830" s="10" t="s">
        <v>18</v>
      </c>
      <c r="N2830">
        <v>0</v>
      </c>
    </row>
    <row r="2831" spans="1:14" x14ac:dyDescent="0.25">
      <c r="A2831" s="10" t="s">
        <v>94</v>
      </c>
      <c r="B2831" s="10" t="s">
        <v>2340</v>
      </c>
      <c r="C2831">
        <v>10500</v>
      </c>
      <c r="D2831" s="10" t="s">
        <v>26</v>
      </c>
      <c r="E2831">
        <v>0</v>
      </c>
      <c r="F2831">
        <v>0</v>
      </c>
      <c r="G2831">
        <v>10500</v>
      </c>
      <c r="H2831" s="10" t="s">
        <v>26</v>
      </c>
      <c r="I2831" s="10" t="s">
        <v>9825</v>
      </c>
      <c r="J2831" s="10" t="s">
        <v>17</v>
      </c>
      <c r="K2831" s="10" t="s">
        <v>17</v>
      </c>
      <c r="L2831" s="10" t="s">
        <v>6168</v>
      </c>
      <c r="M2831" s="10" t="s">
        <v>18</v>
      </c>
      <c r="N2831">
        <v>0</v>
      </c>
    </row>
    <row r="2832" spans="1:14" x14ac:dyDescent="0.25">
      <c r="A2832" s="10" t="s">
        <v>94</v>
      </c>
      <c r="B2832" s="10" t="s">
        <v>2343</v>
      </c>
      <c r="C2832">
        <v>500</v>
      </c>
      <c r="D2832" s="10" t="s">
        <v>26</v>
      </c>
      <c r="E2832">
        <v>0</v>
      </c>
      <c r="F2832">
        <v>0</v>
      </c>
      <c r="G2832">
        <v>500</v>
      </c>
      <c r="H2832" s="10" t="s">
        <v>26</v>
      </c>
      <c r="I2832" s="10" t="s">
        <v>6822</v>
      </c>
      <c r="J2832" s="10" t="s">
        <v>17</v>
      </c>
      <c r="K2832" s="10" t="s">
        <v>17</v>
      </c>
      <c r="L2832" s="10" t="s">
        <v>6823</v>
      </c>
      <c r="M2832" s="10" t="s">
        <v>18</v>
      </c>
      <c r="N2832">
        <v>0</v>
      </c>
    </row>
    <row r="2833" spans="1:14" x14ac:dyDescent="0.25">
      <c r="A2833" s="10" t="s">
        <v>94</v>
      </c>
      <c r="B2833" s="10" t="s">
        <v>2346</v>
      </c>
      <c r="C2833">
        <v>1000</v>
      </c>
      <c r="D2833" s="10" t="s">
        <v>26</v>
      </c>
      <c r="E2833">
        <v>0</v>
      </c>
      <c r="F2833">
        <v>0</v>
      </c>
      <c r="G2833">
        <v>1000</v>
      </c>
      <c r="H2833" s="10" t="s">
        <v>26</v>
      </c>
      <c r="I2833" s="10" t="s">
        <v>6824</v>
      </c>
      <c r="J2833" s="10" t="s">
        <v>17</v>
      </c>
      <c r="K2833" s="10" t="s">
        <v>17</v>
      </c>
      <c r="L2833" s="10" t="s">
        <v>9826</v>
      </c>
      <c r="M2833" s="10" t="s">
        <v>18</v>
      </c>
      <c r="N2833">
        <v>0</v>
      </c>
    </row>
    <row r="2834" spans="1:14" x14ac:dyDescent="0.25">
      <c r="A2834" s="10" t="s">
        <v>94</v>
      </c>
      <c r="B2834" s="10" t="s">
        <v>2349</v>
      </c>
      <c r="C2834">
        <v>500</v>
      </c>
      <c r="D2834" s="10" t="s">
        <v>26</v>
      </c>
      <c r="E2834">
        <v>0</v>
      </c>
      <c r="F2834">
        <v>0</v>
      </c>
      <c r="G2834">
        <v>500</v>
      </c>
      <c r="H2834" s="10" t="s">
        <v>26</v>
      </c>
      <c r="I2834" s="10" t="s">
        <v>9827</v>
      </c>
      <c r="J2834" s="10" t="s">
        <v>17</v>
      </c>
      <c r="K2834" s="10" t="s">
        <v>17</v>
      </c>
      <c r="L2834" s="10" t="s">
        <v>9828</v>
      </c>
      <c r="M2834" s="10" t="s">
        <v>18</v>
      </c>
      <c r="N2834">
        <v>0</v>
      </c>
    </row>
    <row r="2835" spans="1:14" x14ac:dyDescent="0.25">
      <c r="A2835" s="10" t="s">
        <v>94</v>
      </c>
      <c r="B2835" s="10" t="s">
        <v>2352</v>
      </c>
      <c r="C2835">
        <v>1000</v>
      </c>
      <c r="D2835" s="10" t="s">
        <v>26</v>
      </c>
      <c r="E2835">
        <v>0</v>
      </c>
      <c r="F2835">
        <v>0</v>
      </c>
      <c r="G2835">
        <v>1000</v>
      </c>
      <c r="H2835" s="10" t="s">
        <v>26</v>
      </c>
      <c r="I2835" s="10" t="s">
        <v>9829</v>
      </c>
      <c r="J2835" s="10" t="s">
        <v>17</v>
      </c>
      <c r="K2835" s="10" t="s">
        <v>17</v>
      </c>
      <c r="L2835" s="10" t="s">
        <v>6825</v>
      </c>
      <c r="M2835" s="10" t="s">
        <v>18</v>
      </c>
      <c r="N2835">
        <v>0</v>
      </c>
    </row>
    <row r="2836" spans="1:14" x14ac:dyDescent="0.25">
      <c r="A2836" s="10" t="s">
        <v>94</v>
      </c>
      <c r="B2836" s="10" t="s">
        <v>2355</v>
      </c>
      <c r="C2836">
        <v>500</v>
      </c>
      <c r="D2836" s="10" t="s">
        <v>26</v>
      </c>
      <c r="E2836">
        <v>0</v>
      </c>
      <c r="F2836">
        <v>0</v>
      </c>
      <c r="G2836">
        <v>500</v>
      </c>
      <c r="H2836" s="10" t="s">
        <v>26</v>
      </c>
      <c r="I2836" s="10" t="s">
        <v>6826</v>
      </c>
      <c r="J2836" s="10" t="s">
        <v>17</v>
      </c>
      <c r="K2836" s="10" t="s">
        <v>17</v>
      </c>
      <c r="L2836" s="10" t="s">
        <v>6827</v>
      </c>
      <c r="M2836" s="10" t="s">
        <v>18</v>
      </c>
      <c r="N2836">
        <v>0</v>
      </c>
    </row>
    <row r="2837" spans="1:14" x14ac:dyDescent="0.25">
      <c r="A2837" s="10" t="s">
        <v>94</v>
      </c>
      <c r="B2837" s="10" t="s">
        <v>2358</v>
      </c>
      <c r="C2837">
        <v>1000</v>
      </c>
      <c r="D2837" s="10" t="s">
        <v>26</v>
      </c>
      <c r="E2837">
        <v>500</v>
      </c>
      <c r="F2837">
        <v>0</v>
      </c>
      <c r="G2837">
        <v>500</v>
      </c>
      <c r="H2837" s="10" t="s">
        <v>26</v>
      </c>
      <c r="I2837" s="10" t="s">
        <v>6828</v>
      </c>
      <c r="J2837" s="10" t="s">
        <v>9830</v>
      </c>
      <c r="K2837" s="10" t="s">
        <v>17</v>
      </c>
      <c r="L2837" s="10" t="s">
        <v>6829</v>
      </c>
      <c r="M2837" s="10" t="s">
        <v>18</v>
      </c>
      <c r="N2837">
        <v>0</v>
      </c>
    </row>
    <row r="2838" spans="1:14" x14ac:dyDescent="0.25">
      <c r="A2838" s="10" t="s">
        <v>94</v>
      </c>
      <c r="B2838" s="10" t="s">
        <v>2361</v>
      </c>
      <c r="C2838">
        <v>2000</v>
      </c>
      <c r="D2838" s="10" t="s">
        <v>26</v>
      </c>
      <c r="E2838">
        <v>0</v>
      </c>
      <c r="F2838">
        <v>0</v>
      </c>
      <c r="G2838">
        <v>2000</v>
      </c>
      <c r="H2838" s="10" t="s">
        <v>26</v>
      </c>
      <c r="I2838" s="10" t="s">
        <v>9831</v>
      </c>
      <c r="J2838" s="10" t="s">
        <v>17</v>
      </c>
      <c r="K2838" s="10" t="s">
        <v>17</v>
      </c>
      <c r="L2838" s="10" t="s">
        <v>6830</v>
      </c>
      <c r="M2838" s="10" t="s">
        <v>18</v>
      </c>
      <c r="N2838">
        <v>0</v>
      </c>
    </row>
    <row r="2839" spans="1:14" x14ac:dyDescent="0.25">
      <c r="A2839" s="10" t="s">
        <v>94</v>
      </c>
      <c r="B2839" s="10" t="s">
        <v>2364</v>
      </c>
      <c r="C2839">
        <v>0</v>
      </c>
      <c r="D2839" s="10" t="s">
        <v>16</v>
      </c>
      <c r="E2839">
        <v>0</v>
      </c>
      <c r="F2839">
        <v>0</v>
      </c>
      <c r="G2839">
        <v>0</v>
      </c>
      <c r="H2839" s="10" t="s">
        <v>16</v>
      </c>
      <c r="I2839" s="10" t="s">
        <v>9832</v>
      </c>
      <c r="J2839" s="10" t="s">
        <v>17</v>
      </c>
      <c r="K2839" s="10" t="s">
        <v>17</v>
      </c>
      <c r="L2839" s="10" t="s">
        <v>9833</v>
      </c>
      <c r="M2839" s="10" t="s">
        <v>18</v>
      </c>
      <c r="N2839">
        <v>0</v>
      </c>
    </row>
    <row r="2840" spans="1:14" x14ac:dyDescent="0.25">
      <c r="A2840" s="10" t="s">
        <v>94</v>
      </c>
      <c r="B2840" s="10" t="s">
        <v>3230</v>
      </c>
      <c r="C2840">
        <v>1000</v>
      </c>
      <c r="D2840" s="10" t="s">
        <v>26</v>
      </c>
      <c r="E2840">
        <v>0</v>
      </c>
      <c r="F2840">
        <v>0</v>
      </c>
      <c r="G2840">
        <v>1000</v>
      </c>
      <c r="H2840" s="10" t="s">
        <v>26</v>
      </c>
      <c r="I2840" s="10" t="s">
        <v>6831</v>
      </c>
      <c r="J2840" s="10" t="s">
        <v>17</v>
      </c>
      <c r="K2840" s="10" t="s">
        <v>17</v>
      </c>
      <c r="L2840" s="10" t="s">
        <v>6832</v>
      </c>
      <c r="M2840" s="10" t="s">
        <v>18</v>
      </c>
      <c r="N2840">
        <v>0</v>
      </c>
    </row>
    <row r="2841" spans="1:14" x14ac:dyDescent="0.25">
      <c r="A2841" s="10" t="s">
        <v>94</v>
      </c>
      <c r="B2841" s="10" t="s">
        <v>2367</v>
      </c>
      <c r="C2841">
        <v>7250</v>
      </c>
      <c r="D2841" s="10" t="s">
        <v>26</v>
      </c>
      <c r="E2841">
        <v>0</v>
      </c>
      <c r="F2841">
        <v>0</v>
      </c>
      <c r="G2841">
        <v>7250</v>
      </c>
      <c r="H2841" s="10" t="s">
        <v>26</v>
      </c>
      <c r="I2841" s="10" t="s">
        <v>9834</v>
      </c>
      <c r="J2841" s="10" t="s">
        <v>17</v>
      </c>
      <c r="K2841" s="10" t="s">
        <v>17</v>
      </c>
      <c r="L2841" s="10" t="s">
        <v>9835</v>
      </c>
      <c r="M2841" s="10" t="s">
        <v>18</v>
      </c>
      <c r="N2841">
        <v>0</v>
      </c>
    </row>
    <row r="2842" spans="1:14" x14ac:dyDescent="0.25">
      <c r="A2842" s="10" t="s">
        <v>94</v>
      </c>
      <c r="B2842" s="10" t="s">
        <v>2370</v>
      </c>
      <c r="C2842">
        <v>500</v>
      </c>
      <c r="D2842" s="10" t="s">
        <v>26</v>
      </c>
      <c r="E2842">
        <v>0</v>
      </c>
      <c r="F2842">
        <v>0</v>
      </c>
      <c r="G2842">
        <v>500</v>
      </c>
      <c r="H2842" s="10" t="s">
        <v>26</v>
      </c>
      <c r="I2842" s="10" t="s">
        <v>4230</v>
      </c>
      <c r="J2842" s="10" t="s">
        <v>17</v>
      </c>
      <c r="K2842" s="10" t="s">
        <v>17</v>
      </c>
      <c r="L2842" s="10" t="s">
        <v>6833</v>
      </c>
      <c r="M2842" s="10" t="s">
        <v>18</v>
      </c>
      <c r="N2842">
        <v>0</v>
      </c>
    </row>
    <row r="2843" spans="1:14" x14ac:dyDescent="0.25">
      <c r="A2843" s="10" t="s">
        <v>94</v>
      </c>
      <c r="B2843" s="10" t="s">
        <v>2373</v>
      </c>
      <c r="C2843">
        <v>500</v>
      </c>
      <c r="D2843" s="10" t="s">
        <v>26</v>
      </c>
      <c r="E2843">
        <v>0</v>
      </c>
      <c r="F2843">
        <v>0</v>
      </c>
      <c r="G2843">
        <v>500</v>
      </c>
      <c r="H2843" s="10" t="s">
        <v>26</v>
      </c>
      <c r="I2843" s="10" t="s">
        <v>9836</v>
      </c>
      <c r="J2843" s="10" t="s">
        <v>17</v>
      </c>
      <c r="K2843" s="10" t="s">
        <v>17</v>
      </c>
      <c r="L2843" s="10" t="s">
        <v>6834</v>
      </c>
      <c r="M2843" s="10" t="s">
        <v>18</v>
      </c>
      <c r="N2843">
        <v>0</v>
      </c>
    </row>
    <row r="2844" spans="1:14" x14ac:dyDescent="0.25">
      <c r="A2844" s="10" t="s">
        <v>94</v>
      </c>
      <c r="B2844" s="10" t="s">
        <v>2376</v>
      </c>
      <c r="C2844">
        <v>1000</v>
      </c>
      <c r="D2844" s="10" t="s">
        <v>26</v>
      </c>
      <c r="E2844">
        <v>0</v>
      </c>
      <c r="F2844">
        <v>0</v>
      </c>
      <c r="G2844">
        <v>1000</v>
      </c>
      <c r="H2844" s="10" t="s">
        <v>26</v>
      </c>
      <c r="I2844" s="10" t="s">
        <v>9837</v>
      </c>
      <c r="J2844" s="10" t="s">
        <v>17</v>
      </c>
      <c r="K2844" s="10" t="s">
        <v>17</v>
      </c>
      <c r="L2844" s="10" t="s">
        <v>9838</v>
      </c>
      <c r="M2844" s="10" t="s">
        <v>18</v>
      </c>
      <c r="N2844">
        <v>0</v>
      </c>
    </row>
    <row r="2845" spans="1:14" x14ac:dyDescent="0.25">
      <c r="A2845" s="10" t="s">
        <v>94</v>
      </c>
      <c r="B2845" s="10" t="s">
        <v>2379</v>
      </c>
      <c r="C2845">
        <v>0</v>
      </c>
      <c r="D2845" s="10" t="s">
        <v>16</v>
      </c>
      <c r="E2845">
        <v>0</v>
      </c>
      <c r="F2845">
        <v>0</v>
      </c>
      <c r="G2845">
        <v>0</v>
      </c>
      <c r="H2845" s="10" t="s">
        <v>16</v>
      </c>
      <c r="I2845" s="10" t="s">
        <v>9839</v>
      </c>
      <c r="J2845" s="10" t="s">
        <v>17</v>
      </c>
      <c r="K2845" s="10" t="s">
        <v>17</v>
      </c>
      <c r="L2845" s="10" t="s">
        <v>6835</v>
      </c>
      <c r="M2845" s="10" t="s">
        <v>18</v>
      </c>
      <c r="N2845">
        <v>0</v>
      </c>
    </row>
    <row r="2846" spans="1:14" x14ac:dyDescent="0.25">
      <c r="A2846" s="10" t="s">
        <v>94</v>
      </c>
      <c r="B2846" s="10" t="s">
        <v>2382</v>
      </c>
      <c r="C2846">
        <v>1000</v>
      </c>
      <c r="D2846" s="10" t="s">
        <v>26</v>
      </c>
      <c r="E2846">
        <v>0</v>
      </c>
      <c r="F2846">
        <v>0</v>
      </c>
      <c r="G2846">
        <v>1000</v>
      </c>
      <c r="H2846" s="10" t="s">
        <v>26</v>
      </c>
      <c r="I2846" s="10" t="s">
        <v>9840</v>
      </c>
      <c r="J2846" s="10" t="s">
        <v>17</v>
      </c>
      <c r="K2846" s="10" t="s">
        <v>17</v>
      </c>
      <c r="L2846" s="10" t="s">
        <v>9841</v>
      </c>
      <c r="M2846" s="10" t="s">
        <v>18</v>
      </c>
      <c r="N2846">
        <v>0</v>
      </c>
    </row>
    <row r="2847" spans="1:14" x14ac:dyDescent="0.25">
      <c r="A2847" s="10" t="s">
        <v>94</v>
      </c>
      <c r="B2847" s="10" t="s">
        <v>2385</v>
      </c>
      <c r="C2847">
        <v>500</v>
      </c>
      <c r="D2847" s="10" t="s">
        <v>26</v>
      </c>
      <c r="E2847">
        <v>0</v>
      </c>
      <c r="F2847">
        <v>0</v>
      </c>
      <c r="G2847">
        <v>500</v>
      </c>
      <c r="H2847" s="10" t="s">
        <v>26</v>
      </c>
      <c r="I2847" s="10" t="s">
        <v>6169</v>
      </c>
      <c r="J2847" s="10" t="s">
        <v>17</v>
      </c>
      <c r="K2847" s="10" t="s">
        <v>17</v>
      </c>
      <c r="L2847" s="10" t="s">
        <v>6836</v>
      </c>
      <c r="M2847" s="10" t="s">
        <v>18</v>
      </c>
      <c r="N2847">
        <v>0</v>
      </c>
    </row>
    <row r="2848" spans="1:14" x14ac:dyDescent="0.25">
      <c r="A2848" s="10" t="s">
        <v>94</v>
      </c>
      <c r="B2848" s="10" t="s">
        <v>2388</v>
      </c>
      <c r="C2848">
        <v>5000</v>
      </c>
      <c r="D2848" s="10" t="s">
        <v>26</v>
      </c>
      <c r="E2848">
        <v>0</v>
      </c>
      <c r="F2848">
        <v>0</v>
      </c>
      <c r="G2848">
        <v>5000</v>
      </c>
      <c r="H2848" s="10" t="s">
        <v>26</v>
      </c>
      <c r="I2848" s="10" t="s">
        <v>6837</v>
      </c>
      <c r="J2848" s="10" t="s">
        <v>17</v>
      </c>
      <c r="K2848" s="10" t="s">
        <v>17</v>
      </c>
      <c r="L2848" s="10" t="s">
        <v>6838</v>
      </c>
      <c r="M2848" s="10" t="s">
        <v>18</v>
      </c>
      <c r="N2848">
        <v>0</v>
      </c>
    </row>
    <row r="2849" spans="1:14" x14ac:dyDescent="0.25">
      <c r="A2849" s="10" t="s">
        <v>94</v>
      </c>
      <c r="B2849" s="10" t="s">
        <v>2391</v>
      </c>
      <c r="C2849">
        <v>10000</v>
      </c>
      <c r="D2849" s="10" t="s">
        <v>26</v>
      </c>
      <c r="E2849">
        <v>0</v>
      </c>
      <c r="F2849">
        <v>0</v>
      </c>
      <c r="G2849">
        <v>10000</v>
      </c>
      <c r="H2849" s="10" t="s">
        <v>26</v>
      </c>
      <c r="I2849" s="10" t="s">
        <v>6839</v>
      </c>
      <c r="J2849" s="10" t="s">
        <v>17</v>
      </c>
      <c r="K2849" s="10" t="s">
        <v>17</v>
      </c>
      <c r="L2849" s="10" t="s">
        <v>6840</v>
      </c>
      <c r="M2849" s="10" t="s">
        <v>18</v>
      </c>
      <c r="N2849">
        <v>0</v>
      </c>
    </row>
    <row r="2850" spans="1:14" x14ac:dyDescent="0.25">
      <c r="A2850" s="10" t="s">
        <v>94</v>
      </c>
      <c r="B2850" s="10" t="s">
        <v>2394</v>
      </c>
      <c r="C2850">
        <v>4994</v>
      </c>
      <c r="D2850" s="10" t="s">
        <v>26</v>
      </c>
      <c r="E2850">
        <v>0</v>
      </c>
      <c r="F2850">
        <v>0</v>
      </c>
      <c r="G2850">
        <v>4994</v>
      </c>
      <c r="H2850" s="10" t="s">
        <v>26</v>
      </c>
      <c r="I2850" s="10" t="s">
        <v>9842</v>
      </c>
      <c r="J2850" s="10" t="s">
        <v>17</v>
      </c>
      <c r="K2850" s="10" t="s">
        <v>17</v>
      </c>
      <c r="L2850" s="10" t="s">
        <v>9843</v>
      </c>
      <c r="M2850" s="10" t="s">
        <v>18</v>
      </c>
      <c r="N2850">
        <v>0</v>
      </c>
    </row>
    <row r="2851" spans="1:14" x14ac:dyDescent="0.25">
      <c r="A2851" s="10" t="s">
        <v>94</v>
      </c>
      <c r="B2851" s="10" t="s">
        <v>2397</v>
      </c>
      <c r="C2851">
        <v>1000</v>
      </c>
      <c r="D2851" s="10" t="s">
        <v>26</v>
      </c>
      <c r="E2851">
        <v>0</v>
      </c>
      <c r="F2851">
        <v>0</v>
      </c>
      <c r="G2851">
        <v>1000</v>
      </c>
      <c r="H2851" s="10" t="s">
        <v>26</v>
      </c>
      <c r="I2851" s="10" t="s">
        <v>9844</v>
      </c>
      <c r="J2851" s="10" t="s">
        <v>17</v>
      </c>
      <c r="K2851" s="10" t="s">
        <v>17</v>
      </c>
      <c r="L2851" s="10" t="s">
        <v>9845</v>
      </c>
      <c r="M2851" s="10" t="s">
        <v>18</v>
      </c>
      <c r="N2851">
        <v>0</v>
      </c>
    </row>
    <row r="2852" spans="1:14" x14ac:dyDescent="0.25">
      <c r="A2852" s="10" t="s">
        <v>94</v>
      </c>
      <c r="B2852" s="10" t="s">
        <v>2400</v>
      </c>
      <c r="C2852">
        <v>500</v>
      </c>
      <c r="D2852" s="10" t="s">
        <v>26</v>
      </c>
      <c r="E2852">
        <v>0</v>
      </c>
      <c r="F2852">
        <v>0</v>
      </c>
      <c r="G2852">
        <v>500</v>
      </c>
      <c r="H2852" s="10" t="s">
        <v>26</v>
      </c>
      <c r="I2852" s="10" t="s">
        <v>9846</v>
      </c>
      <c r="J2852" s="10" t="s">
        <v>17</v>
      </c>
      <c r="K2852" s="10" t="s">
        <v>17</v>
      </c>
      <c r="L2852" s="10" t="s">
        <v>9847</v>
      </c>
      <c r="M2852" s="10" t="s">
        <v>18</v>
      </c>
      <c r="N2852">
        <v>0</v>
      </c>
    </row>
    <row r="2853" spans="1:14" x14ac:dyDescent="0.25">
      <c r="A2853" s="10" t="s">
        <v>94</v>
      </c>
      <c r="B2853" s="10" t="s">
        <v>2403</v>
      </c>
      <c r="C2853">
        <v>500</v>
      </c>
      <c r="D2853" s="10" t="s">
        <v>26</v>
      </c>
      <c r="E2853">
        <v>0</v>
      </c>
      <c r="F2853">
        <v>0</v>
      </c>
      <c r="G2853">
        <v>500</v>
      </c>
      <c r="H2853" s="10" t="s">
        <v>26</v>
      </c>
      <c r="I2853" s="10" t="s">
        <v>9848</v>
      </c>
      <c r="J2853" s="10" t="s">
        <v>17</v>
      </c>
      <c r="K2853" s="10" t="s">
        <v>17</v>
      </c>
      <c r="L2853" s="10" t="s">
        <v>9849</v>
      </c>
      <c r="M2853" s="10" t="s">
        <v>18</v>
      </c>
      <c r="N2853">
        <v>0</v>
      </c>
    </row>
    <row r="2854" spans="1:14" x14ac:dyDescent="0.25">
      <c r="A2854" s="10" t="s">
        <v>94</v>
      </c>
      <c r="B2854" s="10" t="s">
        <v>2406</v>
      </c>
      <c r="C2854">
        <v>132.4</v>
      </c>
      <c r="D2854" s="10" t="s">
        <v>26</v>
      </c>
      <c r="E2854">
        <v>0</v>
      </c>
      <c r="F2854">
        <v>0</v>
      </c>
      <c r="G2854">
        <v>132.4</v>
      </c>
      <c r="H2854" s="10" t="s">
        <v>26</v>
      </c>
      <c r="I2854" s="10" t="s">
        <v>6841</v>
      </c>
      <c r="J2854" s="10" t="s">
        <v>17</v>
      </c>
      <c r="K2854" s="10" t="s">
        <v>17</v>
      </c>
      <c r="L2854" s="10" t="s">
        <v>9850</v>
      </c>
      <c r="M2854" s="10" t="s">
        <v>18</v>
      </c>
      <c r="N2854">
        <v>0</v>
      </c>
    </row>
    <row r="2855" spans="1:14" x14ac:dyDescent="0.25">
      <c r="A2855" s="10" t="s">
        <v>94</v>
      </c>
      <c r="B2855" s="10" t="s">
        <v>2409</v>
      </c>
      <c r="C2855">
        <v>500</v>
      </c>
      <c r="D2855" s="10" t="s">
        <v>26</v>
      </c>
      <c r="E2855">
        <v>0</v>
      </c>
      <c r="F2855">
        <v>0</v>
      </c>
      <c r="G2855">
        <v>500</v>
      </c>
      <c r="H2855" s="10" t="s">
        <v>26</v>
      </c>
      <c r="I2855" s="10" t="s">
        <v>6842</v>
      </c>
      <c r="J2855" s="10" t="s">
        <v>17</v>
      </c>
      <c r="K2855" s="10" t="s">
        <v>17</v>
      </c>
      <c r="L2855" s="10" t="s">
        <v>6843</v>
      </c>
      <c r="M2855" s="10" t="s">
        <v>18</v>
      </c>
      <c r="N2855">
        <v>0</v>
      </c>
    </row>
    <row r="2856" spans="1:14" x14ac:dyDescent="0.25">
      <c r="A2856" s="10" t="s">
        <v>94</v>
      </c>
      <c r="B2856" s="10" t="s">
        <v>2412</v>
      </c>
      <c r="C2856">
        <v>3000</v>
      </c>
      <c r="D2856" s="10" t="s">
        <v>26</v>
      </c>
      <c r="E2856">
        <v>0</v>
      </c>
      <c r="F2856">
        <v>0</v>
      </c>
      <c r="G2856">
        <v>3000</v>
      </c>
      <c r="H2856" s="10" t="s">
        <v>26</v>
      </c>
      <c r="I2856" s="10" t="s">
        <v>9851</v>
      </c>
      <c r="J2856" s="10" t="s">
        <v>17</v>
      </c>
      <c r="K2856" s="10" t="s">
        <v>17</v>
      </c>
      <c r="L2856" s="10" t="s">
        <v>9852</v>
      </c>
      <c r="M2856" s="10" t="s">
        <v>18</v>
      </c>
      <c r="N2856">
        <v>0</v>
      </c>
    </row>
    <row r="2857" spans="1:14" x14ac:dyDescent="0.25">
      <c r="A2857" s="10" t="s">
        <v>94</v>
      </c>
      <c r="B2857" s="10" t="s">
        <v>2415</v>
      </c>
      <c r="C2857">
        <v>500</v>
      </c>
      <c r="D2857" s="10" t="s">
        <v>26</v>
      </c>
      <c r="E2857">
        <v>0</v>
      </c>
      <c r="F2857">
        <v>0</v>
      </c>
      <c r="G2857">
        <v>500</v>
      </c>
      <c r="H2857" s="10" t="s">
        <v>26</v>
      </c>
      <c r="I2857" s="10" t="s">
        <v>9853</v>
      </c>
      <c r="J2857" s="10" t="s">
        <v>17</v>
      </c>
      <c r="K2857" s="10" t="s">
        <v>17</v>
      </c>
      <c r="L2857" s="10" t="s">
        <v>9854</v>
      </c>
      <c r="M2857" s="10" t="s">
        <v>18</v>
      </c>
      <c r="N2857">
        <v>0</v>
      </c>
    </row>
    <row r="2858" spans="1:14" x14ac:dyDescent="0.25">
      <c r="A2858" s="10" t="s">
        <v>94</v>
      </c>
      <c r="B2858" s="10" t="s">
        <v>2418</v>
      </c>
      <c r="C2858">
        <v>58500</v>
      </c>
      <c r="D2858" s="10" t="s">
        <v>26</v>
      </c>
      <c r="E2858">
        <v>38700</v>
      </c>
      <c r="F2858">
        <v>0</v>
      </c>
      <c r="G2858">
        <v>19800</v>
      </c>
      <c r="H2858" s="10" t="s">
        <v>26</v>
      </c>
      <c r="I2858" s="10" t="s">
        <v>6844</v>
      </c>
      <c r="J2858" s="10" t="s">
        <v>6846</v>
      </c>
      <c r="K2858" s="10" t="s">
        <v>17</v>
      </c>
      <c r="L2858" s="10" t="s">
        <v>6845</v>
      </c>
      <c r="M2858" s="10" t="s">
        <v>18</v>
      </c>
      <c r="N2858">
        <v>0</v>
      </c>
    </row>
    <row r="2859" spans="1:14" x14ac:dyDescent="0.25">
      <c r="A2859" s="10" t="s">
        <v>94</v>
      </c>
      <c r="B2859" s="10" t="s">
        <v>2421</v>
      </c>
      <c r="C2859">
        <v>20500</v>
      </c>
      <c r="D2859" s="10" t="s">
        <v>26</v>
      </c>
      <c r="E2859">
        <v>0</v>
      </c>
      <c r="F2859">
        <v>0</v>
      </c>
      <c r="G2859">
        <v>20500</v>
      </c>
      <c r="H2859" s="10" t="s">
        <v>26</v>
      </c>
      <c r="I2859" s="10" t="s">
        <v>6847</v>
      </c>
      <c r="J2859" s="10" t="s">
        <v>17</v>
      </c>
      <c r="K2859" s="10" t="s">
        <v>17</v>
      </c>
      <c r="L2859" s="10" t="s">
        <v>9855</v>
      </c>
      <c r="M2859" s="10" t="s">
        <v>18</v>
      </c>
      <c r="N2859">
        <v>0</v>
      </c>
    </row>
    <row r="2860" spans="1:14" x14ac:dyDescent="0.25">
      <c r="A2860" s="10" t="s">
        <v>94</v>
      </c>
      <c r="B2860" s="10" t="s">
        <v>2424</v>
      </c>
      <c r="C2860">
        <v>1000</v>
      </c>
      <c r="D2860" s="10" t="s">
        <v>26</v>
      </c>
      <c r="E2860">
        <v>0</v>
      </c>
      <c r="F2860">
        <v>0</v>
      </c>
      <c r="G2860">
        <v>1000</v>
      </c>
      <c r="H2860" s="10" t="s">
        <v>26</v>
      </c>
      <c r="I2860" s="10" t="s">
        <v>9856</v>
      </c>
      <c r="J2860" s="10" t="s">
        <v>17</v>
      </c>
      <c r="K2860" s="10" t="s">
        <v>17</v>
      </c>
      <c r="L2860" s="10" t="s">
        <v>9857</v>
      </c>
      <c r="M2860" s="10" t="s">
        <v>18</v>
      </c>
      <c r="N2860">
        <v>0</v>
      </c>
    </row>
    <row r="2861" spans="1:14" x14ac:dyDescent="0.25">
      <c r="A2861" s="10" t="s">
        <v>94</v>
      </c>
      <c r="B2861" s="10" t="s">
        <v>2427</v>
      </c>
      <c r="C2861">
        <v>30000</v>
      </c>
      <c r="D2861" s="10" t="s">
        <v>26</v>
      </c>
      <c r="E2861">
        <v>0</v>
      </c>
      <c r="F2861">
        <v>0</v>
      </c>
      <c r="G2861">
        <v>30000</v>
      </c>
      <c r="H2861" s="10" t="s">
        <v>26</v>
      </c>
      <c r="I2861" s="10" t="s">
        <v>9858</v>
      </c>
      <c r="J2861" s="10" t="s">
        <v>17</v>
      </c>
      <c r="K2861" s="10" t="s">
        <v>17</v>
      </c>
      <c r="L2861" s="10" t="s">
        <v>6848</v>
      </c>
      <c r="M2861" s="10" t="s">
        <v>18</v>
      </c>
      <c r="N2861">
        <v>0</v>
      </c>
    </row>
    <row r="2862" spans="1:14" x14ac:dyDescent="0.25">
      <c r="A2862" s="10" t="s">
        <v>94</v>
      </c>
      <c r="B2862" s="10" t="s">
        <v>2430</v>
      </c>
      <c r="C2862">
        <v>300</v>
      </c>
      <c r="D2862" s="10" t="s">
        <v>26</v>
      </c>
      <c r="E2862">
        <v>0</v>
      </c>
      <c r="F2862">
        <v>0</v>
      </c>
      <c r="G2862">
        <v>300</v>
      </c>
      <c r="H2862" s="10" t="s">
        <v>26</v>
      </c>
      <c r="I2862" s="10" t="s">
        <v>9859</v>
      </c>
      <c r="J2862" s="10" t="s">
        <v>17</v>
      </c>
      <c r="K2862" s="10" t="s">
        <v>17</v>
      </c>
      <c r="L2862" s="10" t="s">
        <v>9860</v>
      </c>
      <c r="M2862" s="10" t="s">
        <v>18</v>
      </c>
      <c r="N2862">
        <v>0</v>
      </c>
    </row>
    <row r="2863" spans="1:14" x14ac:dyDescent="0.25">
      <c r="A2863" s="10" t="s">
        <v>94</v>
      </c>
      <c r="B2863" s="10" t="s">
        <v>2433</v>
      </c>
      <c r="C2863">
        <v>76206.58</v>
      </c>
      <c r="D2863" s="10" t="s">
        <v>26</v>
      </c>
      <c r="E2863">
        <v>17714.900000000001</v>
      </c>
      <c r="F2863">
        <v>15000</v>
      </c>
      <c r="G2863">
        <v>73491.679999999993</v>
      </c>
      <c r="H2863" s="10" t="s">
        <v>26</v>
      </c>
      <c r="I2863" s="10" t="s">
        <v>6849</v>
      </c>
      <c r="J2863" s="10" t="s">
        <v>9861</v>
      </c>
      <c r="K2863" s="10" t="s">
        <v>9862</v>
      </c>
      <c r="L2863" s="10" t="s">
        <v>6850</v>
      </c>
      <c r="M2863" s="10" t="s">
        <v>18</v>
      </c>
      <c r="N2863">
        <v>0</v>
      </c>
    </row>
    <row r="2864" spans="1:14" x14ac:dyDescent="0.25">
      <c r="A2864" s="10" t="s">
        <v>94</v>
      </c>
      <c r="B2864" s="10" t="s">
        <v>2436</v>
      </c>
      <c r="C2864">
        <v>3272.3</v>
      </c>
      <c r="D2864" s="10" t="s">
        <v>26</v>
      </c>
      <c r="E2864">
        <v>2847</v>
      </c>
      <c r="F2864">
        <v>3000</v>
      </c>
      <c r="G2864">
        <v>3425.3</v>
      </c>
      <c r="H2864" s="10" t="s">
        <v>26</v>
      </c>
      <c r="I2864" s="10" t="s">
        <v>9863</v>
      </c>
      <c r="J2864" s="10" t="s">
        <v>6852</v>
      </c>
      <c r="K2864" s="10" t="s">
        <v>6851</v>
      </c>
      <c r="L2864" s="10" t="s">
        <v>9864</v>
      </c>
      <c r="M2864" s="10" t="s">
        <v>18</v>
      </c>
      <c r="N2864">
        <v>0</v>
      </c>
    </row>
    <row r="2865" spans="1:14" x14ac:dyDescent="0.25">
      <c r="A2865" s="10" t="s">
        <v>94</v>
      </c>
      <c r="B2865" s="10" t="s">
        <v>2439</v>
      </c>
      <c r="C2865">
        <v>308.10000000000002</v>
      </c>
      <c r="D2865" s="10" t="s">
        <v>26</v>
      </c>
      <c r="E2865">
        <v>0</v>
      </c>
      <c r="F2865">
        <v>0</v>
      </c>
      <c r="G2865">
        <v>308.10000000000002</v>
      </c>
      <c r="H2865" s="10" t="s">
        <v>26</v>
      </c>
      <c r="I2865" s="10" t="s">
        <v>6170</v>
      </c>
      <c r="J2865" s="10" t="s">
        <v>17</v>
      </c>
      <c r="K2865" s="10" t="s">
        <v>17</v>
      </c>
      <c r="L2865" s="10" t="s">
        <v>6855</v>
      </c>
      <c r="M2865" s="10" t="s">
        <v>18</v>
      </c>
      <c r="N2865">
        <v>0</v>
      </c>
    </row>
    <row r="2866" spans="1:14" x14ac:dyDescent="0.25">
      <c r="A2866" s="10" t="s">
        <v>94</v>
      </c>
      <c r="B2866" s="10" t="s">
        <v>44</v>
      </c>
      <c r="C2866">
        <v>16000</v>
      </c>
      <c r="D2866" s="10" t="s">
        <v>26</v>
      </c>
      <c r="E2866">
        <v>0</v>
      </c>
      <c r="F2866">
        <v>0</v>
      </c>
      <c r="G2866">
        <v>16000</v>
      </c>
      <c r="H2866" s="10" t="s">
        <v>26</v>
      </c>
      <c r="I2866" s="10" t="s">
        <v>6854</v>
      </c>
      <c r="J2866" s="10" t="s">
        <v>17</v>
      </c>
      <c r="K2866" s="10" t="s">
        <v>17</v>
      </c>
      <c r="L2866" s="10" t="s">
        <v>6853</v>
      </c>
      <c r="M2866" s="10" t="s">
        <v>18</v>
      </c>
      <c r="N2866">
        <v>0</v>
      </c>
    </row>
    <row r="2867" spans="1:14" x14ac:dyDescent="0.25">
      <c r="A2867" s="10" t="s">
        <v>94</v>
      </c>
      <c r="B2867" s="10" t="s">
        <v>2444</v>
      </c>
      <c r="C2867">
        <v>4154.6000000000004</v>
      </c>
      <c r="D2867" s="10" t="s">
        <v>26</v>
      </c>
      <c r="E2867">
        <v>1098</v>
      </c>
      <c r="F2867">
        <v>1098</v>
      </c>
      <c r="G2867">
        <v>4154.6000000000004</v>
      </c>
      <c r="H2867" s="10" t="s">
        <v>26</v>
      </c>
      <c r="I2867" s="10" t="s">
        <v>6171</v>
      </c>
      <c r="J2867" s="10" t="s">
        <v>6858</v>
      </c>
      <c r="K2867" s="10" t="s">
        <v>6856</v>
      </c>
      <c r="L2867" s="10" t="s">
        <v>6857</v>
      </c>
      <c r="M2867" s="10" t="s">
        <v>18</v>
      </c>
      <c r="N2867">
        <v>0</v>
      </c>
    </row>
    <row r="2868" spans="1:14" x14ac:dyDescent="0.25">
      <c r="A2868" s="10" t="s">
        <v>94</v>
      </c>
      <c r="B2868" s="10" t="s">
        <v>2447</v>
      </c>
      <c r="C2868">
        <v>45832.86</v>
      </c>
      <c r="D2868" s="10" t="s">
        <v>26</v>
      </c>
      <c r="E2868">
        <v>29920</v>
      </c>
      <c r="F2868">
        <v>0</v>
      </c>
      <c r="G2868">
        <v>15912.86</v>
      </c>
      <c r="H2868" s="10" t="s">
        <v>26</v>
      </c>
      <c r="I2868" s="10" t="s">
        <v>9865</v>
      </c>
      <c r="J2868" s="10" t="s">
        <v>9866</v>
      </c>
      <c r="K2868" s="10" t="s">
        <v>17</v>
      </c>
      <c r="L2868" s="10" t="s">
        <v>9867</v>
      </c>
      <c r="M2868" s="10" t="s">
        <v>18</v>
      </c>
      <c r="N2868">
        <v>0</v>
      </c>
    </row>
    <row r="2869" spans="1:14" x14ac:dyDescent="0.25">
      <c r="A2869" s="10" t="s">
        <v>94</v>
      </c>
      <c r="B2869" s="10" t="s">
        <v>2450</v>
      </c>
      <c r="C2869">
        <v>1000</v>
      </c>
      <c r="D2869" s="10" t="s">
        <v>26</v>
      </c>
      <c r="E2869">
        <v>0</v>
      </c>
      <c r="F2869">
        <v>0</v>
      </c>
      <c r="G2869">
        <v>1000</v>
      </c>
      <c r="H2869" s="10" t="s">
        <v>26</v>
      </c>
      <c r="I2869" s="10" t="s">
        <v>9868</v>
      </c>
      <c r="J2869" s="10" t="s">
        <v>17</v>
      </c>
      <c r="K2869" s="10" t="s">
        <v>17</v>
      </c>
      <c r="L2869" s="10" t="s">
        <v>9869</v>
      </c>
      <c r="M2869" s="10" t="s">
        <v>18</v>
      </c>
      <c r="N2869">
        <v>0</v>
      </c>
    </row>
    <row r="2870" spans="1:14" x14ac:dyDescent="0.25">
      <c r="A2870" s="10" t="s">
        <v>94</v>
      </c>
      <c r="B2870" s="10" t="s">
        <v>2453</v>
      </c>
      <c r="C2870">
        <v>500</v>
      </c>
      <c r="D2870" s="10" t="s">
        <v>26</v>
      </c>
      <c r="E2870">
        <v>0</v>
      </c>
      <c r="F2870">
        <v>0</v>
      </c>
      <c r="G2870">
        <v>500</v>
      </c>
      <c r="H2870" s="10" t="s">
        <v>26</v>
      </c>
      <c r="I2870" s="10" t="s">
        <v>9870</v>
      </c>
      <c r="J2870" s="10" t="s">
        <v>17</v>
      </c>
      <c r="K2870" s="10" t="s">
        <v>17</v>
      </c>
      <c r="L2870" s="10" t="s">
        <v>6173</v>
      </c>
      <c r="M2870" s="10" t="s">
        <v>18</v>
      </c>
      <c r="N2870">
        <v>0</v>
      </c>
    </row>
    <row r="2871" spans="1:14" x14ac:dyDescent="0.25">
      <c r="A2871" s="10" t="s">
        <v>94</v>
      </c>
      <c r="B2871" s="10" t="s">
        <v>2456</v>
      </c>
      <c r="C2871">
        <v>1000</v>
      </c>
      <c r="D2871" s="10" t="s">
        <v>26</v>
      </c>
      <c r="E2871">
        <v>0</v>
      </c>
      <c r="F2871">
        <v>0</v>
      </c>
      <c r="G2871">
        <v>1000</v>
      </c>
      <c r="H2871" s="10" t="s">
        <v>26</v>
      </c>
      <c r="I2871" s="10" t="s">
        <v>6172</v>
      </c>
      <c r="J2871" s="10" t="s">
        <v>17</v>
      </c>
      <c r="K2871" s="10" t="s">
        <v>17</v>
      </c>
      <c r="L2871" s="10" t="s">
        <v>6859</v>
      </c>
      <c r="M2871" s="10" t="s">
        <v>18</v>
      </c>
      <c r="N2871">
        <v>0</v>
      </c>
    </row>
    <row r="2872" spans="1:14" x14ac:dyDescent="0.25">
      <c r="A2872" s="10" t="s">
        <v>94</v>
      </c>
      <c r="B2872" s="10" t="s">
        <v>2459</v>
      </c>
      <c r="C2872">
        <v>2849.22</v>
      </c>
      <c r="D2872" s="10" t="s">
        <v>26</v>
      </c>
      <c r="E2872">
        <v>0</v>
      </c>
      <c r="F2872">
        <v>0</v>
      </c>
      <c r="G2872">
        <v>2849.22</v>
      </c>
      <c r="H2872" s="10" t="s">
        <v>26</v>
      </c>
      <c r="I2872" s="10" t="s">
        <v>9871</v>
      </c>
      <c r="J2872" s="10" t="s">
        <v>17</v>
      </c>
      <c r="K2872" s="10" t="s">
        <v>17</v>
      </c>
      <c r="L2872" s="10" t="s">
        <v>9872</v>
      </c>
      <c r="M2872" s="10" t="s">
        <v>18</v>
      </c>
      <c r="N2872">
        <v>0</v>
      </c>
    </row>
    <row r="2873" spans="1:14" x14ac:dyDescent="0.25">
      <c r="A2873" s="10" t="s">
        <v>94</v>
      </c>
      <c r="B2873" s="10" t="s">
        <v>2462</v>
      </c>
      <c r="C2873">
        <v>500</v>
      </c>
      <c r="D2873" s="10" t="s">
        <v>26</v>
      </c>
      <c r="E2873">
        <v>0</v>
      </c>
      <c r="F2873">
        <v>0</v>
      </c>
      <c r="G2873">
        <v>500</v>
      </c>
      <c r="H2873" s="10" t="s">
        <v>26</v>
      </c>
      <c r="I2873" s="10" t="s">
        <v>6174</v>
      </c>
      <c r="J2873" s="10" t="s">
        <v>17</v>
      </c>
      <c r="K2873" s="10" t="s">
        <v>17</v>
      </c>
      <c r="L2873" s="10" t="s">
        <v>6860</v>
      </c>
      <c r="M2873" s="10" t="s">
        <v>18</v>
      </c>
      <c r="N2873">
        <v>0</v>
      </c>
    </row>
    <row r="2874" spans="1:14" x14ac:dyDescent="0.25">
      <c r="A2874" s="10" t="s">
        <v>94</v>
      </c>
      <c r="B2874" s="10" t="s">
        <v>2465</v>
      </c>
      <c r="C2874">
        <v>1111.83</v>
      </c>
      <c r="D2874" s="10" t="s">
        <v>26</v>
      </c>
      <c r="E2874">
        <v>3164.46</v>
      </c>
      <c r="F2874">
        <v>4750</v>
      </c>
      <c r="G2874">
        <v>2697.37</v>
      </c>
      <c r="H2874" s="10" t="s">
        <v>26</v>
      </c>
      <c r="I2874" s="10" t="s">
        <v>9873</v>
      </c>
      <c r="J2874" s="10" t="s">
        <v>9874</v>
      </c>
      <c r="K2874" s="10" t="s">
        <v>9875</v>
      </c>
      <c r="L2874" s="10" t="s">
        <v>9876</v>
      </c>
      <c r="M2874" s="10" t="s">
        <v>18</v>
      </c>
      <c r="N2874">
        <v>0</v>
      </c>
    </row>
    <row r="2875" spans="1:14" x14ac:dyDescent="0.25">
      <c r="A2875" s="10" t="s">
        <v>94</v>
      </c>
      <c r="B2875" s="10" t="s">
        <v>2468</v>
      </c>
      <c r="C2875">
        <v>23325.599999999999</v>
      </c>
      <c r="D2875" s="10" t="s">
        <v>26</v>
      </c>
      <c r="E2875">
        <v>85</v>
      </c>
      <c r="F2875">
        <v>0</v>
      </c>
      <c r="G2875">
        <v>23240.6</v>
      </c>
      <c r="H2875" s="10" t="s">
        <v>26</v>
      </c>
      <c r="I2875" s="10" t="s">
        <v>9877</v>
      </c>
      <c r="J2875" s="10" t="s">
        <v>9878</v>
      </c>
      <c r="K2875" s="10" t="s">
        <v>17</v>
      </c>
      <c r="L2875" s="10" t="s">
        <v>9879</v>
      </c>
      <c r="M2875" s="10" t="s">
        <v>18</v>
      </c>
      <c r="N2875">
        <v>0</v>
      </c>
    </row>
    <row r="2876" spans="1:14" x14ac:dyDescent="0.25">
      <c r="A2876" s="10" t="s">
        <v>94</v>
      </c>
      <c r="B2876" s="10" t="s">
        <v>2471</v>
      </c>
      <c r="C2876">
        <v>5000</v>
      </c>
      <c r="D2876" s="10" t="s">
        <v>26</v>
      </c>
      <c r="E2876">
        <v>0</v>
      </c>
      <c r="F2876">
        <v>0</v>
      </c>
      <c r="G2876">
        <v>5000</v>
      </c>
      <c r="H2876" s="10" t="s">
        <v>26</v>
      </c>
      <c r="I2876" s="10" t="s">
        <v>9880</v>
      </c>
      <c r="J2876" s="10" t="s">
        <v>17</v>
      </c>
      <c r="K2876" s="10" t="s">
        <v>17</v>
      </c>
      <c r="L2876" s="10" t="s">
        <v>9881</v>
      </c>
      <c r="M2876" s="10" t="s">
        <v>18</v>
      </c>
      <c r="N2876">
        <v>0</v>
      </c>
    </row>
    <row r="2877" spans="1:14" x14ac:dyDescent="0.25">
      <c r="A2877" s="10" t="s">
        <v>94</v>
      </c>
      <c r="B2877" s="10" t="s">
        <v>202</v>
      </c>
      <c r="C2877">
        <v>367.6</v>
      </c>
      <c r="D2877" s="10" t="s">
        <v>26</v>
      </c>
      <c r="E2877">
        <v>0</v>
      </c>
      <c r="F2877">
        <v>0</v>
      </c>
      <c r="G2877">
        <v>367.6</v>
      </c>
      <c r="H2877" s="10" t="s">
        <v>26</v>
      </c>
      <c r="I2877" s="10" t="s">
        <v>6175</v>
      </c>
      <c r="J2877" s="10" t="s">
        <v>17</v>
      </c>
      <c r="K2877" s="10" t="s">
        <v>17</v>
      </c>
      <c r="L2877" s="10" t="s">
        <v>6861</v>
      </c>
      <c r="M2877" s="10" t="s">
        <v>18</v>
      </c>
      <c r="N2877">
        <v>0</v>
      </c>
    </row>
    <row r="2878" spans="1:14" x14ac:dyDescent="0.25">
      <c r="A2878" s="10" t="s">
        <v>94</v>
      </c>
      <c r="B2878" s="10" t="s">
        <v>3233</v>
      </c>
      <c r="C2878">
        <v>2160</v>
      </c>
      <c r="D2878" s="10" t="s">
        <v>26</v>
      </c>
      <c r="E2878">
        <v>0</v>
      </c>
      <c r="F2878">
        <v>0</v>
      </c>
      <c r="G2878">
        <v>2160</v>
      </c>
      <c r="H2878" s="10" t="s">
        <v>26</v>
      </c>
      <c r="I2878" s="10" t="s">
        <v>9882</v>
      </c>
      <c r="J2878" s="10" t="s">
        <v>17</v>
      </c>
      <c r="K2878" s="10" t="s">
        <v>17</v>
      </c>
      <c r="L2878" s="10" t="s">
        <v>6176</v>
      </c>
      <c r="M2878" s="10" t="s">
        <v>18</v>
      </c>
      <c r="N2878">
        <v>0</v>
      </c>
    </row>
    <row r="2879" spans="1:14" x14ac:dyDescent="0.25">
      <c r="A2879" s="10" t="s">
        <v>94</v>
      </c>
      <c r="B2879" s="10" t="s">
        <v>2476</v>
      </c>
      <c r="C2879">
        <v>8417</v>
      </c>
      <c r="D2879" s="10" t="s">
        <v>26</v>
      </c>
      <c r="E2879">
        <v>0</v>
      </c>
      <c r="F2879">
        <v>0</v>
      </c>
      <c r="G2879">
        <v>8417</v>
      </c>
      <c r="H2879" s="10" t="s">
        <v>26</v>
      </c>
      <c r="I2879" s="10" t="s">
        <v>6862</v>
      </c>
      <c r="J2879" s="10" t="s">
        <v>17</v>
      </c>
      <c r="K2879" s="10" t="s">
        <v>17</v>
      </c>
      <c r="L2879" s="10" t="s">
        <v>9883</v>
      </c>
      <c r="M2879" s="10" t="s">
        <v>18</v>
      </c>
      <c r="N2879">
        <v>0</v>
      </c>
    </row>
    <row r="2880" spans="1:14" x14ac:dyDescent="0.25">
      <c r="A2880" s="10" t="s">
        <v>94</v>
      </c>
      <c r="B2880" s="10" t="s">
        <v>2479</v>
      </c>
      <c r="C2880">
        <v>27150</v>
      </c>
      <c r="D2880" s="10" t="s">
        <v>26</v>
      </c>
      <c r="E2880">
        <v>42450</v>
      </c>
      <c r="F2880">
        <v>50000</v>
      </c>
      <c r="G2880">
        <v>34700</v>
      </c>
      <c r="H2880" s="10" t="s">
        <v>26</v>
      </c>
      <c r="I2880" s="10" t="s">
        <v>9884</v>
      </c>
      <c r="J2880" s="10" t="s">
        <v>9885</v>
      </c>
      <c r="K2880" s="10" t="s">
        <v>9886</v>
      </c>
      <c r="L2880" s="10" t="s">
        <v>6863</v>
      </c>
      <c r="M2880" s="10" t="s">
        <v>18</v>
      </c>
      <c r="N2880">
        <v>0</v>
      </c>
    </row>
    <row r="2881" spans="1:14" x14ac:dyDescent="0.25">
      <c r="A2881" s="10" t="s">
        <v>94</v>
      </c>
      <c r="B2881" s="10" t="s">
        <v>2482</v>
      </c>
      <c r="C2881">
        <v>169929</v>
      </c>
      <c r="D2881" s="10" t="s">
        <v>26</v>
      </c>
      <c r="E2881">
        <v>33175</v>
      </c>
      <c r="F2881">
        <v>0</v>
      </c>
      <c r="G2881">
        <v>136754</v>
      </c>
      <c r="H2881" s="10" t="s">
        <v>26</v>
      </c>
      <c r="I2881" s="10" t="s">
        <v>6177</v>
      </c>
      <c r="J2881" s="10" t="s">
        <v>9887</v>
      </c>
      <c r="K2881" s="10" t="s">
        <v>17</v>
      </c>
      <c r="L2881" s="10" t="s">
        <v>6864</v>
      </c>
      <c r="M2881" s="10" t="s">
        <v>18</v>
      </c>
      <c r="N2881">
        <v>0</v>
      </c>
    </row>
    <row r="2882" spans="1:14" x14ac:dyDescent="0.25">
      <c r="A2882" s="10" t="s">
        <v>94</v>
      </c>
      <c r="B2882" s="10" t="s">
        <v>2485</v>
      </c>
      <c r="C2882">
        <v>174912.29</v>
      </c>
      <c r="D2882" s="10" t="s">
        <v>26</v>
      </c>
      <c r="E2882">
        <v>6080</v>
      </c>
      <c r="F2882">
        <v>0</v>
      </c>
      <c r="G2882">
        <v>168832.29</v>
      </c>
      <c r="H2882" s="10" t="s">
        <v>26</v>
      </c>
      <c r="I2882" s="10" t="s">
        <v>9888</v>
      </c>
      <c r="J2882" s="10" t="s">
        <v>9889</v>
      </c>
      <c r="K2882" s="10" t="s">
        <v>17</v>
      </c>
      <c r="L2882" s="10" t="s">
        <v>9890</v>
      </c>
      <c r="M2882" s="10" t="s">
        <v>18</v>
      </c>
      <c r="N2882">
        <v>0</v>
      </c>
    </row>
    <row r="2883" spans="1:14" x14ac:dyDescent="0.25">
      <c r="A2883" s="10" t="s">
        <v>94</v>
      </c>
      <c r="B2883" s="10" t="s">
        <v>2488</v>
      </c>
      <c r="C2883">
        <v>402.05</v>
      </c>
      <c r="D2883" s="10" t="s">
        <v>26</v>
      </c>
      <c r="E2883">
        <v>0</v>
      </c>
      <c r="F2883">
        <v>0</v>
      </c>
      <c r="G2883">
        <v>402.05</v>
      </c>
      <c r="H2883" s="10" t="s">
        <v>26</v>
      </c>
      <c r="I2883" s="10" t="s">
        <v>6178</v>
      </c>
      <c r="J2883" s="10" t="s">
        <v>17</v>
      </c>
      <c r="K2883" s="10" t="s">
        <v>17</v>
      </c>
      <c r="L2883" s="10" t="s">
        <v>9891</v>
      </c>
      <c r="M2883" s="10" t="s">
        <v>18</v>
      </c>
      <c r="N2883">
        <v>0</v>
      </c>
    </row>
    <row r="2884" spans="1:14" x14ac:dyDescent="0.25">
      <c r="A2884" s="10" t="s">
        <v>94</v>
      </c>
      <c r="B2884" s="10" t="s">
        <v>2491</v>
      </c>
      <c r="C2884">
        <v>10000</v>
      </c>
      <c r="D2884" s="10" t="s">
        <v>26</v>
      </c>
      <c r="E2884">
        <v>0</v>
      </c>
      <c r="F2884">
        <v>0</v>
      </c>
      <c r="G2884">
        <v>10000</v>
      </c>
      <c r="H2884" s="10" t="s">
        <v>26</v>
      </c>
      <c r="I2884" s="10" t="s">
        <v>4231</v>
      </c>
      <c r="J2884" s="10" t="s">
        <v>17</v>
      </c>
      <c r="K2884" s="10" t="s">
        <v>17</v>
      </c>
      <c r="L2884" s="10" t="s">
        <v>451</v>
      </c>
      <c r="M2884" s="10" t="s">
        <v>18</v>
      </c>
      <c r="N2884">
        <v>0</v>
      </c>
    </row>
    <row r="2885" spans="1:14" x14ac:dyDescent="0.25">
      <c r="A2885" s="10" t="s">
        <v>94</v>
      </c>
      <c r="B2885" s="10" t="s">
        <v>2494</v>
      </c>
      <c r="C2885">
        <v>5000</v>
      </c>
      <c r="D2885" s="10" t="s">
        <v>26</v>
      </c>
      <c r="E2885">
        <v>0</v>
      </c>
      <c r="F2885">
        <v>0</v>
      </c>
      <c r="G2885">
        <v>5000</v>
      </c>
      <c r="H2885" s="10" t="s">
        <v>26</v>
      </c>
      <c r="I2885" s="10" t="s">
        <v>9892</v>
      </c>
      <c r="J2885" s="10" t="s">
        <v>17</v>
      </c>
      <c r="K2885" s="10" t="s">
        <v>17</v>
      </c>
      <c r="L2885" s="10" t="s">
        <v>9893</v>
      </c>
      <c r="M2885" s="10" t="s">
        <v>18</v>
      </c>
      <c r="N2885">
        <v>0</v>
      </c>
    </row>
    <row r="2886" spans="1:14" x14ac:dyDescent="0.25">
      <c r="A2886" s="10" t="s">
        <v>94</v>
      </c>
      <c r="B2886" s="10" t="s">
        <v>164</v>
      </c>
      <c r="C2886">
        <v>8010</v>
      </c>
      <c r="D2886" s="10" t="s">
        <v>26</v>
      </c>
      <c r="E2886">
        <v>0</v>
      </c>
      <c r="F2886">
        <v>0</v>
      </c>
      <c r="G2886">
        <v>8010</v>
      </c>
      <c r="H2886" s="10" t="s">
        <v>26</v>
      </c>
      <c r="I2886" s="10" t="s">
        <v>6179</v>
      </c>
      <c r="J2886" s="10" t="s">
        <v>17</v>
      </c>
      <c r="K2886" s="10" t="s">
        <v>17</v>
      </c>
      <c r="L2886" s="10" t="s">
        <v>9894</v>
      </c>
      <c r="M2886" s="10" t="s">
        <v>18</v>
      </c>
      <c r="N2886">
        <v>0</v>
      </c>
    </row>
    <row r="2887" spans="1:14" x14ac:dyDescent="0.25">
      <c r="A2887" s="10" t="s">
        <v>94</v>
      </c>
      <c r="B2887" s="10" t="s">
        <v>2499</v>
      </c>
      <c r="C2887">
        <v>1000</v>
      </c>
      <c r="D2887" s="10" t="s">
        <v>26</v>
      </c>
      <c r="E2887">
        <v>0</v>
      </c>
      <c r="F2887">
        <v>0</v>
      </c>
      <c r="G2887">
        <v>1000</v>
      </c>
      <c r="H2887" s="10" t="s">
        <v>26</v>
      </c>
      <c r="I2887" s="10" t="s">
        <v>6865</v>
      </c>
      <c r="J2887" s="10" t="s">
        <v>17</v>
      </c>
      <c r="K2887" s="10" t="s">
        <v>17</v>
      </c>
      <c r="L2887" s="10" t="s">
        <v>9895</v>
      </c>
      <c r="M2887" s="10" t="s">
        <v>18</v>
      </c>
      <c r="N2887">
        <v>0</v>
      </c>
    </row>
    <row r="2888" spans="1:14" x14ac:dyDescent="0.25">
      <c r="A2888" s="10" t="s">
        <v>94</v>
      </c>
      <c r="B2888" s="10" t="s">
        <v>2502</v>
      </c>
      <c r="C2888">
        <v>0</v>
      </c>
      <c r="D2888" s="10" t="s">
        <v>16</v>
      </c>
      <c r="E2888">
        <v>0</v>
      </c>
      <c r="F2888">
        <v>0</v>
      </c>
      <c r="G2888">
        <v>0</v>
      </c>
      <c r="H2888" s="10" t="s">
        <v>16</v>
      </c>
      <c r="I2888" s="10" t="s">
        <v>9896</v>
      </c>
      <c r="J2888" s="10" t="s">
        <v>17</v>
      </c>
      <c r="K2888" s="10" t="s">
        <v>17</v>
      </c>
      <c r="L2888" s="10" t="s">
        <v>9897</v>
      </c>
      <c r="M2888" s="10" t="s">
        <v>18</v>
      </c>
      <c r="N2888">
        <v>0</v>
      </c>
    </row>
    <row r="2889" spans="1:14" x14ac:dyDescent="0.25">
      <c r="A2889" s="10" t="s">
        <v>94</v>
      </c>
      <c r="B2889" s="10" t="s">
        <v>2505</v>
      </c>
      <c r="C2889">
        <v>89320.11</v>
      </c>
      <c r="D2889" s="10" t="s">
        <v>26</v>
      </c>
      <c r="E2889">
        <v>9060</v>
      </c>
      <c r="F2889">
        <v>0</v>
      </c>
      <c r="G2889">
        <v>80260.11</v>
      </c>
      <c r="H2889" s="10" t="s">
        <v>26</v>
      </c>
      <c r="I2889" s="10" t="s">
        <v>9898</v>
      </c>
      <c r="J2889" s="10" t="s">
        <v>6181</v>
      </c>
      <c r="K2889" s="10" t="s">
        <v>17</v>
      </c>
      <c r="L2889" s="10" t="s">
        <v>9899</v>
      </c>
      <c r="M2889" s="10" t="s">
        <v>18</v>
      </c>
      <c r="N2889">
        <v>0</v>
      </c>
    </row>
    <row r="2890" spans="1:14" x14ac:dyDescent="0.25">
      <c r="A2890" s="10" t="s">
        <v>94</v>
      </c>
      <c r="B2890" s="10" t="s">
        <v>2508</v>
      </c>
      <c r="C2890">
        <v>500</v>
      </c>
      <c r="D2890" s="10" t="s">
        <v>26</v>
      </c>
      <c r="E2890">
        <v>0</v>
      </c>
      <c r="F2890">
        <v>0</v>
      </c>
      <c r="G2890">
        <v>500</v>
      </c>
      <c r="H2890" s="10" t="s">
        <v>26</v>
      </c>
      <c r="I2890" s="10" t="s">
        <v>6180</v>
      </c>
      <c r="J2890" s="10" t="s">
        <v>17</v>
      </c>
      <c r="K2890" s="10" t="s">
        <v>17</v>
      </c>
      <c r="L2890" s="10" t="s">
        <v>6866</v>
      </c>
      <c r="M2890" s="10" t="s">
        <v>18</v>
      </c>
      <c r="N2890">
        <v>0</v>
      </c>
    </row>
    <row r="2891" spans="1:14" x14ac:dyDescent="0.25">
      <c r="A2891" s="10" t="s">
        <v>94</v>
      </c>
      <c r="B2891" s="10" t="s">
        <v>2511</v>
      </c>
      <c r="C2891">
        <v>500</v>
      </c>
      <c r="D2891" s="10" t="s">
        <v>26</v>
      </c>
      <c r="E2891">
        <v>0</v>
      </c>
      <c r="F2891">
        <v>0</v>
      </c>
      <c r="G2891">
        <v>500</v>
      </c>
      <c r="H2891" s="10" t="s">
        <v>26</v>
      </c>
      <c r="I2891" s="10" t="s">
        <v>9900</v>
      </c>
      <c r="J2891" s="10" t="s">
        <v>17</v>
      </c>
      <c r="K2891" s="10" t="s">
        <v>17</v>
      </c>
      <c r="L2891" s="10" t="s">
        <v>6867</v>
      </c>
      <c r="M2891" s="10" t="s">
        <v>18</v>
      </c>
      <c r="N2891">
        <v>0</v>
      </c>
    </row>
    <row r="2892" spans="1:14" x14ac:dyDescent="0.25">
      <c r="A2892" s="10" t="s">
        <v>94</v>
      </c>
      <c r="B2892" s="10" t="s">
        <v>2514</v>
      </c>
      <c r="C2892">
        <v>19000</v>
      </c>
      <c r="D2892" s="10" t="s">
        <v>26</v>
      </c>
      <c r="E2892">
        <v>0</v>
      </c>
      <c r="F2892">
        <v>0</v>
      </c>
      <c r="G2892">
        <v>19000</v>
      </c>
      <c r="H2892" s="10" t="s">
        <v>26</v>
      </c>
      <c r="I2892" s="10" t="s">
        <v>9901</v>
      </c>
      <c r="J2892" s="10" t="s">
        <v>17</v>
      </c>
      <c r="K2892" s="10" t="s">
        <v>17</v>
      </c>
      <c r="L2892" s="10" t="s">
        <v>9902</v>
      </c>
      <c r="M2892" s="10" t="s">
        <v>18</v>
      </c>
      <c r="N2892">
        <v>0</v>
      </c>
    </row>
    <row r="2893" spans="1:14" x14ac:dyDescent="0.25">
      <c r="A2893" s="10" t="s">
        <v>94</v>
      </c>
      <c r="B2893" s="10" t="s">
        <v>2517</v>
      </c>
      <c r="C2893">
        <v>364764.27</v>
      </c>
      <c r="D2893" s="10" t="s">
        <v>26</v>
      </c>
      <c r="E2893">
        <v>140575</v>
      </c>
      <c r="F2893">
        <v>1795</v>
      </c>
      <c r="G2893">
        <v>225984.27</v>
      </c>
      <c r="H2893" s="10" t="s">
        <v>26</v>
      </c>
      <c r="I2893" s="10" t="s">
        <v>6868</v>
      </c>
      <c r="J2893" s="10" t="s">
        <v>9903</v>
      </c>
      <c r="K2893" s="10" t="s">
        <v>9904</v>
      </c>
      <c r="L2893" s="10" t="s">
        <v>6869</v>
      </c>
      <c r="M2893" s="10" t="s">
        <v>18</v>
      </c>
      <c r="N2893">
        <v>0</v>
      </c>
    </row>
    <row r="2894" spans="1:14" x14ac:dyDescent="0.25">
      <c r="A2894" s="10" t="s">
        <v>94</v>
      </c>
      <c r="B2894" s="10" t="s">
        <v>2520</v>
      </c>
      <c r="C2894">
        <v>61060</v>
      </c>
      <c r="D2894" s="10" t="s">
        <v>26</v>
      </c>
      <c r="E2894">
        <v>19400</v>
      </c>
      <c r="F2894">
        <v>0</v>
      </c>
      <c r="G2894">
        <v>41660</v>
      </c>
      <c r="H2894" s="10" t="s">
        <v>26</v>
      </c>
      <c r="I2894" s="10" t="s">
        <v>9905</v>
      </c>
      <c r="J2894" s="10" t="s">
        <v>9906</v>
      </c>
      <c r="K2894" s="10" t="s">
        <v>17</v>
      </c>
      <c r="L2894" s="10" t="s">
        <v>9907</v>
      </c>
      <c r="M2894" s="10" t="s">
        <v>18</v>
      </c>
      <c r="N2894">
        <v>0</v>
      </c>
    </row>
    <row r="2895" spans="1:14" x14ac:dyDescent="0.25">
      <c r="A2895" s="10" t="s">
        <v>94</v>
      </c>
      <c r="B2895" s="10" t="s">
        <v>2523</v>
      </c>
      <c r="C2895">
        <v>8703.56</v>
      </c>
      <c r="D2895" s="10" t="s">
        <v>26</v>
      </c>
      <c r="E2895">
        <v>8566.83</v>
      </c>
      <c r="F2895">
        <v>670</v>
      </c>
      <c r="G2895">
        <v>806.73</v>
      </c>
      <c r="H2895" s="10" t="s">
        <v>26</v>
      </c>
      <c r="I2895" s="10" t="s">
        <v>9908</v>
      </c>
      <c r="J2895" s="10" t="s">
        <v>9909</v>
      </c>
      <c r="K2895" s="10" t="s">
        <v>9910</v>
      </c>
      <c r="L2895" s="10" t="s">
        <v>9911</v>
      </c>
      <c r="M2895" s="10" t="s">
        <v>18</v>
      </c>
      <c r="N2895">
        <v>0</v>
      </c>
    </row>
    <row r="2896" spans="1:14" x14ac:dyDescent="0.25">
      <c r="A2896" s="10" t="s">
        <v>94</v>
      </c>
      <c r="B2896" s="10" t="s">
        <v>2526</v>
      </c>
      <c r="C2896">
        <v>3111.27</v>
      </c>
      <c r="D2896" s="10" t="s">
        <v>26</v>
      </c>
      <c r="E2896">
        <v>670</v>
      </c>
      <c r="F2896">
        <v>0</v>
      </c>
      <c r="G2896">
        <v>2441.27</v>
      </c>
      <c r="H2896" s="10" t="s">
        <v>26</v>
      </c>
      <c r="I2896" s="10" t="s">
        <v>9912</v>
      </c>
      <c r="J2896" s="10" t="s">
        <v>9913</v>
      </c>
      <c r="K2896" s="10" t="s">
        <v>17</v>
      </c>
      <c r="L2896" s="10" t="s">
        <v>9914</v>
      </c>
      <c r="M2896" s="10" t="s">
        <v>18</v>
      </c>
      <c r="N2896">
        <v>0</v>
      </c>
    </row>
    <row r="2897" spans="1:14" x14ac:dyDescent="0.25">
      <c r="A2897" s="10" t="s">
        <v>94</v>
      </c>
      <c r="B2897" s="10" t="s">
        <v>2529</v>
      </c>
      <c r="C2897">
        <v>19010</v>
      </c>
      <c r="D2897" s="10" t="s">
        <v>26</v>
      </c>
      <c r="E2897">
        <v>0</v>
      </c>
      <c r="F2897">
        <v>0</v>
      </c>
      <c r="G2897">
        <v>19010</v>
      </c>
      <c r="H2897" s="10" t="s">
        <v>26</v>
      </c>
      <c r="I2897" s="10" t="s">
        <v>6870</v>
      </c>
      <c r="J2897" s="10" t="s">
        <v>17</v>
      </c>
      <c r="K2897" s="10" t="s">
        <v>17</v>
      </c>
      <c r="L2897" s="10" t="s">
        <v>9915</v>
      </c>
      <c r="M2897" s="10" t="s">
        <v>18</v>
      </c>
      <c r="N2897">
        <v>0</v>
      </c>
    </row>
    <row r="2898" spans="1:14" x14ac:dyDescent="0.25">
      <c r="A2898" s="10" t="s">
        <v>94</v>
      </c>
      <c r="B2898" s="10" t="s">
        <v>447</v>
      </c>
      <c r="C2898">
        <v>5040</v>
      </c>
      <c r="D2898" s="10" t="s">
        <v>26</v>
      </c>
      <c r="E2898">
        <v>0</v>
      </c>
      <c r="F2898">
        <v>0</v>
      </c>
      <c r="G2898">
        <v>5040</v>
      </c>
      <c r="H2898" s="10" t="s">
        <v>26</v>
      </c>
      <c r="I2898" s="10" t="s">
        <v>9916</v>
      </c>
      <c r="J2898" s="10" t="s">
        <v>17</v>
      </c>
      <c r="K2898" s="10" t="s">
        <v>17</v>
      </c>
      <c r="L2898" s="10" t="s">
        <v>9917</v>
      </c>
      <c r="M2898" s="10" t="s">
        <v>18</v>
      </c>
      <c r="N2898">
        <v>0</v>
      </c>
    </row>
    <row r="2899" spans="1:14" x14ac:dyDescent="0.25">
      <c r="A2899" s="10" t="s">
        <v>94</v>
      </c>
      <c r="B2899" s="10" t="s">
        <v>402</v>
      </c>
      <c r="C2899">
        <v>257160</v>
      </c>
      <c r="D2899" s="10" t="s">
        <v>26</v>
      </c>
      <c r="E2899">
        <v>16320</v>
      </c>
      <c r="F2899">
        <v>0</v>
      </c>
      <c r="G2899">
        <v>240840</v>
      </c>
      <c r="H2899" s="10" t="s">
        <v>26</v>
      </c>
      <c r="I2899" s="10" t="s">
        <v>6871</v>
      </c>
      <c r="J2899" s="10" t="s">
        <v>9918</v>
      </c>
      <c r="K2899" s="10" t="s">
        <v>17</v>
      </c>
      <c r="L2899" s="10" t="s">
        <v>6872</v>
      </c>
      <c r="M2899" s="10" t="s">
        <v>18</v>
      </c>
      <c r="N2899">
        <v>0</v>
      </c>
    </row>
    <row r="2900" spans="1:14" x14ac:dyDescent="0.25">
      <c r="A2900" s="10" t="s">
        <v>94</v>
      </c>
      <c r="B2900" s="10" t="s">
        <v>2536</v>
      </c>
      <c r="C2900">
        <v>166165</v>
      </c>
      <c r="D2900" s="10" t="s">
        <v>26</v>
      </c>
      <c r="E2900">
        <v>3000</v>
      </c>
      <c r="F2900">
        <v>0</v>
      </c>
      <c r="G2900">
        <v>163165</v>
      </c>
      <c r="H2900" s="10" t="s">
        <v>26</v>
      </c>
      <c r="I2900" s="10" t="s">
        <v>9919</v>
      </c>
      <c r="J2900" s="10" t="s">
        <v>6361</v>
      </c>
      <c r="K2900" s="10" t="s">
        <v>17</v>
      </c>
      <c r="L2900" s="10" t="s">
        <v>9920</v>
      </c>
      <c r="M2900" s="10" t="s">
        <v>18</v>
      </c>
      <c r="N2900">
        <v>0</v>
      </c>
    </row>
    <row r="2901" spans="1:14" x14ac:dyDescent="0.25">
      <c r="A2901" s="10" t="s">
        <v>94</v>
      </c>
      <c r="B2901" s="10" t="s">
        <v>184</v>
      </c>
      <c r="C2901">
        <v>56160.11</v>
      </c>
      <c r="D2901" s="10" t="s">
        <v>26</v>
      </c>
      <c r="E2901">
        <v>35975.269999999997</v>
      </c>
      <c r="F2901">
        <v>0</v>
      </c>
      <c r="G2901">
        <v>20184.84</v>
      </c>
      <c r="H2901" s="10" t="s">
        <v>26</v>
      </c>
      <c r="I2901" s="10" t="s">
        <v>6873</v>
      </c>
      <c r="J2901" s="10" t="s">
        <v>9921</v>
      </c>
      <c r="K2901" s="10" t="s">
        <v>17</v>
      </c>
      <c r="L2901" s="10" t="s">
        <v>6874</v>
      </c>
      <c r="M2901" s="10" t="s">
        <v>18</v>
      </c>
      <c r="N2901">
        <v>0</v>
      </c>
    </row>
    <row r="2902" spans="1:14" x14ac:dyDescent="0.25">
      <c r="A2902" s="10" t="s">
        <v>94</v>
      </c>
      <c r="B2902" s="10" t="s">
        <v>112</v>
      </c>
      <c r="C2902">
        <v>7756.44</v>
      </c>
      <c r="D2902" s="10" t="s">
        <v>26</v>
      </c>
      <c r="E2902">
        <v>4373.6000000000004</v>
      </c>
      <c r="F2902">
        <v>5500</v>
      </c>
      <c r="G2902">
        <v>8882.84</v>
      </c>
      <c r="H2902" s="10" t="s">
        <v>26</v>
      </c>
      <c r="I2902" s="10" t="s">
        <v>9922</v>
      </c>
      <c r="J2902" s="10" t="s">
        <v>9923</v>
      </c>
      <c r="K2902" s="10" t="s">
        <v>6875</v>
      </c>
      <c r="L2902" s="10" t="s">
        <v>9924</v>
      </c>
      <c r="M2902" s="10" t="s">
        <v>18</v>
      </c>
      <c r="N2902">
        <v>0</v>
      </c>
    </row>
    <row r="2903" spans="1:14" x14ac:dyDescent="0.25">
      <c r="A2903" s="10" t="s">
        <v>94</v>
      </c>
      <c r="B2903" s="10" t="s">
        <v>2543</v>
      </c>
      <c r="C2903">
        <v>92256.04</v>
      </c>
      <c r="D2903" s="10" t="s">
        <v>26</v>
      </c>
      <c r="E2903">
        <v>13031.1</v>
      </c>
      <c r="F2903">
        <v>10000</v>
      </c>
      <c r="G2903">
        <v>89224.94</v>
      </c>
      <c r="H2903" s="10" t="s">
        <v>26</v>
      </c>
      <c r="I2903" s="10" t="s">
        <v>9925</v>
      </c>
      <c r="J2903" s="10" t="s">
        <v>9926</v>
      </c>
      <c r="K2903" s="10" t="s">
        <v>6876</v>
      </c>
      <c r="L2903" s="10" t="s">
        <v>9927</v>
      </c>
      <c r="M2903" s="10" t="s">
        <v>18</v>
      </c>
      <c r="N2903">
        <v>0</v>
      </c>
    </row>
    <row r="2904" spans="1:14" x14ac:dyDescent="0.25">
      <c r="A2904" s="10" t="s">
        <v>94</v>
      </c>
      <c r="B2904" s="10" t="s">
        <v>2546</v>
      </c>
      <c r="C2904">
        <v>11163.5</v>
      </c>
      <c r="D2904" s="10" t="s">
        <v>26</v>
      </c>
      <c r="E2904">
        <v>2208.8000000000002</v>
      </c>
      <c r="F2904">
        <v>2000</v>
      </c>
      <c r="G2904">
        <v>10954.7</v>
      </c>
      <c r="H2904" s="10" t="s">
        <v>26</v>
      </c>
      <c r="I2904" s="10" t="s">
        <v>9928</v>
      </c>
      <c r="J2904" s="10" t="s">
        <v>9929</v>
      </c>
      <c r="K2904" s="10" t="s">
        <v>6877</v>
      </c>
      <c r="L2904" s="10" t="s">
        <v>9930</v>
      </c>
      <c r="M2904" s="10" t="s">
        <v>18</v>
      </c>
      <c r="N2904">
        <v>0</v>
      </c>
    </row>
    <row r="2905" spans="1:14" x14ac:dyDescent="0.25">
      <c r="A2905" s="10" t="s">
        <v>94</v>
      </c>
      <c r="B2905" s="10" t="s">
        <v>2549</v>
      </c>
      <c r="C2905">
        <v>266125.87</v>
      </c>
      <c r="D2905" s="10" t="s">
        <v>26</v>
      </c>
      <c r="E2905">
        <v>146680</v>
      </c>
      <c r="F2905">
        <v>26394</v>
      </c>
      <c r="G2905">
        <v>145839.87</v>
      </c>
      <c r="H2905" s="10" t="s">
        <v>26</v>
      </c>
      <c r="I2905" s="10" t="s">
        <v>9931</v>
      </c>
      <c r="J2905" s="10" t="s">
        <v>9932</v>
      </c>
      <c r="K2905" s="10" t="s">
        <v>6878</v>
      </c>
      <c r="L2905" s="10" t="s">
        <v>9933</v>
      </c>
      <c r="M2905" s="10" t="s">
        <v>18</v>
      </c>
      <c r="N2905">
        <v>0</v>
      </c>
    </row>
    <row r="2906" spans="1:14" x14ac:dyDescent="0.25">
      <c r="A2906" s="10" t="s">
        <v>94</v>
      </c>
      <c r="B2906" s="10" t="s">
        <v>2552</v>
      </c>
      <c r="C2906">
        <v>20500</v>
      </c>
      <c r="D2906" s="10" t="s">
        <v>26</v>
      </c>
      <c r="E2906">
        <v>0</v>
      </c>
      <c r="F2906">
        <v>0</v>
      </c>
      <c r="G2906">
        <v>20500</v>
      </c>
      <c r="H2906" s="10" t="s">
        <v>26</v>
      </c>
      <c r="I2906" s="10" t="s">
        <v>9934</v>
      </c>
      <c r="J2906" s="10" t="s">
        <v>17</v>
      </c>
      <c r="K2906" s="10" t="s">
        <v>17</v>
      </c>
      <c r="L2906" s="10" t="s">
        <v>9935</v>
      </c>
      <c r="M2906" s="10" t="s">
        <v>18</v>
      </c>
      <c r="N2906">
        <v>0</v>
      </c>
    </row>
    <row r="2907" spans="1:14" x14ac:dyDescent="0.25">
      <c r="A2907" s="10" t="s">
        <v>94</v>
      </c>
      <c r="B2907" s="10" t="s">
        <v>2555</v>
      </c>
      <c r="C2907">
        <v>3275</v>
      </c>
      <c r="D2907" s="10" t="s">
        <v>26</v>
      </c>
      <c r="E2907">
        <v>0</v>
      </c>
      <c r="F2907">
        <v>0</v>
      </c>
      <c r="G2907">
        <v>3275</v>
      </c>
      <c r="H2907" s="10" t="s">
        <v>26</v>
      </c>
      <c r="I2907" s="10" t="s">
        <v>9936</v>
      </c>
      <c r="J2907" s="10" t="s">
        <v>17</v>
      </c>
      <c r="K2907" s="10" t="s">
        <v>17</v>
      </c>
      <c r="L2907" s="10" t="s">
        <v>9937</v>
      </c>
      <c r="M2907" s="10" t="s">
        <v>18</v>
      </c>
      <c r="N2907">
        <v>0</v>
      </c>
    </row>
    <row r="2908" spans="1:14" x14ac:dyDescent="0.25">
      <c r="A2908" s="10" t="s">
        <v>94</v>
      </c>
      <c r="B2908" s="10" t="s">
        <v>349</v>
      </c>
      <c r="C2908">
        <v>20178</v>
      </c>
      <c r="D2908" s="10" t="s">
        <v>26</v>
      </c>
      <c r="E2908">
        <v>207</v>
      </c>
      <c r="F2908">
        <v>0</v>
      </c>
      <c r="G2908">
        <v>19971</v>
      </c>
      <c r="H2908" s="10" t="s">
        <v>26</v>
      </c>
      <c r="I2908" s="10" t="s">
        <v>9938</v>
      </c>
      <c r="J2908" s="10" t="s">
        <v>6879</v>
      </c>
      <c r="K2908" s="10" t="s">
        <v>17</v>
      </c>
      <c r="L2908" s="10" t="s">
        <v>9939</v>
      </c>
      <c r="M2908" s="10" t="s">
        <v>18</v>
      </c>
      <c r="N2908">
        <v>0</v>
      </c>
    </row>
    <row r="2909" spans="1:14" x14ac:dyDescent="0.25">
      <c r="A2909" s="10" t="s">
        <v>94</v>
      </c>
      <c r="B2909" s="10" t="s">
        <v>2560</v>
      </c>
      <c r="C2909">
        <v>2302.8000000000002</v>
      </c>
      <c r="D2909" s="10" t="s">
        <v>26</v>
      </c>
      <c r="E2909">
        <v>0</v>
      </c>
      <c r="F2909">
        <v>0</v>
      </c>
      <c r="G2909">
        <v>2302.8000000000002</v>
      </c>
      <c r="H2909" s="10" t="s">
        <v>26</v>
      </c>
      <c r="I2909" s="10" t="s">
        <v>6880</v>
      </c>
      <c r="J2909" s="10" t="s">
        <v>17</v>
      </c>
      <c r="K2909" s="10" t="s">
        <v>17</v>
      </c>
      <c r="L2909" s="10" t="s">
        <v>6881</v>
      </c>
      <c r="M2909" s="10" t="s">
        <v>18</v>
      </c>
      <c r="N2909">
        <v>0</v>
      </c>
    </row>
    <row r="2910" spans="1:14" x14ac:dyDescent="0.25">
      <c r="A2910" s="10" t="s">
        <v>94</v>
      </c>
      <c r="B2910" s="10" t="s">
        <v>2563</v>
      </c>
      <c r="C2910">
        <v>3829</v>
      </c>
      <c r="D2910" s="10" t="s">
        <v>26</v>
      </c>
      <c r="E2910">
        <v>1100</v>
      </c>
      <c r="F2910">
        <v>0</v>
      </c>
      <c r="G2910">
        <v>2729</v>
      </c>
      <c r="H2910" s="10" t="s">
        <v>26</v>
      </c>
      <c r="I2910" s="10" t="s">
        <v>9940</v>
      </c>
      <c r="J2910" s="10" t="s">
        <v>9941</v>
      </c>
      <c r="K2910" s="10" t="s">
        <v>17</v>
      </c>
      <c r="L2910" s="10" t="s">
        <v>6882</v>
      </c>
      <c r="M2910" s="10" t="s">
        <v>18</v>
      </c>
      <c r="N2910">
        <v>0</v>
      </c>
    </row>
    <row r="2911" spans="1:14" x14ac:dyDescent="0.25">
      <c r="A2911" s="10" t="s">
        <v>94</v>
      </c>
      <c r="B2911" s="10" t="s">
        <v>2566</v>
      </c>
      <c r="C2911">
        <v>20</v>
      </c>
      <c r="D2911" s="10" t="s">
        <v>26</v>
      </c>
      <c r="E2911">
        <v>0</v>
      </c>
      <c r="F2911">
        <v>39468.5</v>
      </c>
      <c r="G2911">
        <v>39488.5</v>
      </c>
      <c r="H2911" s="10" t="s">
        <v>26</v>
      </c>
      <c r="I2911" s="10" t="s">
        <v>9942</v>
      </c>
      <c r="J2911" s="10" t="s">
        <v>17</v>
      </c>
      <c r="K2911" s="10" t="s">
        <v>9943</v>
      </c>
      <c r="L2911" s="10" t="s">
        <v>9944</v>
      </c>
      <c r="M2911" s="10" t="s">
        <v>18</v>
      </c>
      <c r="N2911">
        <v>0</v>
      </c>
    </row>
    <row r="2912" spans="1:14" x14ac:dyDescent="0.25">
      <c r="A2912" s="10" t="s">
        <v>94</v>
      </c>
      <c r="B2912" s="10" t="s">
        <v>2569</v>
      </c>
      <c r="C2912">
        <v>1212</v>
      </c>
      <c r="D2912" s="10" t="s">
        <v>26</v>
      </c>
      <c r="E2912">
        <v>0</v>
      </c>
      <c r="F2912">
        <v>0</v>
      </c>
      <c r="G2912">
        <v>1212</v>
      </c>
      <c r="H2912" s="10" t="s">
        <v>26</v>
      </c>
      <c r="I2912" s="10" t="s">
        <v>6883</v>
      </c>
      <c r="J2912" s="10" t="s">
        <v>17</v>
      </c>
      <c r="K2912" s="10" t="s">
        <v>17</v>
      </c>
      <c r="L2912" s="10" t="s">
        <v>9945</v>
      </c>
      <c r="M2912" s="10" t="s">
        <v>18</v>
      </c>
      <c r="N2912">
        <v>0</v>
      </c>
    </row>
    <row r="2913" spans="1:14" x14ac:dyDescent="0.25">
      <c r="A2913" s="10" t="s">
        <v>94</v>
      </c>
      <c r="B2913" s="10" t="s">
        <v>355</v>
      </c>
      <c r="C2913">
        <v>22400.31</v>
      </c>
      <c r="D2913" s="10" t="s">
        <v>26</v>
      </c>
      <c r="E2913">
        <v>18830</v>
      </c>
      <c r="F2913">
        <v>0</v>
      </c>
      <c r="G2913">
        <v>3570.31</v>
      </c>
      <c r="H2913" s="10" t="s">
        <v>26</v>
      </c>
      <c r="I2913" s="10" t="s">
        <v>6884</v>
      </c>
      <c r="J2913" s="10" t="s">
        <v>6886</v>
      </c>
      <c r="K2913" s="10" t="s">
        <v>17</v>
      </c>
      <c r="L2913" s="10" t="s">
        <v>6887</v>
      </c>
      <c r="M2913" s="10" t="s">
        <v>18</v>
      </c>
      <c r="N2913">
        <v>0</v>
      </c>
    </row>
    <row r="2914" spans="1:14" x14ac:dyDescent="0.25">
      <c r="A2914" s="10" t="s">
        <v>94</v>
      </c>
      <c r="B2914" s="10" t="s">
        <v>115</v>
      </c>
      <c r="C2914">
        <v>15192.1</v>
      </c>
      <c r="D2914" s="10" t="s">
        <v>26</v>
      </c>
      <c r="E2914">
        <v>3825</v>
      </c>
      <c r="F2914">
        <v>0</v>
      </c>
      <c r="G2914">
        <v>11367.1</v>
      </c>
      <c r="H2914" s="10" t="s">
        <v>26</v>
      </c>
      <c r="I2914" s="10" t="s">
        <v>6885</v>
      </c>
      <c r="J2914" s="10" t="s">
        <v>9946</v>
      </c>
      <c r="K2914" s="10" t="s">
        <v>17</v>
      </c>
      <c r="L2914" s="10" t="s">
        <v>6888</v>
      </c>
      <c r="M2914" s="10" t="s">
        <v>18</v>
      </c>
      <c r="N2914">
        <v>0</v>
      </c>
    </row>
    <row r="2915" spans="1:14" x14ac:dyDescent="0.25">
      <c r="A2915" s="10" t="s">
        <v>94</v>
      </c>
      <c r="B2915" s="10" t="s">
        <v>3238</v>
      </c>
      <c r="C2915">
        <v>97920</v>
      </c>
      <c r="D2915" s="10" t="s">
        <v>26</v>
      </c>
      <c r="E2915">
        <v>0</v>
      </c>
      <c r="F2915">
        <v>0</v>
      </c>
      <c r="G2915">
        <v>97920</v>
      </c>
      <c r="H2915" s="10" t="s">
        <v>26</v>
      </c>
      <c r="I2915" s="10" t="s">
        <v>9947</v>
      </c>
      <c r="J2915" s="10" t="s">
        <v>17</v>
      </c>
      <c r="K2915" s="10" t="s">
        <v>17</v>
      </c>
      <c r="L2915" s="10" t="s">
        <v>6889</v>
      </c>
      <c r="M2915" s="10" t="s">
        <v>18</v>
      </c>
      <c r="N2915">
        <v>0</v>
      </c>
    </row>
    <row r="2916" spans="1:14" x14ac:dyDescent="0.25">
      <c r="A2916" s="10" t="s">
        <v>94</v>
      </c>
      <c r="B2916" s="10" t="s">
        <v>2574</v>
      </c>
      <c r="C2916">
        <v>36937.599999999999</v>
      </c>
      <c r="D2916" s="10" t="s">
        <v>26</v>
      </c>
      <c r="E2916">
        <v>5000</v>
      </c>
      <c r="F2916">
        <v>0</v>
      </c>
      <c r="G2916">
        <v>31937.599999999999</v>
      </c>
      <c r="H2916" s="10" t="s">
        <v>26</v>
      </c>
      <c r="I2916" s="10" t="s">
        <v>9948</v>
      </c>
      <c r="J2916" s="10" t="s">
        <v>9949</v>
      </c>
      <c r="K2916" s="10" t="s">
        <v>17</v>
      </c>
      <c r="L2916" s="10" t="s">
        <v>9950</v>
      </c>
      <c r="M2916" s="10" t="s">
        <v>18</v>
      </c>
      <c r="N2916">
        <v>0</v>
      </c>
    </row>
    <row r="2917" spans="1:14" x14ac:dyDescent="0.25">
      <c r="A2917" s="10" t="s">
        <v>94</v>
      </c>
      <c r="B2917" s="10" t="s">
        <v>2575</v>
      </c>
      <c r="C2917">
        <v>70000</v>
      </c>
      <c r="D2917" s="10" t="s">
        <v>26</v>
      </c>
      <c r="E2917">
        <v>7125</v>
      </c>
      <c r="F2917">
        <v>0</v>
      </c>
      <c r="G2917">
        <v>62875</v>
      </c>
      <c r="H2917" s="10" t="s">
        <v>26</v>
      </c>
      <c r="I2917" s="10" t="s">
        <v>9951</v>
      </c>
      <c r="J2917" s="10" t="s">
        <v>6890</v>
      </c>
      <c r="K2917" s="10" t="s">
        <v>17</v>
      </c>
      <c r="L2917" s="10" t="s">
        <v>6891</v>
      </c>
      <c r="M2917" s="10" t="s">
        <v>18</v>
      </c>
      <c r="N2917">
        <v>0</v>
      </c>
    </row>
    <row r="2918" spans="1:14" x14ac:dyDescent="0.25">
      <c r="A2918" s="10" t="s">
        <v>94</v>
      </c>
      <c r="B2918" s="10" t="s">
        <v>2578</v>
      </c>
      <c r="C2918">
        <v>0</v>
      </c>
      <c r="D2918" s="10" t="s">
        <v>16</v>
      </c>
      <c r="E2918">
        <v>0</v>
      </c>
      <c r="F2918">
        <v>0</v>
      </c>
      <c r="G2918">
        <v>0</v>
      </c>
      <c r="H2918" s="10" t="s">
        <v>16</v>
      </c>
      <c r="I2918" s="10" t="s">
        <v>9952</v>
      </c>
      <c r="J2918" s="10" t="s">
        <v>17</v>
      </c>
      <c r="K2918" s="10" t="s">
        <v>17</v>
      </c>
      <c r="L2918" s="10" t="s">
        <v>6892</v>
      </c>
      <c r="M2918" s="10" t="s">
        <v>18</v>
      </c>
      <c r="N2918">
        <v>0</v>
      </c>
    </row>
    <row r="2919" spans="1:14" x14ac:dyDescent="0.25">
      <c r="A2919" s="10" t="s">
        <v>94</v>
      </c>
      <c r="B2919" s="10" t="s">
        <v>3241</v>
      </c>
      <c r="C2919">
        <v>237944.52</v>
      </c>
      <c r="D2919" s="10" t="s">
        <v>26</v>
      </c>
      <c r="E2919">
        <v>237944.52</v>
      </c>
      <c r="F2919">
        <v>0</v>
      </c>
      <c r="G2919">
        <v>0</v>
      </c>
      <c r="H2919" s="10" t="s">
        <v>16</v>
      </c>
      <c r="I2919" s="10" t="s">
        <v>9953</v>
      </c>
      <c r="J2919" s="10" t="s">
        <v>6182</v>
      </c>
      <c r="K2919" s="10" t="s">
        <v>17</v>
      </c>
      <c r="L2919" s="10" t="s">
        <v>9954</v>
      </c>
      <c r="M2919" s="10" t="s">
        <v>18</v>
      </c>
      <c r="N2919">
        <v>0</v>
      </c>
    </row>
    <row r="2920" spans="1:14" x14ac:dyDescent="0.25">
      <c r="A2920" s="10" t="s">
        <v>94</v>
      </c>
      <c r="B2920" s="10" t="s">
        <v>3125</v>
      </c>
      <c r="C2920">
        <v>15000</v>
      </c>
      <c r="D2920" s="10" t="s">
        <v>26</v>
      </c>
      <c r="E2920">
        <v>0</v>
      </c>
      <c r="F2920">
        <v>0</v>
      </c>
      <c r="G2920">
        <v>15000</v>
      </c>
      <c r="H2920" s="10" t="s">
        <v>26</v>
      </c>
      <c r="I2920" s="10" t="s">
        <v>9955</v>
      </c>
      <c r="J2920" s="10" t="s">
        <v>17</v>
      </c>
      <c r="K2920" s="10" t="s">
        <v>17</v>
      </c>
      <c r="L2920" s="10" t="s">
        <v>9956</v>
      </c>
      <c r="M2920" s="10" t="s">
        <v>18</v>
      </c>
      <c r="N2920">
        <v>0</v>
      </c>
    </row>
    <row r="2921" spans="1:14" x14ac:dyDescent="0.25">
      <c r="A2921" s="10" t="s">
        <v>94</v>
      </c>
      <c r="B2921" s="10" t="s">
        <v>134</v>
      </c>
      <c r="C2921">
        <v>15000</v>
      </c>
      <c r="D2921" s="10" t="s">
        <v>26</v>
      </c>
      <c r="E2921">
        <v>0</v>
      </c>
      <c r="F2921">
        <v>0</v>
      </c>
      <c r="G2921">
        <v>15000</v>
      </c>
      <c r="H2921" s="10" t="s">
        <v>26</v>
      </c>
      <c r="I2921" s="10" t="s">
        <v>9957</v>
      </c>
      <c r="J2921" s="10" t="s">
        <v>17</v>
      </c>
      <c r="K2921" s="10" t="s">
        <v>17</v>
      </c>
      <c r="L2921" s="10" t="s">
        <v>9958</v>
      </c>
      <c r="M2921" s="10" t="s">
        <v>18</v>
      </c>
      <c r="N2921">
        <v>0</v>
      </c>
    </row>
    <row r="2922" spans="1:14" x14ac:dyDescent="0.25">
      <c r="A2922" s="10" t="s">
        <v>94</v>
      </c>
      <c r="B2922" s="10" t="s">
        <v>321</v>
      </c>
      <c r="C2922">
        <v>71413</v>
      </c>
      <c r="D2922" s="10" t="s">
        <v>26</v>
      </c>
      <c r="E2922">
        <v>0</v>
      </c>
      <c r="F2922">
        <v>0</v>
      </c>
      <c r="G2922">
        <v>71413</v>
      </c>
      <c r="H2922" s="10" t="s">
        <v>26</v>
      </c>
      <c r="I2922" s="10" t="s">
        <v>9959</v>
      </c>
      <c r="J2922" s="10" t="s">
        <v>17</v>
      </c>
      <c r="K2922" s="10" t="s">
        <v>17</v>
      </c>
      <c r="L2922" s="10" t="s">
        <v>9960</v>
      </c>
      <c r="M2922" s="10" t="s">
        <v>18</v>
      </c>
      <c r="N2922">
        <v>0</v>
      </c>
    </row>
    <row r="2923" spans="1:14" x14ac:dyDescent="0.25">
      <c r="A2923" s="10" t="s">
        <v>94</v>
      </c>
      <c r="B2923" s="10" t="s">
        <v>2582</v>
      </c>
      <c r="C2923">
        <v>65420</v>
      </c>
      <c r="D2923" s="10" t="s">
        <v>26</v>
      </c>
      <c r="E2923">
        <v>7500</v>
      </c>
      <c r="F2923">
        <v>0</v>
      </c>
      <c r="G2923">
        <v>57920</v>
      </c>
      <c r="H2923" s="10" t="s">
        <v>26</v>
      </c>
      <c r="I2923" s="10" t="s">
        <v>9961</v>
      </c>
      <c r="J2923" s="10" t="s">
        <v>9962</v>
      </c>
      <c r="K2923" s="10" t="s">
        <v>17</v>
      </c>
      <c r="L2923" s="10" t="s">
        <v>9963</v>
      </c>
      <c r="M2923" s="10" t="s">
        <v>18</v>
      </c>
      <c r="N2923">
        <v>0</v>
      </c>
    </row>
    <row r="2924" spans="1:14" x14ac:dyDescent="0.25">
      <c r="A2924" s="10" t="s">
        <v>94</v>
      </c>
      <c r="B2924" s="10" t="s">
        <v>2584</v>
      </c>
      <c r="C2924">
        <v>500</v>
      </c>
      <c r="D2924" s="10" t="s">
        <v>26</v>
      </c>
      <c r="E2924">
        <v>0</v>
      </c>
      <c r="F2924">
        <v>0</v>
      </c>
      <c r="G2924">
        <v>500</v>
      </c>
      <c r="H2924" s="10" t="s">
        <v>26</v>
      </c>
      <c r="I2924" s="10" t="s">
        <v>9964</v>
      </c>
      <c r="J2924" s="10" t="s">
        <v>17</v>
      </c>
      <c r="K2924" s="10" t="s">
        <v>17</v>
      </c>
      <c r="L2924" s="10" t="s">
        <v>6893</v>
      </c>
      <c r="M2924" s="10" t="s">
        <v>18</v>
      </c>
      <c r="N2924">
        <v>0</v>
      </c>
    </row>
    <row r="2925" spans="1:14" x14ac:dyDescent="0.25">
      <c r="A2925" s="10" t="s">
        <v>94</v>
      </c>
      <c r="B2925" s="10" t="s">
        <v>2586</v>
      </c>
      <c r="C2925">
        <v>35717.589999999997</v>
      </c>
      <c r="D2925" s="10" t="s">
        <v>26</v>
      </c>
      <c r="E2925">
        <v>18744.2</v>
      </c>
      <c r="F2925">
        <v>15120</v>
      </c>
      <c r="G2925">
        <v>32093.39</v>
      </c>
      <c r="H2925" s="10" t="s">
        <v>26</v>
      </c>
      <c r="I2925" s="10" t="s">
        <v>9965</v>
      </c>
      <c r="J2925" s="10" t="s">
        <v>6894</v>
      </c>
      <c r="K2925" s="10" t="s">
        <v>9966</v>
      </c>
      <c r="L2925" s="10" t="s">
        <v>9967</v>
      </c>
      <c r="M2925" s="10" t="s">
        <v>18</v>
      </c>
      <c r="N2925">
        <v>0</v>
      </c>
    </row>
    <row r="2926" spans="1:14" x14ac:dyDescent="0.25">
      <c r="A2926" s="10" t="s">
        <v>94</v>
      </c>
      <c r="B2926" s="10" t="s">
        <v>2588</v>
      </c>
      <c r="C2926">
        <v>2635.52</v>
      </c>
      <c r="D2926" s="10" t="s">
        <v>26</v>
      </c>
      <c r="E2926">
        <v>5916.16</v>
      </c>
      <c r="F2926">
        <v>4000</v>
      </c>
      <c r="G2926">
        <v>719.36</v>
      </c>
      <c r="H2926" s="10" t="s">
        <v>26</v>
      </c>
      <c r="I2926" s="10" t="s">
        <v>9968</v>
      </c>
      <c r="J2926" s="10" t="s">
        <v>9969</v>
      </c>
      <c r="K2926" s="10" t="s">
        <v>9970</v>
      </c>
      <c r="L2926" s="10" t="s">
        <v>9971</v>
      </c>
      <c r="M2926" s="10" t="s">
        <v>18</v>
      </c>
      <c r="N2926">
        <v>0</v>
      </c>
    </row>
    <row r="2927" spans="1:14" x14ac:dyDescent="0.25">
      <c r="A2927" s="10" t="s">
        <v>94</v>
      </c>
      <c r="B2927" s="10" t="s">
        <v>2591</v>
      </c>
      <c r="C2927">
        <v>259.94</v>
      </c>
      <c r="D2927" s="10" t="s">
        <v>26</v>
      </c>
      <c r="E2927">
        <v>270.02</v>
      </c>
      <c r="F2927">
        <v>1000</v>
      </c>
      <c r="G2927">
        <v>989.92</v>
      </c>
      <c r="H2927" s="10" t="s">
        <v>26</v>
      </c>
      <c r="I2927" s="10" t="s">
        <v>9972</v>
      </c>
      <c r="J2927" s="10" t="s">
        <v>9973</v>
      </c>
      <c r="K2927" s="10" t="s">
        <v>6895</v>
      </c>
      <c r="L2927" s="10" t="s">
        <v>9974</v>
      </c>
      <c r="M2927" s="10" t="s">
        <v>18</v>
      </c>
      <c r="N2927">
        <v>0</v>
      </c>
    </row>
    <row r="2928" spans="1:14" x14ac:dyDescent="0.25">
      <c r="A2928" s="10" t="s">
        <v>94</v>
      </c>
      <c r="B2928" s="10" t="s">
        <v>2594</v>
      </c>
      <c r="C2928">
        <v>719.73</v>
      </c>
      <c r="D2928" s="10" t="s">
        <v>26</v>
      </c>
      <c r="E2928">
        <v>613.72</v>
      </c>
      <c r="F2928">
        <v>0</v>
      </c>
      <c r="G2928">
        <v>106.01</v>
      </c>
      <c r="H2928" s="10" t="s">
        <v>26</v>
      </c>
      <c r="I2928" s="10" t="s">
        <v>9975</v>
      </c>
      <c r="J2928" s="10" t="s">
        <v>6896</v>
      </c>
      <c r="K2928" s="10" t="s">
        <v>17</v>
      </c>
      <c r="L2928" s="10" t="s">
        <v>9976</v>
      </c>
      <c r="M2928" s="10" t="s">
        <v>18</v>
      </c>
      <c r="N2928">
        <v>0</v>
      </c>
    </row>
    <row r="2929" spans="1:14" x14ac:dyDescent="0.25">
      <c r="A2929" s="10" t="s">
        <v>94</v>
      </c>
      <c r="B2929" s="10" t="s">
        <v>2597</v>
      </c>
      <c r="C2929">
        <v>9272.0400000000009</v>
      </c>
      <c r="D2929" s="10" t="s">
        <v>26</v>
      </c>
      <c r="E2929">
        <v>6604.57</v>
      </c>
      <c r="F2929">
        <v>0</v>
      </c>
      <c r="G2929">
        <v>2667.47</v>
      </c>
      <c r="H2929" s="10" t="s">
        <v>26</v>
      </c>
      <c r="I2929" s="10" t="s">
        <v>6897</v>
      </c>
      <c r="J2929" s="10" t="s">
        <v>6899</v>
      </c>
      <c r="K2929" s="10" t="s">
        <v>17</v>
      </c>
      <c r="L2929" s="10" t="s">
        <v>6900</v>
      </c>
      <c r="M2929" s="10" t="s">
        <v>18</v>
      </c>
      <c r="N2929">
        <v>0</v>
      </c>
    </row>
    <row r="2930" spans="1:14" x14ac:dyDescent="0.25">
      <c r="A2930" s="10" t="s">
        <v>94</v>
      </c>
      <c r="B2930" s="10" t="s">
        <v>2600</v>
      </c>
      <c r="C2930">
        <v>10000</v>
      </c>
      <c r="D2930" s="10" t="s">
        <v>26</v>
      </c>
      <c r="E2930">
        <v>0</v>
      </c>
      <c r="F2930">
        <v>0</v>
      </c>
      <c r="G2930">
        <v>10000</v>
      </c>
      <c r="H2930" s="10" t="s">
        <v>26</v>
      </c>
      <c r="I2930" s="10" t="s">
        <v>6898</v>
      </c>
      <c r="J2930" s="10" t="s">
        <v>17</v>
      </c>
      <c r="K2930" s="10" t="s">
        <v>17</v>
      </c>
      <c r="L2930" s="10" t="s">
        <v>6343</v>
      </c>
      <c r="M2930" s="10" t="s">
        <v>18</v>
      </c>
      <c r="N2930">
        <v>0</v>
      </c>
    </row>
    <row r="2931" spans="1:14" x14ac:dyDescent="0.25">
      <c r="A2931" s="10" t="s">
        <v>94</v>
      </c>
      <c r="B2931" s="10" t="s">
        <v>2603</v>
      </c>
      <c r="C2931">
        <v>500</v>
      </c>
      <c r="D2931" s="10" t="s">
        <v>26</v>
      </c>
      <c r="E2931">
        <v>0</v>
      </c>
      <c r="F2931">
        <v>0</v>
      </c>
      <c r="G2931">
        <v>500</v>
      </c>
      <c r="H2931" s="10" t="s">
        <v>26</v>
      </c>
      <c r="I2931" s="10" t="s">
        <v>6342</v>
      </c>
      <c r="J2931" s="10" t="s">
        <v>17</v>
      </c>
      <c r="K2931" s="10" t="s">
        <v>17</v>
      </c>
      <c r="L2931" s="10" t="s">
        <v>9977</v>
      </c>
      <c r="M2931" s="10" t="s">
        <v>18</v>
      </c>
      <c r="N2931">
        <v>0</v>
      </c>
    </row>
    <row r="2932" spans="1:14" x14ac:dyDescent="0.25">
      <c r="A2932" s="10" t="s">
        <v>94</v>
      </c>
      <c r="B2932" s="10" t="s">
        <v>2606</v>
      </c>
      <c r="C2932">
        <v>500</v>
      </c>
      <c r="D2932" s="10" t="s">
        <v>26</v>
      </c>
      <c r="E2932">
        <v>0</v>
      </c>
      <c r="F2932">
        <v>0</v>
      </c>
      <c r="G2932">
        <v>500</v>
      </c>
      <c r="H2932" s="10" t="s">
        <v>26</v>
      </c>
      <c r="I2932" s="10" t="s">
        <v>9978</v>
      </c>
      <c r="J2932" s="10" t="s">
        <v>17</v>
      </c>
      <c r="K2932" s="10" t="s">
        <v>17</v>
      </c>
      <c r="L2932" s="10" t="s">
        <v>9979</v>
      </c>
      <c r="M2932" s="10" t="s">
        <v>18</v>
      </c>
      <c r="N2932">
        <v>0</v>
      </c>
    </row>
    <row r="2933" spans="1:14" x14ac:dyDescent="0.25">
      <c r="A2933" s="10" t="s">
        <v>94</v>
      </c>
      <c r="B2933" s="10" t="s">
        <v>2609</v>
      </c>
      <c r="C2933">
        <v>500</v>
      </c>
      <c r="D2933" s="10" t="s">
        <v>26</v>
      </c>
      <c r="E2933">
        <v>0</v>
      </c>
      <c r="F2933">
        <v>0</v>
      </c>
      <c r="G2933">
        <v>500</v>
      </c>
      <c r="H2933" s="10" t="s">
        <v>26</v>
      </c>
      <c r="I2933" s="10" t="s">
        <v>9980</v>
      </c>
      <c r="J2933" s="10" t="s">
        <v>17</v>
      </c>
      <c r="K2933" s="10" t="s">
        <v>17</v>
      </c>
      <c r="L2933" s="10" t="s">
        <v>9981</v>
      </c>
      <c r="M2933" s="10" t="s">
        <v>18</v>
      </c>
      <c r="N2933">
        <v>0</v>
      </c>
    </row>
    <row r="2934" spans="1:14" x14ac:dyDescent="0.25">
      <c r="A2934" s="10" t="s">
        <v>94</v>
      </c>
      <c r="B2934" s="10" t="s">
        <v>2612</v>
      </c>
      <c r="C2934">
        <v>187.3</v>
      </c>
      <c r="D2934" s="10" t="s">
        <v>26</v>
      </c>
      <c r="E2934">
        <v>0</v>
      </c>
      <c r="F2934">
        <v>0</v>
      </c>
      <c r="G2934">
        <v>187.3</v>
      </c>
      <c r="H2934" s="10" t="s">
        <v>26</v>
      </c>
      <c r="I2934" s="10" t="s">
        <v>9982</v>
      </c>
      <c r="J2934" s="10" t="s">
        <v>17</v>
      </c>
      <c r="K2934" s="10" t="s">
        <v>17</v>
      </c>
      <c r="L2934" s="10" t="s">
        <v>9983</v>
      </c>
      <c r="M2934" s="10" t="s">
        <v>18</v>
      </c>
      <c r="N2934">
        <v>0</v>
      </c>
    </row>
    <row r="2935" spans="1:14" x14ac:dyDescent="0.25">
      <c r="A2935" s="10" t="s">
        <v>94</v>
      </c>
      <c r="B2935" s="10" t="s">
        <v>2615</v>
      </c>
      <c r="C2935">
        <v>5000</v>
      </c>
      <c r="D2935" s="10" t="s">
        <v>26</v>
      </c>
      <c r="E2935">
        <v>0</v>
      </c>
      <c r="F2935">
        <v>0</v>
      </c>
      <c r="G2935">
        <v>5000</v>
      </c>
      <c r="H2935" s="10" t="s">
        <v>26</v>
      </c>
      <c r="I2935" s="10" t="s">
        <v>6901</v>
      </c>
      <c r="J2935" s="10" t="s">
        <v>17</v>
      </c>
      <c r="K2935" s="10" t="s">
        <v>17</v>
      </c>
      <c r="L2935" s="10" t="s">
        <v>9984</v>
      </c>
      <c r="M2935" s="10" t="s">
        <v>18</v>
      </c>
      <c r="N2935">
        <v>0</v>
      </c>
    </row>
    <row r="2936" spans="1:14" x14ac:dyDescent="0.25">
      <c r="A2936" s="10" t="s">
        <v>94</v>
      </c>
      <c r="B2936" s="10" t="s">
        <v>358</v>
      </c>
      <c r="C2936">
        <v>9174.32</v>
      </c>
      <c r="D2936" s="10" t="s">
        <v>26</v>
      </c>
      <c r="E2936">
        <v>0</v>
      </c>
      <c r="F2936">
        <v>0</v>
      </c>
      <c r="G2936">
        <v>9174.32</v>
      </c>
      <c r="H2936" s="10" t="s">
        <v>26</v>
      </c>
      <c r="I2936" s="10" t="s">
        <v>9985</v>
      </c>
      <c r="J2936" s="10" t="s">
        <v>17</v>
      </c>
      <c r="K2936" s="10" t="s">
        <v>17</v>
      </c>
      <c r="L2936" s="10" t="s">
        <v>9986</v>
      </c>
      <c r="M2936" s="10" t="s">
        <v>18</v>
      </c>
      <c r="N2936">
        <v>0</v>
      </c>
    </row>
    <row r="2937" spans="1:14" x14ac:dyDescent="0.25">
      <c r="A2937" s="10" t="s">
        <v>94</v>
      </c>
      <c r="B2937" s="10" t="s">
        <v>2620</v>
      </c>
      <c r="C2937">
        <v>10000</v>
      </c>
      <c r="D2937" s="10" t="s">
        <v>26</v>
      </c>
      <c r="E2937">
        <v>0</v>
      </c>
      <c r="F2937">
        <v>0</v>
      </c>
      <c r="G2937">
        <v>10000</v>
      </c>
      <c r="H2937" s="10" t="s">
        <v>26</v>
      </c>
      <c r="I2937" s="10" t="s">
        <v>9987</v>
      </c>
      <c r="J2937" s="10" t="s">
        <v>17</v>
      </c>
      <c r="K2937" s="10" t="s">
        <v>17</v>
      </c>
      <c r="L2937" s="10" t="s">
        <v>9988</v>
      </c>
      <c r="M2937" s="10" t="s">
        <v>18</v>
      </c>
      <c r="N2937">
        <v>0</v>
      </c>
    </row>
    <row r="2938" spans="1:14" x14ac:dyDescent="0.25">
      <c r="A2938" s="10" t="s">
        <v>94</v>
      </c>
      <c r="B2938" s="10" t="s">
        <v>2623</v>
      </c>
      <c r="C2938">
        <v>975</v>
      </c>
      <c r="D2938" s="10" t="s">
        <v>26</v>
      </c>
      <c r="E2938">
        <v>0</v>
      </c>
      <c r="F2938">
        <v>0</v>
      </c>
      <c r="G2938">
        <v>975</v>
      </c>
      <c r="H2938" s="10" t="s">
        <v>26</v>
      </c>
      <c r="I2938" s="10" t="s">
        <v>9989</v>
      </c>
      <c r="J2938" s="10" t="s">
        <v>17</v>
      </c>
      <c r="K2938" s="10" t="s">
        <v>17</v>
      </c>
      <c r="L2938" s="10" t="s">
        <v>9990</v>
      </c>
      <c r="M2938" s="10" t="s">
        <v>18</v>
      </c>
      <c r="N2938">
        <v>0</v>
      </c>
    </row>
    <row r="2939" spans="1:14" x14ac:dyDescent="0.25">
      <c r="A2939" s="10" t="s">
        <v>94</v>
      </c>
      <c r="B2939" s="10" t="s">
        <v>2626</v>
      </c>
      <c r="C2939">
        <v>350</v>
      </c>
      <c r="D2939" s="10" t="s">
        <v>26</v>
      </c>
      <c r="E2939">
        <v>0</v>
      </c>
      <c r="F2939">
        <v>0</v>
      </c>
      <c r="G2939">
        <v>350</v>
      </c>
      <c r="H2939" s="10" t="s">
        <v>26</v>
      </c>
      <c r="I2939" s="10" t="s">
        <v>9991</v>
      </c>
      <c r="J2939" s="10" t="s">
        <v>17</v>
      </c>
      <c r="K2939" s="10" t="s">
        <v>17</v>
      </c>
      <c r="L2939" s="10" t="s">
        <v>9992</v>
      </c>
      <c r="M2939" s="10" t="s">
        <v>18</v>
      </c>
      <c r="N2939">
        <v>0</v>
      </c>
    </row>
    <row r="2940" spans="1:14" x14ac:dyDescent="0.25">
      <c r="A2940" s="10" t="s">
        <v>94</v>
      </c>
      <c r="B2940" s="10" t="s">
        <v>311</v>
      </c>
      <c r="C2940">
        <v>0</v>
      </c>
      <c r="D2940" s="10" t="s">
        <v>16</v>
      </c>
      <c r="E2940">
        <v>0</v>
      </c>
      <c r="F2940">
        <v>0</v>
      </c>
      <c r="G2940">
        <v>0</v>
      </c>
      <c r="H2940" s="10" t="s">
        <v>16</v>
      </c>
      <c r="I2940" s="10" t="s">
        <v>9993</v>
      </c>
      <c r="J2940" s="10" t="s">
        <v>17</v>
      </c>
      <c r="K2940" s="10" t="s">
        <v>17</v>
      </c>
      <c r="L2940" s="10" t="s">
        <v>9994</v>
      </c>
      <c r="M2940" s="10" t="s">
        <v>18</v>
      </c>
      <c r="N2940">
        <v>0</v>
      </c>
    </row>
    <row r="2941" spans="1:14" x14ac:dyDescent="0.25">
      <c r="A2941" s="10" t="s">
        <v>94</v>
      </c>
      <c r="B2941" s="10" t="s">
        <v>2631</v>
      </c>
      <c r="C2941">
        <v>2751.86</v>
      </c>
      <c r="D2941" s="10" t="s">
        <v>26</v>
      </c>
      <c r="E2941">
        <v>1104.68</v>
      </c>
      <c r="F2941">
        <v>0</v>
      </c>
      <c r="G2941">
        <v>1647.18</v>
      </c>
      <c r="H2941" s="10" t="s">
        <v>26</v>
      </c>
      <c r="I2941" s="10" t="s">
        <v>9995</v>
      </c>
      <c r="J2941" s="10" t="s">
        <v>9996</v>
      </c>
      <c r="K2941" s="10" t="s">
        <v>17</v>
      </c>
      <c r="L2941" s="10" t="s">
        <v>9997</v>
      </c>
      <c r="M2941" s="10" t="s">
        <v>18</v>
      </c>
      <c r="N2941">
        <v>0</v>
      </c>
    </row>
    <row r="2942" spans="1:14" x14ac:dyDescent="0.25">
      <c r="A2942" s="10" t="s">
        <v>94</v>
      </c>
      <c r="B2942" s="10" t="s">
        <v>2634</v>
      </c>
      <c r="C2942">
        <v>10078.17</v>
      </c>
      <c r="D2942" s="10" t="s">
        <v>26</v>
      </c>
      <c r="E2942">
        <v>2922</v>
      </c>
      <c r="F2942">
        <v>0</v>
      </c>
      <c r="G2942">
        <v>7156.17</v>
      </c>
      <c r="H2942" s="10" t="s">
        <v>26</v>
      </c>
      <c r="I2942" s="10" t="s">
        <v>9998</v>
      </c>
      <c r="J2942" s="10" t="s">
        <v>9999</v>
      </c>
      <c r="K2942" s="10" t="s">
        <v>17</v>
      </c>
      <c r="L2942" s="10" t="s">
        <v>6902</v>
      </c>
      <c r="M2942" s="10" t="s">
        <v>18</v>
      </c>
      <c r="N2942">
        <v>0</v>
      </c>
    </row>
    <row r="2943" spans="1:14" x14ac:dyDescent="0.25">
      <c r="A2943" s="10" t="s">
        <v>94</v>
      </c>
      <c r="B2943" s="10" t="s">
        <v>2637</v>
      </c>
      <c r="C2943">
        <v>500</v>
      </c>
      <c r="D2943" s="10" t="s">
        <v>26</v>
      </c>
      <c r="E2943">
        <v>0</v>
      </c>
      <c r="F2943">
        <v>0</v>
      </c>
      <c r="G2943">
        <v>500</v>
      </c>
      <c r="H2943" s="10" t="s">
        <v>26</v>
      </c>
      <c r="I2943" s="10" t="s">
        <v>10000</v>
      </c>
      <c r="J2943" s="10" t="s">
        <v>17</v>
      </c>
      <c r="K2943" s="10" t="s">
        <v>17</v>
      </c>
      <c r="L2943" s="10" t="s">
        <v>6904</v>
      </c>
      <c r="M2943" s="10" t="s">
        <v>18</v>
      </c>
      <c r="N2943">
        <v>0</v>
      </c>
    </row>
    <row r="2944" spans="1:14" x14ac:dyDescent="0.25">
      <c r="A2944" s="10" t="s">
        <v>94</v>
      </c>
      <c r="B2944" s="10" t="s">
        <v>2640</v>
      </c>
      <c r="C2944">
        <v>500</v>
      </c>
      <c r="D2944" s="10" t="s">
        <v>26</v>
      </c>
      <c r="E2944">
        <v>0</v>
      </c>
      <c r="F2944">
        <v>0</v>
      </c>
      <c r="G2944">
        <v>500</v>
      </c>
      <c r="H2944" s="10" t="s">
        <v>26</v>
      </c>
      <c r="I2944" s="10" t="s">
        <v>6903</v>
      </c>
      <c r="J2944" s="10" t="s">
        <v>17</v>
      </c>
      <c r="K2944" s="10" t="s">
        <v>17</v>
      </c>
      <c r="L2944" s="10" t="s">
        <v>10001</v>
      </c>
      <c r="M2944" s="10" t="s">
        <v>18</v>
      </c>
      <c r="N2944">
        <v>0</v>
      </c>
    </row>
    <row r="2945" spans="1:14" x14ac:dyDescent="0.25">
      <c r="A2945" s="10" t="s">
        <v>94</v>
      </c>
      <c r="B2945" s="10" t="s">
        <v>2643</v>
      </c>
      <c r="C2945">
        <v>500</v>
      </c>
      <c r="D2945" s="10" t="s">
        <v>26</v>
      </c>
      <c r="E2945">
        <v>0</v>
      </c>
      <c r="F2945">
        <v>0</v>
      </c>
      <c r="G2945">
        <v>500</v>
      </c>
      <c r="H2945" s="10" t="s">
        <v>26</v>
      </c>
      <c r="I2945" s="10" t="s">
        <v>10002</v>
      </c>
      <c r="J2945" s="10" t="s">
        <v>17</v>
      </c>
      <c r="K2945" s="10" t="s">
        <v>17</v>
      </c>
      <c r="L2945" s="10" t="s">
        <v>10003</v>
      </c>
      <c r="M2945" s="10" t="s">
        <v>18</v>
      </c>
      <c r="N2945">
        <v>0</v>
      </c>
    </row>
    <row r="2946" spans="1:14" x14ac:dyDescent="0.25">
      <c r="A2946" s="10" t="s">
        <v>94</v>
      </c>
      <c r="B2946" s="10" t="s">
        <v>2646</v>
      </c>
      <c r="C2946">
        <v>234302.49</v>
      </c>
      <c r="D2946" s="10" t="s">
        <v>26</v>
      </c>
      <c r="E2946">
        <v>68494.23</v>
      </c>
      <c r="F2946">
        <v>3000</v>
      </c>
      <c r="G2946">
        <v>168808.26</v>
      </c>
      <c r="H2946" s="10" t="s">
        <v>26</v>
      </c>
      <c r="I2946" s="10" t="s">
        <v>10004</v>
      </c>
      <c r="J2946" s="10" t="s">
        <v>10005</v>
      </c>
      <c r="K2946" s="10" t="s">
        <v>10006</v>
      </c>
      <c r="L2946" s="10" t="s">
        <v>10007</v>
      </c>
      <c r="M2946" s="10" t="s">
        <v>18</v>
      </c>
      <c r="N2946">
        <v>0</v>
      </c>
    </row>
    <row r="2947" spans="1:14" x14ac:dyDescent="0.25">
      <c r="A2947" s="10" t="s">
        <v>94</v>
      </c>
      <c r="B2947" s="10" t="s">
        <v>2649</v>
      </c>
      <c r="C2947">
        <v>37275.519999999997</v>
      </c>
      <c r="D2947" s="10" t="s">
        <v>26</v>
      </c>
      <c r="E2947">
        <v>6032.68</v>
      </c>
      <c r="F2947">
        <v>0</v>
      </c>
      <c r="G2947">
        <v>31242.84</v>
      </c>
      <c r="H2947" s="10" t="s">
        <v>26</v>
      </c>
      <c r="I2947" s="10" t="s">
        <v>10008</v>
      </c>
      <c r="J2947" s="10" t="s">
        <v>10009</v>
      </c>
      <c r="K2947" s="10" t="s">
        <v>17</v>
      </c>
      <c r="L2947" s="10" t="s">
        <v>10010</v>
      </c>
      <c r="M2947" s="10" t="s">
        <v>18</v>
      </c>
      <c r="N2947">
        <v>0</v>
      </c>
    </row>
    <row r="2948" spans="1:14" x14ac:dyDescent="0.25">
      <c r="A2948" s="10" t="s">
        <v>94</v>
      </c>
      <c r="B2948" s="10" t="s">
        <v>2652</v>
      </c>
      <c r="C2948">
        <v>3250.66</v>
      </c>
      <c r="D2948" s="10" t="s">
        <v>26</v>
      </c>
      <c r="E2948">
        <v>349.49</v>
      </c>
      <c r="F2948">
        <v>0</v>
      </c>
      <c r="G2948">
        <v>2901.17</v>
      </c>
      <c r="H2948" s="10" t="s">
        <v>26</v>
      </c>
      <c r="I2948" s="10" t="s">
        <v>6905</v>
      </c>
      <c r="J2948" s="10" t="s">
        <v>10011</v>
      </c>
      <c r="K2948" s="10" t="s">
        <v>17</v>
      </c>
      <c r="L2948" s="10" t="s">
        <v>10012</v>
      </c>
      <c r="M2948" s="10" t="s">
        <v>18</v>
      </c>
      <c r="N2948">
        <v>0</v>
      </c>
    </row>
    <row r="2949" spans="1:14" x14ac:dyDescent="0.25">
      <c r="A2949" s="10" t="s">
        <v>94</v>
      </c>
      <c r="B2949" s="10" t="s">
        <v>2655</v>
      </c>
      <c r="C2949">
        <v>5000</v>
      </c>
      <c r="D2949" s="10" t="s">
        <v>26</v>
      </c>
      <c r="E2949">
        <v>0</v>
      </c>
      <c r="F2949">
        <v>0</v>
      </c>
      <c r="G2949">
        <v>5000</v>
      </c>
      <c r="H2949" s="10" t="s">
        <v>26</v>
      </c>
      <c r="I2949" s="10" t="s">
        <v>10013</v>
      </c>
      <c r="J2949" s="10" t="s">
        <v>17</v>
      </c>
      <c r="K2949" s="10" t="s">
        <v>17</v>
      </c>
      <c r="L2949" s="10" t="s">
        <v>10014</v>
      </c>
      <c r="M2949" s="10" t="s">
        <v>18</v>
      </c>
      <c r="N2949">
        <v>0</v>
      </c>
    </row>
    <row r="2950" spans="1:14" x14ac:dyDescent="0.25">
      <c r="A2950" s="10" t="s">
        <v>94</v>
      </c>
      <c r="B2950" s="10" t="s">
        <v>2658</v>
      </c>
      <c r="C2950">
        <v>3588.93</v>
      </c>
      <c r="D2950" s="10" t="s">
        <v>26</v>
      </c>
      <c r="E2950">
        <v>1724.16</v>
      </c>
      <c r="F2950">
        <v>0</v>
      </c>
      <c r="G2950">
        <v>1864.77</v>
      </c>
      <c r="H2950" s="10" t="s">
        <v>26</v>
      </c>
      <c r="I2950" s="10" t="s">
        <v>10015</v>
      </c>
      <c r="J2950" s="10" t="s">
        <v>6906</v>
      </c>
      <c r="K2950" s="10" t="s">
        <v>17</v>
      </c>
      <c r="L2950" s="10" t="s">
        <v>10016</v>
      </c>
      <c r="M2950" s="10" t="s">
        <v>18</v>
      </c>
      <c r="N2950">
        <v>0</v>
      </c>
    </row>
    <row r="2951" spans="1:14" x14ac:dyDescent="0.25">
      <c r="A2951" s="10" t="s">
        <v>94</v>
      </c>
      <c r="B2951" s="10" t="s">
        <v>2661</v>
      </c>
      <c r="C2951">
        <v>0</v>
      </c>
      <c r="D2951" s="10" t="s">
        <v>16</v>
      </c>
      <c r="E2951">
        <v>0</v>
      </c>
      <c r="F2951">
        <v>0</v>
      </c>
      <c r="G2951">
        <v>0</v>
      </c>
      <c r="H2951" s="10" t="s">
        <v>16</v>
      </c>
      <c r="I2951" s="10" t="s">
        <v>6907</v>
      </c>
      <c r="J2951" s="10" t="s">
        <v>17</v>
      </c>
      <c r="K2951" s="10" t="s">
        <v>17</v>
      </c>
      <c r="L2951" s="10" t="s">
        <v>6908</v>
      </c>
      <c r="M2951" s="10" t="s">
        <v>18</v>
      </c>
      <c r="N2951">
        <v>0</v>
      </c>
    </row>
    <row r="2952" spans="1:14" x14ac:dyDescent="0.25">
      <c r="A2952" s="10" t="s">
        <v>94</v>
      </c>
      <c r="B2952" s="10" t="s">
        <v>2664</v>
      </c>
      <c r="C2952">
        <v>9705.43</v>
      </c>
      <c r="D2952" s="10" t="s">
        <v>26</v>
      </c>
      <c r="E2952">
        <v>1141.67</v>
      </c>
      <c r="F2952">
        <v>0</v>
      </c>
      <c r="G2952">
        <v>8563.76</v>
      </c>
      <c r="H2952" s="10" t="s">
        <v>26</v>
      </c>
      <c r="I2952" s="10" t="s">
        <v>10017</v>
      </c>
      <c r="J2952" s="10" t="s">
        <v>10018</v>
      </c>
      <c r="K2952" s="10" t="s">
        <v>17</v>
      </c>
      <c r="L2952" s="10" t="s">
        <v>6909</v>
      </c>
      <c r="M2952" s="10" t="s">
        <v>18</v>
      </c>
      <c r="N2952">
        <v>0</v>
      </c>
    </row>
    <row r="2953" spans="1:14" x14ac:dyDescent="0.25">
      <c r="A2953" s="10" t="s">
        <v>94</v>
      </c>
      <c r="B2953" s="10" t="s">
        <v>2667</v>
      </c>
      <c r="C2953">
        <v>3000</v>
      </c>
      <c r="D2953" s="10" t="s">
        <v>26</v>
      </c>
      <c r="E2953">
        <v>0</v>
      </c>
      <c r="F2953">
        <v>0</v>
      </c>
      <c r="G2953">
        <v>3000</v>
      </c>
      <c r="H2953" s="10" t="s">
        <v>26</v>
      </c>
      <c r="I2953" s="10" t="s">
        <v>10019</v>
      </c>
      <c r="J2953" s="10" t="s">
        <v>17</v>
      </c>
      <c r="K2953" s="10" t="s">
        <v>17</v>
      </c>
      <c r="L2953" s="10" t="s">
        <v>6910</v>
      </c>
      <c r="M2953" s="10" t="s">
        <v>18</v>
      </c>
      <c r="N2953">
        <v>0</v>
      </c>
    </row>
    <row r="2954" spans="1:14" x14ac:dyDescent="0.25">
      <c r="A2954" s="10" t="s">
        <v>94</v>
      </c>
      <c r="B2954" s="10" t="s">
        <v>210</v>
      </c>
      <c r="C2954">
        <v>13431.8</v>
      </c>
      <c r="D2954" s="10" t="s">
        <v>26</v>
      </c>
      <c r="E2954">
        <v>2027.06</v>
      </c>
      <c r="F2954">
        <v>0</v>
      </c>
      <c r="G2954">
        <v>11404.74</v>
      </c>
      <c r="H2954" s="10" t="s">
        <v>26</v>
      </c>
      <c r="I2954" s="10" t="s">
        <v>10020</v>
      </c>
      <c r="J2954" s="10" t="s">
        <v>10021</v>
      </c>
      <c r="K2954" s="10" t="s">
        <v>17</v>
      </c>
      <c r="L2954" s="10" t="s">
        <v>10022</v>
      </c>
      <c r="M2954" s="10" t="s">
        <v>18</v>
      </c>
      <c r="N2954">
        <v>0</v>
      </c>
    </row>
    <row r="2955" spans="1:14" x14ac:dyDescent="0.25">
      <c r="A2955" s="10" t="s">
        <v>94</v>
      </c>
      <c r="B2955" s="10" t="s">
        <v>2672</v>
      </c>
      <c r="C2955">
        <v>149028.9</v>
      </c>
      <c r="D2955" s="10" t="s">
        <v>26</v>
      </c>
      <c r="E2955">
        <v>66810.759999999995</v>
      </c>
      <c r="F2955">
        <v>2000</v>
      </c>
      <c r="G2955">
        <v>84218.14</v>
      </c>
      <c r="H2955" s="10" t="s">
        <v>26</v>
      </c>
      <c r="I2955" s="10" t="s">
        <v>6911</v>
      </c>
      <c r="J2955" s="10" t="s">
        <v>6912</v>
      </c>
      <c r="K2955" s="10" t="s">
        <v>6913</v>
      </c>
      <c r="L2955" s="10" t="s">
        <v>6914</v>
      </c>
      <c r="M2955" s="10" t="s">
        <v>18</v>
      </c>
      <c r="N2955">
        <v>0</v>
      </c>
    </row>
    <row r="2956" spans="1:14" x14ac:dyDescent="0.25">
      <c r="A2956" s="10" t="s">
        <v>94</v>
      </c>
      <c r="B2956" s="10" t="s">
        <v>2675</v>
      </c>
      <c r="C2956">
        <v>110248.7</v>
      </c>
      <c r="D2956" s="10" t="s">
        <v>26</v>
      </c>
      <c r="E2956">
        <v>19373.64</v>
      </c>
      <c r="F2956">
        <v>0</v>
      </c>
      <c r="G2956">
        <v>90875.06</v>
      </c>
      <c r="H2956" s="10" t="s">
        <v>26</v>
      </c>
      <c r="I2956" s="10" t="s">
        <v>6915</v>
      </c>
      <c r="J2956" s="10" t="s">
        <v>6916</v>
      </c>
      <c r="K2956" s="10" t="s">
        <v>17</v>
      </c>
      <c r="L2956" s="10" t="s">
        <v>6917</v>
      </c>
      <c r="M2956" s="10" t="s">
        <v>18</v>
      </c>
      <c r="N2956">
        <v>0</v>
      </c>
    </row>
    <row r="2957" spans="1:14" x14ac:dyDescent="0.25">
      <c r="A2957" s="10" t="s">
        <v>94</v>
      </c>
      <c r="B2957" s="10" t="s">
        <v>2678</v>
      </c>
      <c r="C2957">
        <v>25679.13</v>
      </c>
      <c r="D2957" s="10" t="s">
        <v>26</v>
      </c>
      <c r="E2957">
        <v>4659.8999999999996</v>
      </c>
      <c r="F2957">
        <v>0</v>
      </c>
      <c r="G2957">
        <v>21019.23</v>
      </c>
      <c r="H2957" s="10" t="s">
        <v>26</v>
      </c>
      <c r="I2957" s="10" t="s">
        <v>10023</v>
      </c>
      <c r="J2957" s="10" t="s">
        <v>10024</v>
      </c>
      <c r="K2957" s="10" t="s">
        <v>17</v>
      </c>
      <c r="L2957" s="10" t="s">
        <v>10025</v>
      </c>
      <c r="M2957" s="10" t="s">
        <v>18</v>
      </c>
      <c r="N2957">
        <v>0</v>
      </c>
    </row>
    <row r="2958" spans="1:14" x14ac:dyDescent="0.25">
      <c r="A2958" s="10" t="s">
        <v>94</v>
      </c>
      <c r="B2958" s="10" t="s">
        <v>2681</v>
      </c>
      <c r="C2958">
        <v>691.15</v>
      </c>
      <c r="D2958" s="10" t="s">
        <v>26</v>
      </c>
      <c r="E2958">
        <v>4240.5</v>
      </c>
      <c r="F2958">
        <v>5000</v>
      </c>
      <c r="G2958">
        <v>1450.65</v>
      </c>
      <c r="H2958" s="10" t="s">
        <v>26</v>
      </c>
      <c r="I2958" s="10" t="s">
        <v>10026</v>
      </c>
      <c r="J2958" s="10" t="s">
        <v>10027</v>
      </c>
      <c r="K2958" s="10" t="s">
        <v>10028</v>
      </c>
      <c r="L2958" s="10" t="s">
        <v>6918</v>
      </c>
      <c r="M2958" s="10" t="s">
        <v>18</v>
      </c>
      <c r="N2958">
        <v>0</v>
      </c>
    </row>
    <row r="2959" spans="1:14" x14ac:dyDescent="0.25">
      <c r="A2959" s="10" t="s">
        <v>94</v>
      </c>
      <c r="B2959" s="10" t="s">
        <v>2684</v>
      </c>
      <c r="C2959">
        <v>81519.02</v>
      </c>
      <c r="D2959" s="10" t="s">
        <v>26</v>
      </c>
      <c r="E2959">
        <v>17241.599999999999</v>
      </c>
      <c r="F2959">
        <v>10000</v>
      </c>
      <c r="G2959">
        <v>74277.42</v>
      </c>
      <c r="H2959" s="10" t="s">
        <v>26</v>
      </c>
      <c r="I2959" s="10" t="s">
        <v>10029</v>
      </c>
      <c r="J2959" s="10" t="s">
        <v>10030</v>
      </c>
      <c r="K2959" s="10" t="s">
        <v>10031</v>
      </c>
      <c r="L2959" s="10" t="s">
        <v>6919</v>
      </c>
      <c r="M2959" s="10" t="s">
        <v>18</v>
      </c>
      <c r="N2959">
        <v>0</v>
      </c>
    </row>
    <row r="2960" spans="1:14" x14ac:dyDescent="0.25">
      <c r="A2960" s="10" t="s">
        <v>94</v>
      </c>
      <c r="B2960" s="10" t="s">
        <v>2685</v>
      </c>
      <c r="C2960">
        <v>12501.11</v>
      </c>
      <c r="D2960" s="10" t="s">
        <v>26</v>
      </c>
      <c r="E2960">
        <v>2856.62</v>
      </c>
      <c r="F2960">
        <v>0</v>
      </c>
      <c r="G2960">
        <v>9644.49</v>
      </c>
      <c r="H2960" s="10" t="s">
        <v>26</v>
      </c>
      <c r="I2960" s="10" t="s">
        <v>10032</v>
      </c>
      <c r="J2960" s="10" t="s">
        <v>10033</v>
      </c>
      <c r="K2960" s="10" t="s">
        <v>17</v>
      </c>
      <c r="L2960" s="10" t="s">
        <v>6920</v>
      </c>
      <c r="M2960" s="10" t="s">
        <v>18</v>
      </c>
      <c r="N2960">
        <v>0</v>
      </c>
    </row>
    <row r="2961" spans="1:14" x14ac:dyDescent="0.25">
      <c r="A2961" s="10" t="s">
        <v>94</v>
      </c>
      <c r="B2961" s="10" t="s">
        <v>2688</v>
      </c>
      <c r="C2961">
        <v>405.15</v>
      </c>
      <c r="D2961" s="10" t="s">
        <v>26</v>
      </c>
      <c r="E2961">
        <v>0</v>
      </c>
      <c r="F2961">
        <v>0</v>
      </c>
      <c r="G2961">
        <v>405.15</v>
      </c>
      <c r="H2961" s="10" t="s">
        <v>26</v>
      </c>
      <c r="I2961" s="10" t="s">
        <v>10034</v>
      </c>
      <c r="J2961" s="10" t="s">
        <v>17</v>
      </c>
      <c r="K2961" s="10" t="s">
        <v>17</v>
      </c>
      <c r="L2961" s="10" t="s">
        <v>10035</v>
      </c>
      <c r="M2961" s="10" t="s">
        <v>18</v>
      </c>
      <c r="N2961">
        <v>0</v>
      </c>
    </row>
    <row r="2962" spans="1:14" x14ac:dyDescent="0.25">
      <c r="A2962" s="10" t="s">
        <v>94</v>
      </c>
      <c r="B2962" s="10" t="s">
        <v>2689</v>
      </c>
      <c r="C2962">
        <v>19130.419999999998</v>
      </c>
      <c r="D2962" s="10" t="s">
        <v>26</v>
      </c>
      <c r="E2962">
        <v>10908.68</v>
      </c>
      <c r="F2962">
        <v>0</v>
      </c>
      <c r="G2962">
        <v>8221.74</v>
      </c>
      <c r="H2962" s="10" t="s">
        <v>26</v>
      </c>
      <c r="I2962" s="10" t="s">
        <v>10036</v>
      </c>
      <c r="J2962" s="10" t="s">
        <v>6921</v>
      </c>
      <c r="K2962" s="10" t="s">
        <v>17</v>
      </c>
      <c r="L2962" s="10" t="s">
        <v>10037</v>
      </c>
      <c r="M2962" s="10" t="s">
        <v>18</v>
      </c>
      <c r="N2962">
        <v>0</v>
      </c>
    </row>
    <row r="2963" spans="1:14" x14ac:dyDescent="0.25">
      <c r="A2963" s="10" t="s">
        <v>94</v>
      </c>
      <c r="B2963" s="10" t="s">
        <v>2692</v>
      </c>
      <c r="C2963">
        <v>6014.04</v>
      </c>
      <c r="D2963" s="10" t="s">
        <v>26</v>
      </c>
      <c r="E2963">
        <v>4370.92</v>
      </c>
      <c r="F2963">
        <v>0</v>
      </c>
      <c r="G2963">
        <v>1643.12</v>
      </c>
      <c r="H2963" s="10" t="s">
        <v>26</v>
      </c>
      <c r="I2963" s="10" t="s">
        <v>6922</v>
      </c>
      <c r="J2963" s="10" t="s">
        <v>6923</v>
      </c>
      <c r="K2963" s="10" t="s">
        <v>17</v>
      </c>
      <c r="L2963" s="10" t="s">
        <v>6924</v>
      </c>
      <c r="M2963" s="10" t="s">
        <v>18</v>
      </c>
      <c r="N2963">
        <v>0</v>
      </c>
    </row>
    <row r="2964" spans="1:14" x14ac:dyDescent="0.25">
      <c r="A2964" s="10" t="s">
        <v>94</v>
      </c>
      <c r="B2964" s="10" t="s">
        <v>15</v>
      </c>
      <c r="C2964">
        <v>0</v>
      </c>
      <c r="D2964" s="10" t="s">
        <v>16</v>
      </c>
      <c r="E2964">
        <v>0</v>
      </c>
      <c r="F2964">
        <v>0</v>
      </c>
      <c r="G2964">
        <v>0</v>
      </c>
      <c r="H2964" s="10" t="s">
        <v>16</v>
      </c>
      <c r="I2964" s="10" t="s">
        <v>10038</v>
      </c>
      <c r="J2964" s="10" t="s">
        <v>17</v>
      </c>
      <c r="K2964" s="10" t="s">
        <v>17</v>
      </c>
      <c r="L2964" s="10" t="s">
        <v>10039</v>
      </c>
      <c r="M2964" s="10" t="s">
        <v>18</v>
      </c>
      <c r="N2964">
        <v>0</v>
      </c>
    </row>
    <row r="2965" spans="1:14" x14ac:dyDescent="0.25">
      <c r="A2965" s="10" t="s">
        <v>94</v>
      </c>
      <c r="B2965" s="10" t="s">
        <v>318</v>
      </c>
      <c r="C2965">
        <v>0</v>
      </c>
      <c r="D2965" s="10" t="s">
        <v>16</v>
      </c>
      <c r="E2965">
        <v>60</v>
      </c>
      <c r="F2965">
        <v>60</v>
      </c>
      <c r="G2965">
        <v>0</v>
      </c>
      <c r="H2965" s="10" t="s">
        <v>16</v>
      </c>
      <c r="I2965" s="10" t="s">
        <v>10040</v>
      </c>
      <c r="J2965" s="10" t="s">
        <v>10041</v>
      </c>
      <c r="K2965" s="10" t="s">
        <v>10042</v>
      </c>
      <c r="L2965" s="10" t="s">
        <v>10043</v>
      </c>
      <c r="M2965" s="10" t="s">
        <v>18</v>
      </c>
      <c r="N2965">
        <v>0</v>
      </c>
    </row>
    <row r="2966" spans="1:14" x14ac:dyDescent="0.25">
      <c r="A2966" s="10" t="s">
        <v>94</v>
      </c>
      <c r="B2966" s="10" t="s">
        <v>2697</v>
      </c>
      <c r="C2966">
        <v>9715.99</v>
      </c>
      <c r="D2966" s="10" t="s">
        <v>26</v>
      </c>
      <c r="E2966">
        <v>0</v>
      </c>
      <c r="F2966">
        <v>0</v>
      </c>
      <c r="G2966">
        <v>9715.99</v>
      </c>
      <c r="H2966" s="10" t="s">
        <v>26</v>
      </c>
      <c r="I2966" s="10" t="s">
        <v>10044</v>
      </c>
      <c r="J2966" s="10" t="s">
        <v>17</v>
      </c>
      <c r="K2966" s="10" t="s">
        <v>17</v>
      </c>
      <c r="L2966" s="10" t="s">
        <v>10045</v>
      </c>
      <c r="M2966" s="10" t="s">
        <v>18</v>
      </c>
      <c r="N2966">
        <v>0</v>
      </c>
    </row>
    <row r="2967" spans="1:14" x14ac:dyDescent="0.25">
      <c r="A2967" s="10" t="s">
        <v>94</v>
      </c>
      <c r="B2967" s="10" t="s">
        <v>103</v>
      </c>
      <c r="C2967">
        <v>1396.79</v>
      </c>
      <c r="D2967" s="10" t="s">
        <v>26</v>
      </c>
      <c r="E2967">
        <v>0</v>
      </c>
      <c r="F2967">
        <v>0</v>
      </c>
      <c r="G2967">
        <v>1396.79</v>
      </c>
      <c r="H2967" s="10" t="s">
        <v>26</v>
      </c>
      <c r="I2967" s="10" t="s">
        <v>10046</v>
      </c>
      <c r="J2967" s="10" t="s">
        <v>17</v>
      </c>
      <c r="K2967" s="10" t="s">
        <v>17</v>
      </c>
      <c r="L2967" s="10" t="s">
        <v>10047</v>
      </c>
      <c r="M2967" s="10" t="s">
        <v>18</v>
      </c>
      <c r="N2967">
        <v>0</v>
      </c>
    </row>
    <row r="2968" spans="1:14" x14ac:dyDescent="0.25">
      <c r="A2968" s="10" t="s">
        <v>94</v>
      </c>
      <c r="B2968" s="10" t="s">
        <v>2702</v>
      </c>
      <c r="C2968">
        <v>6068.25</v>
      </c>
      <c r="D2968" s="10" t="s">
        <v>26</v>
      </c>
      <c r="E2968">
        <v>786</v>
      </c>
      <c r="F2968">
        <v>2000</v>
      </c>
      <c r="G2968">
        <v>7282.25</v>
      </c>
      <c r="H2968" s="10" t="s">
        <v>26</v>
      </c>
      <c r="I2968" s="10" t="s">
        <v>10048</v>
      </c>
      <c r="J2968" s="10" t="s">
        <v>6925</v>
      </c>
      <c r="K2968" s="10" t="s">
        <v>10049</v>
      </c>
      <c r="L2968" s="10" t="s">
        <v>10050</v>
      </c>
      <c r="M2968" s="10" t="s">
        <v>18</v>
      </c>
      <c r="N2968">
        <v>0</v>
      </c>
    </row>
    <row r="2969" spans="1:14" x14ac:dyDescent="0.25">
      <c r="A2969" s="10" t="s">
        <v>94</v>
      </c>
      <c r="B2969" s="10" t="s">
        <v>2705</v>
      </c>
      <c r="C2969">
        <v>1410</v>
      </c>
      <c r="D2969" s="10" t="s">
        <v>26</v>
      </c>
      <c r="E2969">
        <v>263.39999999999998</v>
      </c>
      <c r="F2969">
        <v>0</v>
      </c>
      <c r="G2969">
        <v>1146.5999999999999</v>
      </c>
      <c r="H2969" s="10" t="s">
        <v>26</v>
      </c>
      <c r="I2969" s="10" t="s">
        <v>10051</v>
      </c>
      <c r="J2969" s="10" t="s">
        <v>10052</v>
      </c>
      <c r="K2969" s="10" t="s">
        <v>17</v>
      </c>
      <c r="L2969" s="10" t="s">
        <v>10053</v>
      </c>
      <c r="M2969" s="10" t="s">
        <v>18</v>
      </c>
      <c r="N2969">
        <v>0</v>
      </c>
    </row>
    <row r="2970" spans="1:14" x14ac:dyDescent="0.25">
      <c r="A2970" s="10" t="s">
        <v>94</v>
      </c>
      <c r="B2970" s="10" t="s">
        <v>2708</v>
      </c>
      <c r="C2970">
        <v>912.6</v>
      </c>
      <c r="D2970" s="10" t="s">
        <v>26</v>
      </c>
      <c r="E2970">
        <v>0</v>
      </c>
      <c r="F2970">
        <v>0</v>
      </c>
      <c r="G2970">
        <v>912.6</v>
      </c>
      <c r="H2970" s="10" t="s">
        <v>26</v>
      </c>
      <c r="I2970" s="10" t="s">
        <v>10054</v>
      </c>
      <c r="J2970" s="10" t="s">
        <v>17</v>
      </c>
      <c r="K2970" s="10" t="s">
        <v>17</v>
      </c>
      <c r="L2970" s="10" t="s">
        <v>6926</v>
      </c>
      <c r="M2970" s="10" t="s">
        <v>18</v>
      </c>
      <c r="N2970">
        <v>0</v>
      </c>
    </row>
    <row r="2971" spans="1:14" x14ac:dyDescent="0.25">
      <c r="A2971" s="10" t="s">
        <v>94</v>
      </c>
      <c r="B2971" s="10" t="s">
        <v>2711</v>
      </c>
      <c r="C2971">
        <v>500</v>
      </c>
      <c r="D2971" s="10" t="s">
        <v>26</v>
      </c>
      <c r="E2971">
        <v>0</v>
      </c>
      <c r="F2971">
        <v>0</v>
      </c>
      <c r="G2971">
        <v>500</v>
      </c>
      <c r="H2971" s="10" t="s">
        <v>26</v>
      </c>
      <c r="I2971" s="10" t="s">
        <v>10055</v>
      </c>
      <c r="J2971" s="10" t="s">
        <v>17</v>
      </c>
      <c r="K2971" s="10" t="s">
        <v>17</v>
      </c>
      <c r="L2971" s="10" t="s">
        <v>10056</v>
      </c>
      <c r="M2971" s="10" t="s">
        <v>18</v>
      </c>
      <c r="N2971">
        <v>0</v>
      </c>
    </row>
    <row r="2972" spans="1:14" x14ac:dyDescent="0.25">
      <c r="A2972" s="10" t="s">
        <v>94</v>
      </c>
      <c r="B2972" s="10" t="s">
        <v>2714</v>
      </c>
      <c r="C2972">
        <v>500</v>
      </c>
      <c r="D2972" s="10" t="s">
        <v>26</v>
      </c>
      <c r="E2972">
        <v>0</v>
      </c>
      <c r="F2972">
        <v>0</v>
      </c>
      <c r="G2972">
        <v>500</v>
      </c>
      <c r="H2972" s="10" t="s">
        <v>26</v>
      </c>
      <c r="I2972" s="10" t="s">
        <v>6928</v>
      </c>
      <c r="J2972" s="10" t="s">
        <v>17</v>
      </c>
      <c r="K2972" s="10" t="s">
        <v>17</v>
      </c>
      <c r="L2972" s="10" t="s">
        <v>6927</v>
      </c>
      <c r="M2972" s="10" t="s">
        <v>18</v>
      </c>
      <c r="N2972">
        <v>0</v>
      </c>
    </row>
    <row r="2973" spans="1:14" x14ac:dyDescent="0.25">
      <c r="A2973" s="10" t="s">
        <v>94</v>
      </c>
      <c r="B2973" s="10" t="s">
        <v>2717</v>
      </c>
      <c r="C2973">
        <v>1000</v>
      </c>
      <c r="D2973" s="10" t="s">
        <v>26</v>
      </c>
      <c r="E2973">
        <v>0</v>
      </c>
      <c r="F2973">
        <v>0</v>
      </c>
      <c r="G2973">
        <v>1000</v>
      </c>
      <c r="H2973" s="10" t="s">
        <v>26</v>
      </c>
      <c r="I2973" s="10" t="s">
        <v>10057</v>
      </c>
      <c r="J2973" s="10" t="s">
        <v>17</v>
      </c>
      <c r="K2973" s="10" t="s">
        <v>17</v>
      </c>
      <c r="L2973" s="10" t="s">
        <v>10058</v>
      </c>
      <c r="M2973" s="10" t="s">
        <v>18</v>
      </c>
      <c r="N2973">
        <v>0</v>
      </c>
    </row>
    <row r="2974" spans="1:14" x14ac:dyDescent="0.25">
      <c r="A2974" s="10" t="s">
        <v>94</v>
      </c>
      <c r="B2974" s="10" t="s">
        <v>2720</v>
      </c>
      <c r="C2974">
        <v>500</v>
      </c>
      <c r="D2974" s="10" t="s">
        <v>26</v>
      </c>
      <c r="E2974">
        <v>0</v>
      </c>
      <c r="F2974">
        <v>0</v>
      </c>
      <c r="G2974">
        <v>500</v>
      </c>
      <c r="H2974" s="10" t="s">
        <v>26</v>
      </c>
      <c r="I2974" s="10" t="s">
        <v>10059</v>
      </c>
      <c r="J2974" s="10" t="s">
        <v>17</v>
      </c>
      <c r="K2974" s="10" t="s">
        <v>17</v>
      </c>
      <c r="L2974" s="10" t="s">
        <v>10060</v>
      </c>
      <c r="M2974" s="10" t="s">
        <v>18</v>
      </c>
      <c r="N2974">
        <v>0</v>
      </c>
    </row>
    <row r="2975" spans="1:14" x14ac:dyDescent="0.25">
      <c r="A2975" s="10" t="s">
        <v>94</v>
      </c>
      <c r="B2975" s="10" t="s">
        <v>2723</v>
      </c>
      <c r="C2975">
        <v>900</v>
      </c>
      <c r="D2975" s="10" t="s">
        <v>26</v>
      </c>
      <c r="E2975">
        <v>0</v>
      </c>
      <c r="F2975">
        <v>0</v>
      </c>
      <c r="G2975">
        <v>900</v>
      </c>
      <c r="H2975" s="10" t="s">
        <v>26</v>
      </c>
      <c r="I2975" s="10" t="s">
        <v>6929</v>
      </c>
      <c r="J2975" s="10" t="s">
        <v>17</v>
      </c>
      <c r="K2975" s="10" t="s">
        <v>17</v>
      </c>
      <c r="L2975" s="10" t="s">
        <v>6931</v>
      </c>
      <c r="M2975" s="10" t="s">
        <v>18</v>
      </c>
      <c r="N2975">
        <v>0</v>
      </c>
    </row>
    <row r="2976" spans="1:14" x14ac:dyDescent="0.25">
      <c r="A2976" s="10" t="s">
        <v>94</v>
      </c>
      <c r="B2976" s="10" t="s">
        <v>2726</v>
      </c>
      <c r="C2976">
        <v>500</v>
      </c>
      <c r="D2976" s="10" t="s">
        <v>26</v>
      </c>
      <c r="E2976">
        <v>0</v>
      </c>
      <c r="F2976">
        <v>0</v>
      </c>
      <c r="G2976">
        <v>500</v>
      </c>
      <c r="H2976" s="10" t="s">
        <v>26</v>
      </c>
      <c r="I2976" s="10" t="s">
        <v>6183</v>
      </c>
      <c r="J2976" s="10" t="s">
        <v>17</v>
      </c>
      <c r="K2976" s="10" t="s">
        <v>17</v>
      </c>
      <c r="L2976" s="10" t="s">
        <v>6930</v>
      </c>
      <c r="M2976" s="10" t="s">
        <v>18</v>
      </c>
      <c r="N2976">
        <v>0</v>
      </c>
    </row>
    <row r="2977" spans="1:14" x14ac:dyDescent="0.25">
      <c r="A2977" s="10" t="s">
        <v>94</v>
      </c>
      <c r="B2977" s="10" t="s">
        <v>2729</v>
      </c>
      <c r="C2977">
        <v>500</v>
      </c>
      <c r="D2977" s="10" t="s">
        <v>26</v>
      </c>
      <c r="E2977">
        <v>0</v>
      </c>
      <c r="F2977">
        <v>0</v>
      </c>
      <c r="G2977">
        <v>500</v>
      </c>
      <c r="H2977" s="10" t="s">
        <v>26</v>
      </c>
      <c r="I2977" s="10" t="s">
        <v>10061</v>
      </c>
      <c r="J2977" s="10" t="s">
        <v>17</v>
      </c>
      <c r="K2977" s="10" t="s">
        <v>17</v>
      </c>
      <c r="L2977" s="10" t="s">
        <v>10062</v>
      </c>
      <c r="M2977" s="10" t="s">
        <v>18</v>
      </c>
      <c r="N2977">
        <v>0</v>
      </c>
    </row>
    <row r="2978" spans="1:14" x14ac:dyDescent="0.25">
      <c r="A2978" s="10" t="s">
        <v>94</v>
      </c>
      <c r="B2978" s="10" t="s">
        <v>2732</v>
      </c>
      <c r="C2978">
        <v>79.98</v>
      </c>
      <c r="D2978" s="10" t="s">
        <v>26</v>
      </c>
      <c r="E2978">
        <v>0</v>
      </c>
      <c r="F2978">
        <v>0</v>
      </c>
      <c r="G2978">
        <v>79.98</v>
      </c>
      <c r="H2978" s="10" t="s">
        <v>26</v>
      </c>
      <c r="I2978" s="10" t="s">
        <v>6932</v>
      </c>
      <c r="J2978" s="10" t="s">
        <v>17</v>
      </c>
      <c r="K2978" s="10" t="s">
        <v>17</v>
      </c>
      <c r="L2978" s="10" t="s">
        <v>10063</v>
      </c>
      <c r="M2978" s="10" t="s">
        <v>18</v>
      </c>
      <c r="N2978">
        <v>0</v>
      </c>
    </row>
    <row r="2979" spans="1:14" x14ac:dyDescent="0.25">
      <c r="A2979" s="10" t="s">
        <v>94</v>
      </c>
      <c r="B2979" s="10" t="s">
        <v>2735</v>
      </c>
      <c r="C2979">
        <v>37238.54</v>
      </c>
      <c r="D2979" s="10" t="s">
        <v>26</v>
      </c>
      <c r="E2979">
        <v>2980.86</v>
      </c>
      <c r="F2979">
        <v>1821.86</v>
      </c>
      <c r="G2979">
        <v>36079.54</v>
      </c>
      <c r="H2979" s="10" t="s">
        <v>26</v>
      </c>
      <c r="I2979" s="10" t="s">
        <v>6933</v>
      </c>
      <c r="J2979" s="10" t="s">
        <v>10064</v>
      </c>
      <c r="K2979" s="10" t="s">
        <v>10065</v>
      </c>
      <c r="L2979" s="10" t="s">
        <v>6934</v>
      </c>
      <c r="M2979" s="10" t="s">
        <v>18</v>
      </c>
      <c r="N2979">
        <v>0</v>
      </c>
    </row>
    <row r="2980" spans="1:14" x14ac:dyDescent="0.25">
      <c r="A2980" s="10" t="s">
        <v>94</v>
      </c>
      <c r="B2980" s="10" t="s">
        <v>2738</v>
      </c>
      <c r="C2980">
        <v>6571</v>
      </c>
      <c r="D2980" s="10" t="s">
        <v>26</v>
      </c>
      <c r="E2980">
        <v>579.5</v>
      </c>
      <c r="F2980">
        <v>0</v>
      </c>
      <c r="G2980">
        <v>5991.5</v>
      </c>
      <c r="H2980" s="10" t="s">
        <v>26</v>
      </c>
      <c r="I2980" s="10" t="s">
        <v>6935</v>
      </c>
      <c r="J2980" s="10" t="s">
        <v>10066</v>
      </c>
      <c r="K2980" s="10" t="s">
        <v>17</v>
      </c>
      <c r="L2980" s="10" t="s">
        <v>6936</v>
      </c>
      <c r="M2980" s="10" t="s">
        <v>18</v>
      </c>
      <c r="N2980">
        <v>0</v>
      </c>
    </row>
    <row r="2981" spans="1:14" x14ac:dyDescent="0.25">
      <c r="A2981" s="10" t="s">
        <v>94</v>
      </c>
      <c r="B2981" s="10" t="s">
        <v>2741</v>
      </c>
      <c r="C2981">
        <v>500</v>
      </c>
      <c r="D2981" s="10" t="s">
        <v>26</v>
      </c>
      <c r="E2981">
        <v>0</v>
      </c>
      <c r="F2981">
        <v>0</v>
      </c>
      <c r="G2981">
        <v>500</v>
      </c>
      <c r="H2981" s="10" t="s">
        <v>26</v>
      </c>
      <c r="I2981" s="10" t="s">
        <v>10067</v>
      </c>
      <c r="J2981" s="10" t="s">
        <v>17</v>
      </c>
      <c r="K2981" s="10" t="s">
        <v>17</v>
      </c>
      <c r="L2981" s="10" t="s">
        <v>5615</v>
      </c>
      <c r="M2981" s="10" t="s">
        <v>18</v>
      </c>
      <c r="N2981">
        <v>0</v>
      </c>
    </row>
    <row r="2982" spans="1:14" x14ac:dyDescent="0.25">
      <c r="A2982" s="10" t="s">
        <v>94</v>
      </c>
      <c r="B2982" s="10" t="s">
        <v>2744</v>
      </c>
      <c r="C2982">
        <v>500</v>
      </c>
      <c r="D2982" s="10" t="s">
        <v>26</v>
      </c>
      <c r="E2982">
        <v>0</v>
      </c>
      <c r="F2982">
        <v>0</v>
      </c>
      <c r="G2982">
        <v>500</v>
      </c>
      <c r="H2982" s="10" t="s">
        <v>26</v>
      </c>
      <c r="I2982" s="10" t="s">
        <v>5614</v>
      </c>
      <c r="J2982" s="10" t="s">
        <v>17</v>
      </c>
      <c r="K2982" s="10" t="s">
        <v>17</v>
      </c>
      <c r="L2982" s="10" t="s">
        <v>10068</v>
      </c>
      <c r="M2982" s="10" t="s">
        <v>18</v>
      </c>
      <c r="N2982">
        <v>0</v>
      </c>
    </row>
    <row r="2983" spans="1:14" x14ac:dyDescent="0.25">
      <c r="A2983" s="10" t="s">
        <v>94</v>
      </c>
      <c r="B2983" s="10" t="s">
        <v>2747</v>
      </c>
      <c r="C2983">
        <v>500</v>
      </c>
      <c r="D2983" s="10" t="s">
        <v>26</v>
      </c>
      <c r="E2983">
        <v>0</v>
      </c>
      <c r="F2983">
        <v>0</v>
      </c>
      <c r="G2983">
        <v>500</v>
      </c>
      <c r="H2983" s="10" t="s">
        <v>26</v>
      </c>
      <c r="I2983" s="10" t="s">
        <v>10069</v>
      </c>
      <c r="J2983" s="10" t="s">
        <v>17</v>
      </c>
      <c r="K2983" s="10" t="s">
        <v>17</v>
      </c>
      <c r="L2983" s="10" t="s">
        <v>10070</v>
      </c>
      <c r="M2983" s="10" t="s">
        <v>18</v>
      </c>
      <c r="N2983">
        <v>0</v>
      </c>
    </row>
    <row r="2984" spans="1:14" x14ac:dyDescent="0.25">
      <c r="A2984" s="10" t="s">
        <v>94</v>
      </c>
      <c r="B2984" s="10" t="s">
        <v>2750</v>
      </c>
      <c r="C2984">
        <v>1048.03</v>
      </c>
      <c r="D2984" s="10" t="s">
        <v>26</v>
      </c>
      <c r="E2984">
        <v>0</v>
      </c>
      <c r="F2984">
        <v>0</v>
      </c>
      <c r="G2984">
        <v>1048.03</v>
      </c>
      <c r="H2984" s="10" t="s">
        <v>26</v>
      </c>
      <c r="I2984" s="10" t="s">
        <v>10071</v>
      </c>
      <c r="J2984" s="10" t="s">
        <v>17</v>
      </c>
      <c r="K2984" s="10" t="s">
        <v>17</v>
      </c>
      <c r="L2984" s="10" t="s">
        <v>10072</v>
      </c>
      <c r="M2984" s="10" t="s">
        <v>18</v>
      </c>
      <c r="N2984">
        <v>0</v>
      </c>
    </row>
    <row r="2985" spans="1:14" x14ac:dyDescent="0.25">
      <c r="A2985" s="10" t="s">
        <v>94</v>
      </c>
      <c r="B2985" s="10" t="s">
        <v>2753</v>
      </c>
      <c r="C2985">
        <v>1680</v>
      </c>
      <c r="D2985" s="10" t="s">
        <v>26</v>
      </c>
      <c r="E2985">
        <v>0</v>
      </c>
      <c r="F2985">
        <v>0</v>
      </c>
      <c r="G2985">
        <v>1680</v>
      </c>
      <c r="H2985" s="10" t="s">
        <v>26</v>
      </c>
      <c r="I2985" s="10" t="s">
        <v>10073</v>
      </c>
      <c r="J2985" s="10" t="s">
        <v>17</v>
      </c>
      <c r="K2985" s="10" t="s">
        <v>17</v>
      </c>
      <c r="L2985" s="10" t="s">
        <v>10074</v>
      </c>
      <c r="M2985" s="10" t="s">
        <v>18</v>
      </c>
      <c r="N2985">
        <v>0</v>
      </c>
    </row>
    <row r="2986" spans="1:14" x14ac:dyDescent="0.25">
      <c r="A2986" s="10" t="s">
        <v>94</v>
      </c>
      <c r="B2986" s="10" t="s">
        <v>2756</v>
      </c>
      <c r="C2986">
        <v>500</v>
      </c>
      <c r="D2986" s="10" t="s">
        <v>26</v>
      </c>
      <c r="E2986">
        <v>0</v>
      </c>
      <c r="F2986">
        <v>0</v>
      </c>
      <c r="G2986">
        <v>500</v>
      </c>
      <c r="H2986" s="10" t="s">
        <v>26</v>
      </c>
      <c r="I2986" s="10" t="s">
        <v>10075</v>
      </c>
      <c r="J2986" s="10" t="s">
        <v>17</v>
      </c>
      <c r="K2986" s="10" t="s">
        <v>17</v>
      </c>
      <c r="L2986" s="10" t="s">
        <v>10076</v>
      </c>
      <c r="M2986" s="10" t="s">
        <v>18</v>
      </c>
      <c r="N2986">
        <v>0</v>
      </c>
    </row>
    <row r="2987" spans="1:14" x14ac:dyDescent="0.25">
      <c r="A2987" s="10" t="s">
        <v>94</v>
      </c>
      <c r="B2987" s="10" t="s">
        <v>2759</v>
      </c>
      <c r="C2987">
        <v>117050</v>
      </c>
      <c r="D2987" s="10" t="s">
        <v>26</v>
      </c>
      <c r="E2987">
        <v>54387.72</v>
      </c>
      <c r="F2987">
        <v>0</v>
      </c>
      <c r="G2987">
        <v>62662.28</v>
      </c>
      <c r="H2987" s="10" t="s">
        <v>26</v>
      </c>
      <c r="I2987" s="10" t="s">
        <v>10077</v>
      </c>
      <c r="J2987" s="10" t="s">
        <v>10078</v>
      </c>
      <c r="K2987" s="10" t="s">
        <v>17</v>
      </c>
      <c r="L2987" s="10" t="s">
        <v>10079</v>
      </c>
      <c r="M2987" s="10" t="s">
        <v>18</v>
      </c>
      <c r="N2987">
        <v>0</v>
      </c>
    </row>
    <row r="2988" spans="1:14" x14ac:dyDescent="0.25">
      <c r="A2988" s="10" t="s">
        <v>94</v>
      </c>
      <c r="B2988" s="10" t="s">
        <v>2762</v>
      </c>
      <c r="C2988">
        <v>500</v>
      </c>
      <c r="D2988" s="10" t="s">
        <v>26</v>
      </c>
      <c r="E2988">
        <v>0</v>
      </c>
      <c r="F2988">
        <v>0</v>
      </c>
      <c r="G2988">
        <v>500</v>
      </c>
      <c r="H2988" s="10" t="s">
        <v>26</v>
      </c>
      <c r="I2988" s="10" t="s">
        <v>10080</v>
      </c>
      <c r="J2988" s="10" t="s">
        <v>17</v>
      </c>
      <c r="K2988" s="10" t="s">
        <v>17</v>
      </c>
      <c r="L2988" s="10" t="s">
        <v>10081</v>
      </c>
      <c r="M2988" s="10" t="s">
        <v>18</v>
      </c>
      <c r="N2988">
        <v>0</v>
      </c>
    </row>
    <row r="2989" spans="1:14" x14ac:dyDescent="0.25">
      <c r="A2989" s="10" t="s">
        <v>94</v>
      </c>
      <c r="B2989" s="10" t="s">
        <v>2765</v>
      </c>
      <c r="C2989">
        <v>500</v>
      </c>
      <c r="D2989" s="10" t="s">
        <v>26</v>
      </c>
      <c r="E2989">
        <v>0</v>
      </c>
      <c r="F2989">
        <v>0</v>
      </c>
      <c r="G2989">
        <v>500</v>
      </c>
      <c r="H2989" s="10" t="s">
        <v>26</v>
      </c>
      <c r="I2989" s="10" t="s">
        <v>10082</v>
      </c>
      <c r="J2989" s="10" t="s">
        <v>17</v>
      </c>
      <c r="K2989" s="10" t="s">
        <v>17</v>
      </c>
      <c r="L2989" s="10" t="s">
        <v>10083</v>
      </c>
      <c r="M2989" s="10" t="s">
        <v>18</v>
      </c>
      <c r="N2989">
        <v>0</v>
      </c>
    </row>
    <row r="2990" spans="1:14" x14ac:dyDescent="0.25">
      <c r="A2990" s="10" t="s">
        <v>94</v>
      </c>
      <c r="B2990" s="10" t="s">
        <v>2768</v>
      </c>
      <c r="C2990">
        <v>548.6</v>
      </c>
      <c r="D2990" s="10" t="s">
        <v>26</v>
      </c>
      <c r="E2990">
        <v>0</v>
      </c>
      <c r="F2990">
        <v>0</v>
      </c>
      <c r="G2990">
        <v>548.6</v>
      </c>
      <c r="H2990" s="10" t="s">
        <v>26</v>
      </c>
      <c r="I2990" s="10" t="s">
        <v>6937</v>
      </c>
      <c r="J2990" s="10" t="s">
        <v>17</v>
      </c>
      <c r="K2990" s="10" t="s">
        <v>17</v>
      </c>
      <c r="L2990" s="10" t="s">
        <v>10084</v>
      </c>
      <c r="M2990" s="10" t="s">
        <v>18</v>
      </c>
      <c r="N2990">
        <v>0</v>
      </c>
    </row>
    <row r="2991" spans="1:14" x14ac:dyDescent="0.25">
      <c r="A2991" s="10" t="s">
        <v>94</v>
      </c>
      <c r="B2991" s="10" t="s">
        <v>3163</v>
      </c>
      <c r="C2991">
        <v>0</v>
      </c>
      <c r="D2991" s="10" t="s">
        <v>16</v>
      </c>
      <c r="E2991">
        <v>0</v>
      </c>
      <c r="F2991">
        <v>0</v>
      </c>
      <c r="G2991">
        <v>0</v>
      </c>
      <c r="H2991" s="10" t="s">
        <v>16</v>
      </c>
      <c r="I2991" s="10" t="s">
        <v>6938</v>
      </c>
      <c r="J2991" s="10" t="s">
        <v>17</v>
      </c>
      <c r="K2991" s="10" t="s">
        <v>17</v>
      </c>
      <c r="L2991" s="10" t="s">
        <v>4232</v>
      </c>
      <c r="M2991" s="10" t="s">
        <v>18</v>
      </c>
      <c r="N2991">
        <v>0</v>
      </c>
    </row>
    <row r="2992" spans="1:14" x14ac:dyDescent="0.25">
      <c r="A2992" s="10" t="s">
        <v>94</v>
      </c>
      <c r="B2992" s="10" t="s">
        <v>5620</v>
      </c>
      <c r="C2992">
        <v>32939.07</v>
      </c>
      <c r="D2992" s="10" t="s">
        <v>26</v>
      </c>
      <c r="E2992">
        <v>3416.49</v>
      </c>
      <c r="F2992">
        <v>0</v>
      </c>
      <c r="G2992">
        <v>29522.58</v>
      </c>
      <c r="H2992" s="10" t="s">
        <v>26</v>
      </c>
      <c r="I2992" s="10" t="s">
        <v>10085</v>
      </c>
      <c r="J2992" s="10" t="s">
        <v>6939</v>
      </c>
      <c r="K2992" s="10" t="s">
        <v>17</v>
      </c>
      <c r="L2992" s="10" t="s">
        <v>10086</v>
      </c>
      <c r="M2992" s="10" t="s">
        <v>18</v>
      </c>
      <c r="N2992">
        <v>0</v>
      </c>
    </row>
    <row r="2993" spans="1:14" x14ac:dyDescent="0.25">
      <c r="A2993" s="10" t="s">
        <v>94</v>
      </c>
      <c r="B2993" s="10" t="s">
        <v>80</v>
      </c>
      <c r="C2993">
        <v>28317.69</v>
      </c>
      <c r="D2993" s="10" t="s">
        <v>26</v>
      </c>
      <c r="E2993">
        <v>672.69</v>
      </c>
      <c r="F2993">
        <v>42916.49</v>
      </c>
      <c r="G2993">
        <v>70561.490000000005</v>
      </c>
      <c r="H2993" s="10" t="s">
        <v>26</v>
      </c>
      <c r="I2993" s="10" t="s">
        <v>10087</v>
      </c>
      <c r="J2993" s="10" t="s">
        <v>10088</v>
      </c>
      <c r="K2993" s="10" t="s">
        <v>10089</v>
      </c>
      <c r="L2993" s="10" t="s">
        <v>10090</v>
      </c>
      <c r="M2993" s="10" t="s">
        <v>18</v>
      </c>
      <c r="N2993">
        <v>0</v>
      </c>
    </row>
    <row r="2994" spans="1:14" x14ac:dyDescent="0.25">
      <c r="A2994" s="10" t="s">
        <v>94</v>
      </c>
      <c r="B2994" s="10" t="s">
        <v>256</v>
      </c>
      <c r="C2994">
        <v>0</v>
      </c>
      <c r="D2994" s="10" t="s">
        <v>16</v>
      </c>
      <c r="E2994">
        <v>0</v>
      </c>
      <c r="F2994">
        <v>0</v>
      </c>
      <c r="G2994">
        <v>0</v>
      </c>
      <c r="H2994" s="10" t="s">
        <v>16</v>
      </c>
      <c r="I2994" s="10" t="s">
        <v>10091</v>
      </c>
      <c r="J2994" s="10" t="s">
        <v>17</v>
      </c>
      <c r="K2994" s="10" t="s">
        <v>17</v>
      </c>
      <c r="L2994" s="10" t="s">
        <v>6940</v>
      </c>
      <c r="M2994" s="10" t="s">
        <v>18</v>
      </c>
      <c r="N2994">
        <v>0</v>
      </c>
    </row>
    <row r="2995" spans="1:14" x14ac:dyDescent="0.25">
      <c r="A2995" s="10" t="s">
        <v>94</v>
      </c>
      <c r="B2995" s="10" t="s">
        <v>439</v>
      </c>
      <c r="C2995">
        <v>70000</v>
      </c>
      <c r="D2995" s="10" t="s">
        <v>26</v>
      </c>
      <c r="E2995">
        <v>40000</v>
      </c>
      <c r="F2995">
        <v>40000</v>
      </c>
      <c r="G2995">
        <v>70000</v>
      </c>
      <c r="H2995" s="10" t="s">
        <v>26</v>
      </c>
      <c r="I2995" s="10" t="s">
        <v>6941</v>
      </c>
      <c r="J2995" s="10" t="s">
        <v>10092</v>
      </c>
      <c r="K2995" s="10" t="s">
        <v>10093</v>
      </c>
      <c r="L2995" s="10" t="s">
        <v>10094</v>
      </c>
      <c r="M2995" s="10" t="s">
        <v>18</v>
      </c>
      <c r="N2995">
        <v>0</v>
      </c>
    </row>
    <row r="2996" spans="1:14" x14ac:dyDescent="0.25">
      <c r="A2996" s="10" t="s">
        <v>94</v>
      </c>
      <c r="B2996" s="10" t="s">
        <v>273</v>
      </c>
      <c r="C2996">
        <v>60340.88</v>
      </c>
      <c r="D2996" s="10" t="s">
        <v>26</v>
      </c>
      <c r="E2996">
        <v>0</v>
      </c>
      <c r="F2996">
        <v>0</v>
      </c>
      <c r="G2996">
        <v>60340.88</v>
      </c>
      <c r="H2996" s="10" t="s">
        <v>26</v>
      </c>
      <c r="I2996" s="10" t="s">
        <v>6942</v>
      </c>
      <c r="J2996" s="10" t="s">
        <v>17</v>
      </c>
      <c r="K2996" s="10" t="s">
        <v>17</v>
      </c>
      <c r="L2996" s="10" t="s">
        <v>10095</v>
      </c>
      <c r="M2996" s="10" t="s">
        <v>18</v>
      </c>
      <c r="N2996">
        <v>0</v>
      </c>
    </row>
    <row r="2997" spans="1:14" x14ac:dyDescent="0.25">
      <c r="A2997" s="10" t="s">
        <v>94</v>
      </c>
      <c r="B2997" s="10" t="s">
        <v>2777</v>
      </c>
      <c r="C2997">
        <v>10000</v>
      </c>
      <c r="D2997" s="10" t="s">
        <v>26</v>
      </c>
      <c r="E2997">
        <v>0</v>
      </c>
      <c r="F2997">
        <v>0</v>
      </c>
      <c r="G2997">
        <v>10000</v>
      </c>
      <c r="H2997" s="10" t="s">
        <v>26</v>
      </c>
      <c r="I2997" s="10" t="s">
        <v>10096</v>
      </c>
      <c r="J2997" s="10" t="s">
        <v>17</v>
      </c>
      <c r="K2997" s="10" t="s">
        <v>17</v>
      </c>
      <c r="L2997" s="10" t="s">
        <v>10097</v>
      </c>
      <c r="M2997" s="10" t="s">
        <v>18</v>
      </c>
      <c r="N2997">
        <v>0</v>
      </c>
    </row>
    <row r="2998" spans="1:14" x14ac:dyDescent="0.25">
      <c r="A2998" s="10" t="s">
        <v>94</v>
      </c>
      <c r="B2998" s="10" t="s">
        <v>2780</v>
      </c>
      <c r="C2998">
        <v>8000</v>
      </c>
      <c r="D2998" s="10" t="s">
        <v>26</v>
      </c>
      <c r="E2998">
        <v>0</v>
      </c>
      <c r="F2998">
        <v>0</v>
      </c>
      <c r="G2998">
        <v>8000</v>
      </c>
      <c r="H2998" s="10" t="s">
        <v>26</v>
      </c>
      <c r="I2998" s="10" t="s">
        <v>10098</v>
      </c>
      <c r="J2998" s="10" t="s">
        <v>17</v>
      </c>
      <c r="K2998" s="10" t="s">
        <v>17</v>
      </c>
      <c r="L2998" s="10" t="s">
        <v>10099</v>
      </c>
      <c r="M2998" s="10" t="s">
        <v>18</v>
      </c>
      <c r="N2998">
        <v>0</v>
      </c>
    </row>
    <row r="2999" spans="1:14" x14ac:dyDescent="0.25">
      <c r="A2999" s="10" t="s">
        <v>94</v>
      </c>
      <c r="B2999" s="10" t="s">
        <v>2783</v>
      </c>
      <c r="C2999">
        <v>120000</v>
      </c>
      <c r="D2999" s="10" t="s">
        <v>26</v>
      </c>
      <c r="E2999">
        <v>0</v>
      </c>
      <c r="F2999">
        <v>0</v>
      </c>
      <c r="G2999">
        <v>120000</v>
      </c>
      <c r="H2999" s="10" t="s">
        <v>26</v>
      </c>
      <c r="I2999" s="10" t="s">
        <v>6944</v>
      </c>
      <c r="J2999" s="10" t="s">
        <v>17</v>
      </c>
      <c r="K2999" s="10" t="s">
        <v>17</v>
      </c>
      <c r="L2999" s="10" t="s">
        <v>6943</v>
      </c>
      <c r="M2999" s="10" t="s">
        <v>18</v>
      </c>
      <c r="N2999">
        <v>0</v>
      </c>
    </row>
    <row r="3000" spans="1:14" x14ac:dyDescent="0.25">
      <c r="A3000" s="10" t="s">
        <v>94</v>
      </c>
      <c r="B3000" s="10" t="s">
        <v>354</v>
      </c>
      <c r="C3000">
        <v>67942.45</v>
      </c>
      <c r="D3000" s="10" t="s">
        <v>26</v>
      </c>
      <c r="E3000">
        <v>3000</v>
      </c>
      <c r="F3000">
        <v>0</v>
      </c>
      <c r="G3000">
        <v>64942.45</v>
      </c>
      <c r="H3000" s="10" t="s">
        <v>26</v>
      </c>
      <c r="I3000" s="10" t="s">
        <v>6945</v>
      </c>
      <c r="J3000" s="10" t="s">
        <v>5625</v>
      </c>
      <c r="K3000" s="10" t="s">
        <v>17</v>
      </c>
      <c r="L3000" s="10" t="s">
        <v>6946</v>
      </c>
      <c r="M3000" s="10" t="s">
        <v>18</v>
      </c>
      <c r="N3000">
        <v>0</v>
      </c>
    </row>
    <row r="3001" spans="1:14" x14ac:dyDescent="0.25">
      <c r="A3001" s="10" t="s">
        <v>94</v>
      </c>
      <c r="B3001" s="10" t="s">
        <v>2788</v>
      </c>
      <c r="C3001">
        <v>4000</v>
      </c>
      <c r="D3001" s="10" t="s">
        <v>26</v>
      </c>
      <c r="E3001">
        <v>0</v>
      </c>
      <c r="F3001">
        <v>0</v>
      </c>
      <c r="G3001">
        <v>4000</v>
      </c>
      <c r="H3001" s="10" t="s">
        <v>26</v>
      </c>
      <c r="I3001" s="10" t="s">
        <v>10100</v>
      </c>
      <c r="J3001" s="10" t="s">
        <v>17</v>
      </c>
      <c r="K3001" s="10" t="s">
        <v>17</v>
      </c>
      <c r="L3001" s="10" t="s">
        <v>10101</v>
      </c>
      <c r="M3001" s="10" t="s">
        <v>18</v>
      </c>
      <c r="N3001">
        <v>0</v>
      </c>
    </row>
    <row r="3002" spans="1:14" x14ac:dyDescent="0.25">
      <c r="A3002" s="10" t="s">
        <v>94</v>
      </c>
      <c r="B3002" s="10" t="s">
        <v>2791</v>
      </c>
      <c r="C3002">
        <v>8000</v>
      </c>
      <c r="D3002" s="10" t="s">
        <v>26</v>
      </c>
      <c r="E3002">
        <v>0</v>
      </c>
      <c r="F3002">
        <v>0</v>
      </c>
      <c r="G3002">
        <v>8000</v>
      </c>
      <c r="H3002" s="10" t="s">
        <v>26</v>
      </c>
      <c r="I3002" s="10" t="s">
        <v>10102</v>
      </c>
      <c r="J3002" s="10" t="s">
        <v>17</v>
      </c>
      <c r="K3002" s="10" t="s">
        <v>17</v>
      </c>
      <c r="L3002" s="10" t="s">
        <v>10103</v>
      </c>
      <c r="M3002" s="10" t="s">
        <v>18</v>
      </c>
      <c r="N3002">
        <v>0</v>
      </c>
    </row>
    <row r="3003" spans="1:14" x14ac:dyDescent="0.25">
      <c r="A3003" s="10" t="s">
        <v>94</v>
      </c>
      <c r="B3003" s="10" t="s">
        <v>2794</v>
      </c>
      <c r="C3003">
        <v>80000</v>
      </c>
      <c r="D3003" s="10" t="s">
        <v>26</v>
      </c>
      <c r="E3003">
        <v>0</v>
      </c>
      <c r="F3003">
        <v>0</v>
      </c>
      <c r="G3003">
        <v>80000</v>
      </c>
      <c r="H3003" s="10" t="s">
        <v>26</v>
      </c>
      <c r="I3003" s="10" t="s">
        <v>10104</v>
      </c>
      <c r="J3003" s="10" t="s">
        <v>17</v>
      </c>
      <c r="K3003" s="10" t="s">
        <v>17</v>
      </c>
      <c r="L3003" s="10" t="s">
        <v>10105</v>
      </c>
      <c r="M3003" s="10" t="s">
        <v>18</v>
      </c>
      <c r="N3003">
        <v>0</v>
      </c>
    </row>
    <row r="3004" spans="1:14" x14ac:dyDescent="0.25">
      <c r="A3004" s="10" t="s">
        <v>94</v>
      </c>
      <c r="B3004" s="10" t="s">
        <v>2797</v>
      </c>
      <c r="C3004">
        <v>11059.19</v>
      </c>
      <c r="D3004" s="10" t="s">
        <v>26</v>
      </c>
      <c r="E3004">
        <v>0</v>
      </c>
      <c r="F3004">
        <v>0</v>
      </c>
      <c r="G3004">
        <v>11059.19</v>
      </c>
      <c r="H3004" s="10" t="s">
        <v>26</v>
      </c>
      <c r="I3004" s="10" t="s">
        <v>10106</v>
      </c>
      <c r="J3004" s="10" t="s">
        <v>17</v>
      </c>
      <c r="K3004" s="10" t="s">
        <v>17</v>
      </c>
      <c r="L3004" s="10" t="s">
        <v>10107</v>
      </c>
      <c r="M3004" s="10" t="s">
        <v>18</v>
      </c>
      <c r="N3004">
        <v>0</v>
      </c>
    </row>
    <row r="3005" spans="1:14" x14ac:dyDescent="0.25">
      <c r="A3005" s="10" t="s">
        <v>94</v>
      </c>
      <c r="B3005" s="10" t="s">
        <v>2800</v>
      </c>
      <c r="C3005">
        <v>5000</v>
      </c>
      <c r="D3005" s="10" t="s">
        <v>26</v>
      </c>
      <c r="E3005">
        <v>0</v>
      </c>
      <c r="F3005">
        <v>0</v>
      </c>
      <c r="G3005">
        <v>5000</v>
      </c>
      <c r="H3005" s="10" t="s">
        <v>26</v>
      </c>
      <c r="I3005" s="10" t="s">
        <v>10108</v>
      </c>
      <c r="J3005" s="10" t="s">
        <v>17</v>
      </c>
      <c r="K3005" s="10" t="s">
        <v>17</v>
      </c>
      <c r="L3005" s="10" t="s">
        <v>10109</v>
      </c>
      <c r="M3005" s="10" t="s">
        <v>18</v>
      </c>
      <c r="N3005">
        <v>0</v>
      </c>
    </row>
    <row r="3006" spans="1:14" x14ac:dyDescent="0.25">
      <c r="A3006" s="10" t="s">
        <v>94</v>
      </c>
      <c r="B3006" s="10" t="s">
        <v>2803</v>
      </c>
      <c r="C3006">
        <v>500</v>
      </c>
      <c r="D3006" s="10" t="s">
        <v>26</v>
      </c>
      <c r="E3006">
        <v>0</v>
      </c>
      <c r="F3006">
        <v>0</v>
      </c>
      <c r="G3006">
        <v>500</v>
      </c>
      <c r="H3006" s="10" t="s">
        <v>26</v>
      </c>
      <c r="I3006" s="10" t="s">
        <v>10110</v>
      </c>
      <c r="J3006" s="10" t="s">
        <v>17</v>
      </c>
      <c r="K3006" s="10" t="s">
        <v>17</v>
      </c>
      <c r="L3006" s="10" t="s">
        <v>10111</v>
      </c>
      <c r="M3006" s="10" t="s">
        <v>18</v>
      </c>
      <c r="N3006">
        <v>0</v>
      </c>
    </row>
    <row r="3007" spans="1:14" x14ac:dyDescent="0.25">
      <c r="A3007" s="10" t="s">
        <v>94</v>
      </c>
      <c r="B3007" s="10" t="s">
        <v>387</v>
      </c>
      <c r="C3007">
        <v>10000</v>
      </c>
      <c r="D3007" s="10" t="s">
        <v>26</v>
      </c>
      <c r="E3007">
        <v>0</v>
      </c>
      <c r="F3007">
        <v>0</v>
      </c>
      <c r="G3007">
        <v>10000</v>
      </c>
      <c r="H3007" s="10" t="s">
        <v>26</v>
      </c>
      <c r="I3007" s="10" t="s">
        <v>10112</v>
      </c>
      <c r="J3007" s="10" t="s">
        <v>17</v>
      </c>
      <c r="K3007" s="10" t="s">
        <v>17</v>
      </c>
      <c r="L3007" s="10" t="s">
        <v>10113</v>
      </c>
      <c r="M3007" s="10" t="s">
        <v>18</v>
      </c>
      <c r="N3007">
        <v>0</v>
      </c>
    </row>
    <row r="3008" spans="1:14" x14ac:dyDescent="0.25">
      <c r="A3008" s="10" t="s">
        <v>94</v>
      </c>
      <c r="B3008" s="10" t="s">
        <v>2808</v>
      </c>
      <c r="C3008">
        <v>500</v>
      </c>
      <c r="D3008" s="10" t="s">
        <v>26</v>
      </c>
      <c r="E3008">
        <v>0</v>
      </c>
      <c r="F3008">
        <v>0</v>
      </c>
      <c r="G3008">
        <v>500</v>
      </c>
      <c r="H3008" s="10" t="s">
        <v>26</v>
      </c>
      <c r="I3008" s="10" t="s">
        <v>10114</v>
      </c>
      <c r="J3008" s="10" t="s">
        <v>17</v>
      </c>
      <c r="K3008" s="10" t="s">
        <v>17</v>
      </c>
      <c r="L3008" s="10" t="s">
        <v>10115</v>
      </c>
      <c r="M3008" s="10" t="s">
        <v>18</v>
      </c>
      <c r="N3008">
        <v>0</v>
      </c>
    </row>
    <row r="3009" spans="1:14" x14ac:dyDescent="0.25">
      <c r="A3009" s="10" t="s">
        <v>94</v>
      </c>
      <c r="B3009" s="10" t="s">
        <v>2811</v>
      </c>
      <c r="C3009">
        <v>500</v>
      </c>
      <c r="D3009" s="10" t="s">
        <v>26</v>
      </c>
      <c r="E3009">
        <v>0</v>
      </c>
      <c r="F3009">
        <v>0</v>
      </c>
      <c r="G3009">
        <v>500</v>
      </c>
      <c r="H3009" s="10" t="s">
        <v>26</v>
      </c>
      <c r="I3009" s="10" t="s">
        <v>10116</v>
      </c>
      <c r="J3009" s="10" t="s">
        <v>17</v>
      </c>
      <c r="K3009" s="10" t="s">
        <v>17</v>
      </c>
      <c r="L3009" s="10" t="s">
        <v>6947</v>
      </c>
      <c r="M3009" s="10" t="s">
        <v>18</v>
      </c>
      <c r="N3009">
        <v>0</v>
      </c>
    </row>
    <row r="3010" spans="1:14" x14ac:dyDescent="0.25">
      <c r="A3010" s="10" t="s">
        <v>94</v>
      </c>
      <c r="B3010" s="10" t="s">
        <v>2814</v>
      </c>
      <c r="C3010">
        <v>500</v>
      </c>
      <c r="D3010" s="10" t="s">
        <v>26</v>
      </c>
      <c r="E3010">
        <v>0</v>
      </c>
      <c r="F3010">
        <v>0</v>
      </c>
      <c r="G3010">
        <v>500</v>
      </c>
      <c r="H3010" s="10" t="s">
        <v>26</v>
      </c>
      <c r="I3010" s="10" t="s">
        <v>4233</v>
      </c>
      <c r="J3010" s="10" t="s">
        <v>17</v>
      </c>
      <c r="K3010" s="10" t="s">
        <v>17</v>
      </c>
      <c r="L3010" s="10" t="s">
        <v>10117</v>
      </c>
      <c r="M3010" s="10" t="s">
        <v>18</v>
      </c>
      <c r="N3010">
        <v>0</v>
      </c>
    </row>
    <row r="3011" spans="1:14" x14ac:dyDescent="0.25">
      <c r="A3011" s="10" t="s">
        <v>94</v>
      </c>
      <c r="B3011" s="10" t="s">
        <v>2817</v>
      </c>
      <c r="C3011">
        <v>500</v>
      </c>
      <c r="D3011" s="10" t="s">
        <v>26</v>
      </c>
      <c r="E3011">
        <v>0</v>
      </c>
      <c r="F3011">
        <v>0</v>
      </c>
      <c r="G3011">
        <v>500</v>
      </c>
      <c r="H3011" s="10" t="s">
        <v>26</v>
      </c>
      <c r="I3011" s="10" t="s">
        <v>10118</v>
      </c>
      <c r="J3011" s="10" t="s">
        <v>17</v>
      </c>
      <c r="K3011" s="10" t="s">
        <v>17</v>
      </c>
      <c r="L3011" s="10" t="s">
        <v>10119</v>
      </c>
      <c r="M3011" s="10" t="s">
        <v>18</v>
      </c>
      <c r="N3011">
        <v>0</v>
      </c>
    </row>
    <row r="3012" spans="1:14" x14ac:dyDescent="0.25">
      <c r="A3012" s="10" t="s">
        <v>94</v>
      </c>
      <c r="B3012" s="10" t="s">
        <v>2820</v>
      </c>
      <c r="C3012">
        <v>500</v>
      </c>
      <c r="D3012" s="10" t="s">
        <v>26</v>
      </c>
      <c r="E3012">
        <v>0</v>
      </c>
      <c r="F3012">
        <v>0</v>
      </c>
      <c r="G3012">
        <v>500</v>
      </c>
      <c r="H3012" s="10" t="s">
        <v>26</v>
      </c>
      <c r="I3012" s="10" t="s">
        <v>10120</v>
      </c>
      <c r="J3012" s="10" t="s">
        <v>17</v>
      </c>
      <c r="K3012" s="10" t="s">
        <v>17</v>
      </c>
      <c r="L3012" s="10" t="s">
        <v>6948</v>
      </c>
      <c r="M3012" s="10" t="s">
        <v>18</v>
      </c>
      <c r="N3012">
        <v>0</v>
      </c>
    </row>
    <row r="3013" spans="1:14" x14ac:dyDescent="0.25">
      <c r="A3013" s="10" t="s">
        <v>94</v>
      </c>
      <c r="B3013" s="10" t="s">
        <v>2823</v>
      </c>
      <c r="C3013">
        <v>5000</v>
      </c>
      <c r="D3013" s="10" t="s">
        <v>26</v>
      </c>
      <c r="E3013">
        <v>0</v>
      </c>
      <c r="F3013">
        <v>0</v>
      </c>
      <c r="G3013">
        <v>5000</v>
      </c>
      <c r="H3013" s="10" t="s">
        <v>26</v>
      </c>
      <c r="I3013" s="10" t="s">
        <v>4234</v>
      </c>
      <c r="J3013" s="10" t="s">
        <v>17</v>
      </c>
      <c r="K3013" s="10" t="s">
        <v>17</v>
      </c>
      <c r="L3013" s="10" t="s">
        <v>10121</v>
      </c>
      <c r="M3013" s="10" t="s">
        <v>18</v>
      </c>
      <c r="N3013">
        <v>0</v>
      </c>
    </row>
    <row r="3014" spans="1:14" x14ac:dyDescent="0.25">
      <c r="A3014" s="10" t="s">
        <v>94</v>
      </c>
      <c r="B3014" s="10" t="s">
        <v>2826</v>
      </c>
      <c r="C3014">
        <v>5000</v>
      </c>
      <c r="D3014" s="10" t="s">
        <v>26</v>
      </c>
      <c r="E3014">
        <v>0</v>
      </c>
      <c r="F3014">
        <v>0</v>
      </c>
      <c r="G3014">
        <v>5000</v>
      </c>
      <c r="H3014" s="10" t="s">
        <v>26</v>
      </c>
      <c r="I3014" s="10" t="s">
        <v>10122</v>
      </c>
      <c r="J3014" s="10" t="s">
        <v>17</v>
      </c>
      <c r="K3014" s="10" t="s">
        <v>17</v>
      </c>
      <c r="L3014" s="10" t="s">
        <v>10123</v>
      </c>
      <c r="M3014" s="10" t="s">
        <v>18</v>
      </c>
      <c r="N3014">
        <v>0</v>
      </c>
    </row>
    <row r="3015" spans="1:14" x14ac:dyDescent="0.25">
      <c r="A3015" s="10" t="s">
        <v>94</v>
      </c>
      <c r="B3015" s="10" t="s">
        <v>2829</v>
      </c>
      <c r="C3015">
        <v>5150</v>
      </c>
      <c r="D3015" s="10" t="s">
        <v>26</v>
      </c>
      <c r="E3015">
        <v>0</v>
      </c>
      <c r="F3015">
        <v>0</v>
      </c>
      <c r="G3015">
        <v>5150</v>
      </c>
      <c r="H3015" s="10" t="s">
        <v>26</v>
      </c>
      <c r="I3015" s="10" t="s">
        <v>10124</v>
      </c>
      <c r="J3015" s="10" t="s">
        <v>17</v>
      </c>
      <c r="K3015" s="10" t="s">
        <v>17</v>
      </c>
      <c r="L3015" s="10" t="s">
        <v>10125</v>
      </c>
      <c r="M3015" s="10" t="s">
        <v>18</v>
      </c>
      <c r="N3015">
        <v>0</v>
      </c>
    </row>
    <row r="3016" spans="1:14" x14ac:dyDescent="0.25">
      <c r="A3016" s="10" t="s">
        <v>94</v>
      </c>
      <c r="B3016" s="10" t="s">
        <v>2832</v>
      </c>
      <c r="C3016">
        <v>500</v>
      </c>
      <c r="D3016" s="10" t="s">
        <v>26</v>
      </c>
      <c r="E3016">
        <v>0</v>
      </c>
      <c r="F3016">
        <v>0</v>
      </c>
      <c r="G3016">
        <v>500</v>
      </c>
      <c r="H3016" s="10" t="s">
        <v>26</v>
      </c>
      <c r="I3016" s="10" t="s">
        <v>10126</v>
      </c>
      <c r="J3016" s="10" t="s">
        <v>17</v>
      </c>
      <c r="K3016" s="10" t="s">
        <v>17</v>
      </c>
      <c r="L3016" s="10" t="s">
        <v>10127</v>
      </c>
      <c r="M3016" s="10" t="s">
        <v>18</v>
      </c>
      <c r="N3016">
        <v>0</v>
      </c>
    </row>
    <row r="3017" spans="1:14" x14ac:dyDescent="0.25">
      <c r="A3017" s="10" t="s">
        <v>94</v>
      </c>
      <c r="B3017" s="10" t="s">
        <v>2835</v>
      </c>
      <c r="C3017">
        <v>0</v>
      </c>
      <c r="D3017" s="10" t="s">
        <v>16</v>
      </c>
      <c r="E3017">
        <v>0</v>
      </c>
      <c r="F3017">
        <v>0</v>
      </c>
      <c r="G3017">
        <v>0</v>
      </c>
      <c r="H3017" s="10" t="s">
        <v>16</v>
      </c>
      <c r="I3017" s="10" t="s">
        <v>10128</v>
      </c>
      <c r="J3017" s="10" t="s">
        <v>17</v>
      </c>
      <c r="K3017" s="10" t="s">
        <v>17</v>
      </c>
      <c r="L3017" s="10" t="s">
        <v>10129</v>
      </c>
      <c r="M3017" s="10" t="s">
        <v>18</v>
      </c>
      <c r="N3017">
        <v>0</v>
      </c>
    </row>
    <row r="3018" spans="1:14" x14ac:dyDescent="0.25">
      <c r="A3018" s="10" t="s">
        <v>94</v>
      </c>
      <c r="B3018" s="10" t="s">
        <v>2838</v>
      </c>
      <c r="C3018">
        <v>500</v>
      </c>
      <c r="D3018" s="10" t="s">
        <v>26</v>
      </c>
      <c r="E3018">
        <v>0</v>
      </c>
      <c r="F3018">
        <v>0</v>
      </c>
      <c r="G3018">
        <v>500</v>
      </c>
      <c r="H3018" s="10" t="s">
        <v>26</v>
      </c>
      <c r="I3018" s="10" t="s">
        <v>10130</v>
      </c>
      <c r="J3018" s="10" t="s">
        <v>17</v>
      </c>
      <c r="K3018" s="10" t="s">
        <v>17</v>
      </c>
      <c r="L3018" s="10" t="s">
        <v>10131</v>
      </c>
      <c r="M3018" s="10" t="s">
        <v>18</v>
      </c>
      <c r="N3018">
        <v>0</v>
      </c>
    </row>
    <row r="3019" spans="1:14" x14ac:dyDescent="0.25">
      <c r="A3019" s="10" t="s">
        <v>94</v>
      </c>
      <c r="B3019" s="10" t="s">
        <v>2841</v>
      </c>
      <c r="C3019">
        <v>1500</v>
      </c>
      <c r="D3019" s="10" t="s">
        <v>26</v>
      </c>
      <c r="E3019">
        <v>0</v>
      </c>
      <c r="F3019">
        <v>0</v>
      </c>
      <c r="G3019">
        <v>1500</v>
      </c>
      <c r="H3019" s="10" t="s">
        <v>26</v>
      </c>
      <c r="I3019" s="10" t="s">
        <v>10132</v>
      </c>
      <c r="J3019" s="10" t="s">
        <v>17</v>
      </c>
      <c r="K3019" s="10" t="s">
        <v>17</v>
      </c>
      <c r="L3019" s="10" t="s">
        <v>6950</v>
      </c>
      <c r="M3019" s="10" t="s">
        <v>18</v>
      </c>
      <c r="N3019">
        <v>0</v>
      </c>
    </row>
    <row r="3020" spans="1:14" x14ac:dyDescent="0.25">
      <c r="A3020" s="10" t="s">
        <v>94</v>
      </c>
      <c r="B3020" s="10" t="s">
        <v>2844</v>
      </c>
      <c r="C3020">
        <v>500</v>
      </c>
      <c r="D3020" s="10" t="s">
        <v>26</v>
      </c>
      <c r="E3020">
        <v>0</v>
      </c>
      <c r="F3020">
        <v>0</v>
      </c>
      <c r="G3020">
        <v>500</v>
      </c>
      <c r="H3020" s="10" t="s">
        <v>26</v>
      </c>
      <c r="I3020" s="10" t="s">
        <v>6949</v>
      </c>
      <c r="J3020" s="10" t="s">
        <v>17</v>
      </c>
      <c r="K3020" s="10" t="s">
        <v>17</v>
      </c>
      <c r="L3020" s="10" t="s">
        <v>10133</v>
      </c>
      <c r="M3020" s="10" t="s">
        <v>18</v>
      </c>
      <c r="N3020">
        <v>0</v>
      </c>
    </row>
    <row r="3021" spans="1:14" x14ac:dyDescent="0.25">
      <c r="A3021" s="10" t="s">
        <v>94</v>
      </c>
      <c r="B3021" s="10" t="s">
        <v>2847</v>
      </c>
      <c r="C3021">
        <v>500</v>
      </c>
      <c r="D3021" s="10" t="s">
        <v>26</v>
      </c>
      <c r="E3021">
        <v>0</v>
      </c>
      <c r="F3021">
        <v>0</v>
      </c>
      <c r="G3021">
        <v>500</v>
      </c>
      <c r="H3021" s="10" t="s">
        <v>26</v>
      </c>
      <c r="I3021" s="10" t="s">
        <v>10134</v>
      </c>
      <c r="J3021" s="10" t="s">
        <v>17</v>
      </c>
      <c r="K3021" s="10" t="s">
        <v>17</v>
      </c>
      <c r="L3021" s="10" t="s">
        <v>10135</v>
      </c>
      <c r="M3021" s="10" t="s">
        <v>18</v>
      </c>
      <c r="N3021">
        <v>0</v>
      </c>
    </row>
    <row r="3022" spans="1:14" x14ac:dyDescent="0.25">
      <c r="A3022" s="10" t="s">
        <v>94</v>
      </c>
      <c r="B3022" s="10" t="s">
        <v>2850</v>
      </c>
      <c r="C3022">
        <v>500</v>
      </c>
      <c r="D3022" s="10" t="s">
        <v>26</v>
      </c>
      <c r="E3022">
        <v>0</v>
      </c>
      <c r="F3022">
        <v>0</v>
      </c>
      <c r="G3022">
        <v>500</v>
      </c>
      <c r="H3022" s="10" t="s">
        <v>26</v>
      </c>
      <c r="I3022" s="10" t="s">
        <v>10136</v>
      </c>
      <c r="J3022" s="10" t="s">
        <v>17</v>
      </c>
      <c r="K3022" s="10" t="s">
        <v>17</v>
      </c>
      <c r="L3022" s="10" t="s">
        <v>6951</v>
      </c>
      <c r="M3022" s="10" t="s">
        <v>18</v>
      </c>
      <c r="N3022">
        <v>0</v>
      </c>
    </row>
    <row r="3023" spans="1:14" x14ac:dyDescent="0.25">
      <c r="A3023" s="10" t="s">
        <v>94</v>
      </c>
      <c r="B3023" s="10" t="s">
        <v>38</v>
      </c>
      <c r="C3023">
        <v>134157.28</v>
      </c>
      <c r="D3023" s="10" t="s">
        <v>26</v>
      </c>
      <c r="E3023">
        <v>161.19999999999999</v>
      </c>
      <c r="F3023">
        <v>0</v>
      </c>
      <c r="G3023">
        <v>133996.07999999999</v>
      </c>
      <c r="H3023" s="10" t="s">
        <v>26</v>
      </c>
      <c r="I3023" s="10" t="s">
        <v>10137</v>
      </c>
      <c r="J3023" s="10" t="s">
        <v>10138</v>
      </c>
      <c r="K3023" s="10" t="s">
        <v>17</v>
      </c>
      <c r="L3023" s="10" t="s">
        <v>10139</v>
      </c>
      <c r="M3023" s="10" t="s">
        <v>18</v>
      </c>
      <c r="N3023">
        <v>0</v>
      </c>
    </row>
    <row r="3024" spans="1:14" x14ac:dyDescent="0.25">
      <c r="A3024" s="10" t="s">
        <v>94</v>
      </c>
      <c r="B3024" s="10" t="s">
        <v>2855</v>
      </c>
      <c r="C3024">
        <v>0</v>
      </c>
      <c r="D3024" s="10" t="s">
        <v>16</v>
      </c>
      <c r="E3024">
        <v>0</v>
      </c>
      <c r="F3024">
        <v>0</v>
      </c>
      <c r="G3024">
        <v>0</v>
      </c>
      <c r="H3024" s="10" t="s">
        <v>16</v>
      </c>
      <c r="I3024" s="10" t="s">
        <v>10140</v>
      </c>
      <c r="J3024" s="10" t="s">
        <v>17</v>
      </c>
      <c r="K3024" s="10" t="s">
        <v>17</v>
      </c>
      <c r="L3024" s="10" t="s">
        <v>6952</v>
      </c>
      <c r="M3024" s="10" t="s">
        <v>18</v>
      </c>
      <c r="N3024">
        <v>0</v>
      </c>
    </row>
    <row r="3025" spans="1:14" x14ac:dyDescent="0.25">
      <c r="A3025" s="10" t="s">
        <v>94</v>
      </c>
      <c r="B3025" s="10" t="s">
        <v>2858</v>
      </c>
      <c r="C3025">
        <v>21000</v>
      </c>
      <c r="D3025" s="10" t="s">
        <v>26</v>
      </c>
      <c r="E3025">
        <v>0</v>
      </c>
      <c r="F3025">
        <v>0</v>
      </c>
      <c r="G3025">
        <v>21000</v>
      </c>
      <c r="H3025" s="10" t="s">
        <v>26</v>
      </c>
      <c r="I3025" s="10" t="s">
        <v>10141</v>
      </c>
      <c r="J3025" s="10" t="s">
        <v>17</v>
      </c>
      <c r="K3025" s="10" t="s">
        <v>17</v>
      </c>
      <c r="L3025" s="10" t="s">
        <v>10142</v>
      </c>
      <c r="M3025" s="10" t="s">
        <v>18</v>
      </c>
      <c r="N3025">
        <v>0</v>
      </c>
    </row>
    <row r="3026" spans="1:14" x14ac:dyDescent="0.25">
      <c r="A3026" s="10" t="s">
        <v>94</v>
      </c>
      <c r="B3026" s="10" t="s">
        <v>2861</v>
      </c>
      <c r="C3026">
        <v>30000</v>
      </c>
      <c r="D3026" s="10" t="s">
        <v>26</v>
      </c>
      <c r="E3026">
        <v>0</v>
      </c>
      <c r="F3026">
        <v>100000</v>
      </c>
      <c r="G3026">
        <v>130000</v>
      </c>
      <c r="H3026" s="10" t="s">
        <v>26</v>
      </c>
      <c r="I3026" s="10" t="s">
        <v>6953</v>
      </c>
      <c r="J3026" s="10" t="s">
        <v>17</v>
      </c>
      <c r="K3026" s="10" t="s">
        <v>10143</v>
      </c>
      <c r="L3026" s="10" t="s">
        <v>4235</v>
      </c>
      <c r="M3026" s="10" t="s">
        <v>18</v>
      </c>
      <c r="N3026">
        <v>0</v>
      </c>
    </row>
    <row r="3027" spans="1:14" x14ac:dyDescent="0.25">
      <c r="A3027" s="10" t="s">
        <v>94</v>
      </c>
      <c r="B3027" s="10" t="s">
        <v>2864</v>
      </c>
      <c r="C3027">
        <v>6113.6</v>
      </c>
      <c r="D3027" s="10" t="s">
        <v>26</v>
      </c>
      <c r="E3027">
        <v>0</v>
      </c>
      <c r="F3027">
        <v>35000</v>
      </c>
      <c r="G3027">
        <v>41113.599999999999</v>
      </c>
      <c r="H3027" s="10" t="s">
        <v>26</v>
      </c>
      <c r="I3027" s="10" t="s">
        <v>10144</v>
      </c>
      <c r="J3027" s="10" t="s">
        <v>17</v>
      </c>
      <c r="K3027" s="10" t="s">
        <v>6184</v>
      </c>
      <c r="L3027" s="10" t="s">
        <v>10145</v>
      </c>
      <c r="M3027" s="10" t="s">
        <v>18</v>
      </c>
      <c r="N3027">
        <v>0</v>
      </c>
    </row>
    <row r="3028" spans="1:14" x14ac:dyDescent="0.25">
      <c r="A3028" s="10" t="s">
        <v>94</v>
      </c>
      <c r="B3028" s="10" t="s">
        <v>2867</v>
      </c>
      <c r="C3028">
        <v>304963.56</v>
      </c>
      <c r="D3028" s="10" t="s">
        <v>26</v>
      </c>
      <c r="E3028">
        <v>37500</v>
      </c>
      <c r="F3028">
        <v>0</v>
      </c>
      <c r="G3028">
        <v>267463.56</v>
      </c>
      <c r="H3028" s="10" t="s">
        <v>26</v>
      </c>
      <c r="I3028" s="10" t="s">
        <v>10146</v>
      </c>
      <c r="J3028" s="10" t="s">
        <v>10147</v>
      </c>
      <c r="K3028" s="10" t="s">
        <v>17</v>
      </c>
      <c r="L3028" s="10" t="s">
        <v>6954</v>
      </c>
      <c r="M3028" s="10" t="s">
        <v>18</v>
      </c>
      <c r="N3028">
        <v>0</v>
      </c>
    </row>
    <row r="3029" spans="1:14" x14ac:dyDescent="0.25">
      <c r="A3029" s="10" t="s">
        <v>94</v>
      </c>
      <c r="B3029" s="10" t="s">
        <v>2870</v>
      </c>
      <c r="C3029">
        <v>406394</v>
      </c>
      <c r="D3029" s="10" t="s">
        <v>26</v>
      </c>
      <c r="E3029">
        <v>0</v>
      </c>
      <c r="F3029">
        <v>0</v>
      </c>
      <c r="G3029">
        <v>406394</v>
      </c>
      <c r="H3029" s="10" t="s">
        <v>26</v>
      </c>
      <c r="I3029" s="10" t="s">
        <v>10148</v>
      </c>
      <c r="J3029" s="10" t="s">
        <v>17</v>
      </c>
      <c r="K3029" s="10" t="s">
        <v>17</v>
      </c>
      <c r="L3029" s="10" t="s">
        <v>6955</v>
      </c>
      <c r="M3029" s="10" t="s">
        <v>18</v>
      </c>
      <c r="N3029">
        <v>0</v>
      </c>
    </row>
    <row r="3030" spans="1:14" x14ac:dyDescent="0.25">
      <c r="A3030" s="10" t="s">
        <v>94</v>
      </c>
      <c r="B3030" s="10" t="s">
        <v>2873</v>
      </c>
      <c r="C3030">
        <v>1341.2</v>
      </c>
      <c r="D3030" s="10" t="s">
        <v>26</v>
      </c>
      <c r="E3030">
        <v>0</v>
      </c>
      <c r="F3030">
        <v>0</v>
      </c>
      <c r="G3030">
        <v>1341.2</v>
      </c>
      <c r="H3030" s="10" t="s">
        <v>26</v>
      </c>
      <c r="I3030" s="10" t="s">
        <v>10149</v>
      </c>
      <c r="J3030" s="10" t="s">
        <v>17</v>
      </c>
      <c r="K3030" s="10" t="s">
        <v>17</v>
      </c>
      <c r="L3030" s="10" t="s">
        <v>6956</v>
      </c>
      <c r="M3030" s="10" t="s">
        <v>18</v>
      </c>
      <c r="N3030">
        <v>0</v>
      </c>
    </row>
    <row r="3031" spans="1:14" x14ac:dyDescent="0.25">
      <c r="A3031" s="10" t="s">
        <v>94</v>
      </c>
      <c r="B3031" s="10" t="s">
        <v>425</v>
      </c>
      <c r="C3031">
        <v>0</v>
      </c>
      <c r="D3031" s="10" t="s">
        <v>16</v>
      </c>
      <c r="E3031">
        <v>0</v>
      </c>
      <c r="F3031">
        <v>0</v>
      </c>
      <c r="G3031">
        <v>0</v>
      </c>
      <c r="H3031" s="10" t="s">
        <v>16</v>
      </c>
      <c r="I3031" s="10" t="s">
        <v>6957</v>
      </c>
      <c r="J3031" s="10" t="s">
        <v>17</v>
      </c>
      <c r="K3031" s="10" t="s">
        <v>17</v>
      </c>
      <c r="L3031" s="10" t="s">
        <v>10150</v>
      </c>
      <c r="M3031" s="10" t="s">
        <v>18</v>
      </c>
      <c r="N3031">
        <v>0</v>
      </c>
    </row>
    <row r="3032" spans="1:14" x14ac:dyDescent="0.25">
      <c r="A3032" s="10" t="s">
        <v>94</v>
      </c>
      <c r="B3032" s="10" t="s">
        <v>236</v>
      </c>
      <c r="C3032">
        <v>1000</v>
      </c>
      <c r="D3032" s="10" t="s">
        <v>26</v>
      </c>
      <c r="E3032">
        <v>0</v>
      </c>
      <c r="F3032">
        <v>0</v>
      </c>
      <c r="G3032">
        <v>1000</v>
      </c>
      <c r="H3032" s="10" t="s">
        <v>26</v>
      </c>
      <c r="I3032" s="10" t="s">
        <v>6958</v>
      </c>
      <c r="J3032" s="10" t="s">
        <v>17</v>
      </c>
      <c r="K3032" s="10" t="s">
        <v>17</v>
      </c>
      <c r="L3032" s="10" t="s">
        <v>6960</v>
      </c>
      <c r="M3032" s="10" t="s">
        <v>18</v>
      </c>
      <c r="N3032">
        <v>0</v>
      </c>
    </row>
    <row r="3033" spans="1:14" x14ac:dyDescent="0.25">
      <c r="A3033" s="10" t="s">
        <v>94</v>
      </c>
      <c r="B3033" s="10" t="s">
        <v>84</v>
      </c>
      <c r="C3033">
        <v>100000</v>
      </c>
      <c r="D3033" s="10" t="s">
        <v>26</v>
      </c>
      <c r="E3033">
        <v>0</v>
      </c>
      <c r="F3033">
        <v>0</v>
      </c>
      <c r="G3033">
        <v>100000</v>
      </c>
      <c r="H3033" s="10" t="s">
        <v>26</v>
      </c>
      <c r="I3033" s="10" t="s">
        <v>6959</v>
      </c>
      <c r="J3033" s="10" t="s">
        <v>17</v>
      </c>
      <c r="K3033" s="10" t="s">
        <v>17</v>
      </c>
      <c r="L3033" s="10" t="s">
        <v>10151</v>
      </c>
      <c r="M3033" s="10" t="s">
        <v>18</v>
      </c>
      <c r="N3033">
        <v>0</v>
      </c>
    </row>
    <row r="3034" spans="1:14" x14ac:dyDescent="0.25">
      <c r="A3034" s="10" t="s">
        <v>94</v>
      </c>
      <c r="B3034" s="10" t="s">
        <v>156</v>
      </c>
      <c r="C3034">
        <v>320000</v>
      </c>
      <c r="D3034" s="10" t="s">
        <v>26</v>
      </c>
      <c r="E3034">
        <v>0</v>
      </c>
      <c r="F3034">
        <v>0</v>
      </c>
      <c r="G3034">
        <v>320000</v>
      </c>
      <c r="H3034" s="10" t="s">
        <v>26</v>
      </c>
      <c r="I3034" s="10" t="s">
        <v>10152</v>
      </c>
      <c r="J3034" s="10" t="s">
        <v>17</v>
      </c>
      <c r="K3034" s="10" t="s">
        <v>17</v>
      </c>
      <c r="L3034" s="10" t="s">
        <v>10153</v>
      </c>
      <c r="M3034" s="10" t="s">
        <v>18</v>
      </c>
      <c r="N3034">
        <v>0</v>
      </c>
    </row>
    <row r="3035" spans="1:14" x14ac:dyDescent="0.25">
      <c r="A3035" s="10" t="s">
        <v>94</v>
      </c>
      <c r="B3035" s="10" t="s">
        <v>3254</v>
      </c>
      <c r="C3035">
        <v>232202.88</v>
      </c>
      <c r="D3035" s="10" t="s">
        <v>26</v>
      </c>
      <c r="E3035">
        <v>0</v>
      </c>
      <c r="F3035">
        <v>0</v>
      </c>
      <c r="G3035">
        <v>232202.88</v>
      </c>
      <c r="H3035" s="10" t="s">
        <v>26</v>
      </c>
      <c r="I3035" s="10" t="s">
        <v>10154</v>
      </c>
      <c r="J3035" s="10" t="s">
        <v>17</v>
      </c>
      <c r="K3035" s="10" t="s">
        <v>17</v>
      </c>
      <c r="L3035" s="10" t="s">
        <v>10155</v>
      </c>
      <c r="M3035" s="10" t="s">
        <v>18</v>
      </c>
      <c r="N3035">
        <v>0</v>
      </c>
    </row>
    <row r="3036" spans="1:14" x14ac:dyDescent="0.25">
      <c r="A3036" s="10" t="s">
        <v>94</v>
      </c>
      <c r="B3036" s="10" t="s">
        <v>2880</v>
      </c>
      <c r="C3036">
        <v>76541.5</v>
      </c>
      <c r="D3036" s="10" t="s">
        <v>26</v>
      </c>
      <c r="E3036">
        <v>27758.42</v>
      </c>
      <c r="F3036">
        <v>500</v>
      </c>
      <c r="G3036">
        <v>49283.08</v>
      </c>
      <c r="H3036" s="10" t="s">
        <v>26</v>
      </c>
      <c r="I3036" s="10" t="s">
        <v>6962</v>
      </c>
      <c r="J3036" s="10" t="s">
        <v>10156</v>
      </c>
      <c r="K3036" s="10" t="s">
        <v>10157</v>
      </c>
      <c r="L3036" s="10" t="s">
        <v>10158</v>
      </c>
      <c r="M3036" s="10" t="s">
        <v>18</v>
      </c>
      <c r="N3036">
        <v>0</v>
      </c>
    </row>
    <row r="3037" spans="1:14" x14ac:dyDescent="0.25">
      <c r="A3037" s="10" t="s">
        <v>94</v>
      </c>
      <c r="B3037" s="10" t="s">
        <v>2883</v>
      </c>
      <c r="C3037">
        <v>12356</v>
      </c>
      <c r="D3037" s="10" t="s">
        <v>26</v>
      </c>
      <c r="E3037">
        <v>11954</v>
      </c>
      <c r="F3037">
        <v>6000</v>
      </c>
      <c r="G3037">
        <v>6402</v>
      </c>
      <c r="H3037" s="10" t="s">
        <v>26</v>
      </c>
      <c r="I3037" s="10" t="s">
        <v>10159</v>
      </c>
      <c r="J3037" s="10" t="s">
        <v>10160</v>
      </c>
      <c r="K3037" s="10" t="s">
        <v>10161</v>
      </c>
      <c r="L3037" s="10" t="s">
        <v>10162</v>
      </c>
      <c r="M3037" s="10" t="s">
        <v>18</v>
      </c>
      <c r="N3037">
        <v>0</v>
      </c>
    </row>
    <row r="3038" spans="1:14" x14ac:dyDescent="0.25">
      <c r="A3038" s="10" t="s">
        <v>94</v>
      </c>
      <c r="B3038" s="10" t="s">
        <v>138</v>
      </c>
      <c r="C3038">
        <v>5000</v>
      </c>
      <c r="D3038" s="10" t="s">
        <v>26</v>
      </c>
      <c r="E3038">
        <v>0</v>
      </c>
      <c r="F3038">
        <v>0</v>
      </c>
      <c r="G3038">
        <v>5000</v>
      </c>
      <c r="H3038" s="10" t="s">
        <v>26</v>
      </c>
      <c r="I3038" s="10" t="s">
        <v>10163</v>
      </c>
      <c r="J3038" s="10" t="s">
        <v>17</v>
      </c>
      <c r="K3038" s="10" t="s">
        <v>17</v>
      </c>
      <c r="L3038" s="10" t="s">
        <v>10164</v>
      </c>
      <c r="M3038" s="10" t="s">
        <v>18</v>
      </c>
      <c r="N3038">
        <v>0</v>
      </c>
    </row>
    <row r="3039" spans="1:14" x14ac:dyDescent="0.25">
      <c r="A3039" s="10" t="s">
        <v>94</v>
      </c>
      <c r="B3039" s="10" t="s">
        <v>2888</v>
      </c>
      <c r="C3039">
        <v>139000</v>
      </c>
      <c r="D3039" s="10" t="s">
        <v>26</v>
      </c>
      <c r="E3039">
        <v>0</v>
      </c>
      <c r="F3039">
        <v>0</v>
      </c>
      <c r="G3039">
        <v>139000</v>
      </c>
      <c r="H3039" s="10" t="s">
        <v>26</v>
      </c>
      <c r="I3039" s="10" t="s">
        <v>6963</v>
      </c>
      <c r="J3039" s="10" t="s">
        <v>17</v>
      </c>
      <c r="K3039" s="10" t="s">
        <v>17</v>
      </c>
      <c r="L3039" s="10" t="s">
        <v>10165</v>
      </c>
      <c r="M3039" s="10" t="s">
        <v>18</v>
      </c>
      <c r="N3039">
        <v>0</v>
      </c>
    </row>
    <row r="3040" spans="1:14" x14ac:dyDescent="0.25">
      <c r="A3040" s="10" t="s">
        <v>94</v>
      </c>
      <c r="B3040" s="10" t="s">
        <v>2891</v>
      </c>
      <c r="C3040">
        <v>40</v>
      </c>
      <c r="D3040" s="10" t="s">
        <v>26</v>
      </c>
      <c r="E3040">
        <v>0</v>
      </c>
      <c r="F3040">
        <v>0</v>
      </c>
      <c r="G3040">
        <v>40</v>
      </c>
      <c r="H3040" s="10" t="s">
        <v>26</v>
      </c>
      <c r="I3040" s="10" t="s">
        <v>10166</v>
      </c>
      <c r="J3040" s="10" t="s">
        <v>17</v>
      </c>
      <c r="K3040" s="10" t="s">
        <v>17</v>
      </c>
      <c r="L3040" s="10" t="s">
        <v>10167</v>
      </c>
      <c r="M3040" s="10" t="s">
        <v>18</v>
      </c>
      <c r="N3040">
        <v>0</v>
      </c>
    </row>
    <row r="3041" spans="1:14" x14ac:dyDescent="0.25">
      <c r="A3041" s="10" t="s">
        <v>94</v>
      </c>
      <c r="B3041" s="10" t="s">
        <v>2894</v>
      </c>
      <c r="C3041">
        <v>500</v>
      </c>
      <c r="D3041" s="10" t="s">
        <v>26</v>
      </c>
      <c r="E3041">
        <v>0</v>
      </c>
      <c r="F3041">
        <v>0</v>
      </c>
      <c r="G3041">
        <v>500</v>
      </c>
      <c r="H3041" s="10" t="s">
        <v>26</v>
      </c>
      <c r="I3041" s="10" t="s">
        <v>10168</v>
      </c>
      <c r="J3041" s="10" t="s">
        <v>17</v>
      </c>
      <c r="K3041" s="10" t="s">
        <v>17</v>
      </c>
      <c r="L3041" s="10" t="s">
        <v>10169</v>
      </c>
      <c r="M3041" s="10" t="s">
        <v>18</v>
      </c>
      <c r="N3041">
        <v>0</v>
      </c>
    </row>
    <row r="3042" spans="1:14" x14ac:dyDescent="0.25">
      <c r="A3042" s="10" t="s">
        <v>94</v>
      </c>
      <c r="B3042" s="10" t="s">
        <v>2897</v>
      </c>
      <c r="C3042">
        <v>500</v>
      </c>
      <c r="D3042" s="10" t="s">
        <v>26</v>
      </c>
      <c r="E3042">
        <v>0</v>
      </c>
      <c r="F3042">
        <v>0</v>
      </c>
      <c r="G3042">
        <v>500</v>
      </c>
      <c r="H3042" s="10" t="s">
        <v>26</v>
      </c>
      <c r="I3042" s="10" t="s">
        <v>10170</v>
      </c>
      <c r="J3042" s="10" t="s">
        <v>17</v>
      </c>
      <c r="K3042" s="10" t="s">
        <v>17</v>
      </c>
      <c r="L3042" s="10" t="s">
        <v>10171</v>
      </c>
      <c r="M3042" s="10" t="s">
        <v>18</v>
      </c>
      <c r="N3042">
        <v>0</v>
      </c>
    </row>
    <row r="3043" spans="1:14" x14ac:dyDescent="0.25">
      <c r="A3043" s="10" t="s">
        <v>94</v>
      </c>
      <c r="B3043" s="10" t="s">
        <v>2900</v>
      </c>
      <c r="C3043">
        <v>500</v>
      </c>
      <c r="D3043" s="10" t="s">
        <v>26</v>
      </c>
      <c r="E3043">
        <v>0</v>
      </c>
      <c r="F3043">
        <v>0</v>
      </c>
      <c r="G3043">
        <v>500</v>
      </c>
      <c r="H3043" s="10" t="s">
        <v>26</v>
      </c>
      <c r="I3043" s="10" t="s">
        <v>6185</v>
      </c>
      <c r="J3043" s="10" t="s">
        <v>17</v>
      </c>
      <c r="K3043" s="10" t="s">
        <v>17</v>
      </c>
      <c r="L3043" s="10" t="s">
        <v>10172</v>
      </c>
      <c r="M3043" s="10" t="s">
        <v>18</v>
      </c>
      <c r="N3043">
        <v>0</v>
      </c>
    </row>
    <row r="3044" spans="1:14" x14ac:dyDescent="0.25">
      <c r="A3044" s="10" t="s">
        <v>94</v>
      </c>
      <c r="B3044" s="10" t="s">
        <v>2903</v>
      </c>
      <c r="C3044">
        <v>1000</v>
      </c>
      <c r="D3044" s="10" t="s">
        <v>26</v>
      </c>
      <c r="E3044">
        <v>0</v>
      </c>
      <c r="F3044">
        <v>0</v>
      </c>
      <c r="G3044">
        <v>1000</v>
      </c>
      <c r="H3044" s="10" t="s">
        <v>26</v>
      </c>
      <c r="I3044" s="10" t="s">
        <v>10173</v>
      </c>
      <c r="J3044" s="10" t="s">
        <v>17</v>
      </c>
      <c r="K3044" s="10" t="s">
        <v>17</v>
      </c>
      <c r="L3044" s="10" t="s">
        <v>10174</v>
      </c>
      <c r="M3044" s="10" t="s">
        <v>18</v>
      </c>
      <c r="N3044">
        <v>0</v>
      </c>
    </row>
    <row r="3045" spans="1:14" x14ac:dyDescent="0.25">
      <c r="A3045" s="10" t="s">
        <v>94</v>
      </c>
      <c r="B3045" s="10" t="s">
        <v>2906</v>
      </c>
      <c r="C3045">
        <v>2000</v>
      </c>
      <c r="D3045" s="10" t="s">
        <v>26</v>
      </c>
      <c r="E3045">
        <v>8260</v>
      </c>
      <c r="F3045">
        <v>8000</v>
      </c>
      <c r="G3045">
        <v>1740</v>
      </c>
      <c r="H3045" s="10" t="s">
        <v>26</v>
      </c>
      <c r="I3045" s="10" t="s">
        <v>10175</v>
      </c>
      <c r="J3045" s="10" t="s">
        <v>10176</v>
      </c>
      <c r="K3045" s="10" t="s">
        <v>10177</v>
      </c>
      <c r="L3045" s="10" t="s">
        <v>10178</v>
      </c>
      <c r="M3045" s="10" t="s">
        <v>18</v>
      </c>
      <c r="N3045">
        <v>0</v>
      </c>
    </row>
    <row r="3046" spans="1:14" x14ac:dyDescent="0.25">
      <c r="A3046" s="10" t="s">
        <v>94</v>
      </c>
      <c r="B3046" s="10" t="s">
        <v>2909</v>
      </c>
      <c r="C3046">
        <v>40500</v>
      </c>
      <c r="D3046" s="10" t="s">
        <v>26</v>
      </c>
      <c r="E3046">
        <v>0</v>
      </c>
      <c r="F3046">
        <v>3000</v>
      </c>
      <c r="G3046">
        <v>43500</v>
      </c>
      <c r="H3046" s="10" t="s">
        <v>26</v>
      </c>
      <c r="I3046" s="10" t="s">
        <v>10179</v>
      </c>
      <c r="J3046" s="10" t="s">
        <v>17</v>
      </c>
      <c r="K3046" s="10" t="s">
        <v>10180</v>
      </c>
      <c r="L3046" s="10" t="s">
        <v>10181</v>
      </c>
      <c r="M3046" s="10" t="s">
        <v>18</v>
      </c>
      <c r="N3046">
        <v>0</v>
      </c>
    </row>
    <row r="3047" spans="1:14" x14ac:dyDescent="0.25">
      <c r="A3047" s="10" t="s">
        <v>94</v>
      </c>
      <c r="B3047" s="10" t="s">
        <v>2912</v>
      </c>
      <c r="C3047">
        <v>99</v>
      </c>
      <c r="D3047" s="10" t="s">
        <v>26</v>
      </c>
      <c r="E3047">
        <v>0</v>
      </c>
      <c r="F3047">
        <v>0</v>
      </c>
      <c r="G3047">
        <v>99</v>
      </c>
      <c r="H3047" s="10" t="s">
        <v>26</v>
      </c>
      <c r="I3047" s="10" t="s">
        <v>10182</v>
      </c>
      <c r="J3047" s="10" t="s">
        <v>17</v>
      </c>
      <c r="K3047" s="10" t="s">
        <v>17</v>
      </c>
      <c r="L3047" s="10" t="s">
        <v>10183</v>
      </c>
      <c r="M3047" s="10" t="s">
        <v>18</v>
      </c>
      <c r="N3047">
        <v>0</v>
      </c>
    </row>
    <row r="3048" spans="1:14" x14ac:dyDescent="0.25">
      <c r="A3048" s="10" t="s">
        <v>94</v>
      </c>
      <c r="B3048" s="10" t="s">
        <v>191</v>
      </c>
      <c r="C3048">
        <v>18550</v>
      </c>
      <c r="D3048" s="10" t="s">
        <v>26</v>
      </c>
      <c r="E3048">
        <v>2356.6799999999998</v>
      </c>
      <c r="F3048">
        <v>0</v>
      </c>
      <c r="G3048">
        <v>16193.32</v>
      </c>
      <c r="H3048" s="10" t="s">
        <v>26</v>
      </c>
      <c r="I3048" s="10" t="s">
        <v>10184</v>
      </c>
      <c r="J3048" s="10" t="s">
        <v>6964</v>
      </c>
      <c r="K3048" s="10" t="s">
        <v>17</v>
      </c>
      <c r="L3048" s="10" t="s">
        <v>10185</v>
      </c>
      <c r="M3048" s="10" t="s">
        <v>18</v>
      </c>
      <c r="N3048">
        <v>0</v>
      </c>
    </row>
    <row r="3049" spans="1:14" x14ac:dyDescent="0.25">
      <c r="A3049" s="10" t="s">
        <v>94</v>
      </c>
      <c r="B3049" s="10" t="s">
        <v>127</v>
      </c>
      <c r="C3049">
        <v>143433.22</v>
      </c>
      <c r="D3049" s="10" t="s">
        <v>26</v>
      </c>
      <c r="E3049">
        <v>107639.48</v>
      </c>
      <c r="F3049">
        <v>0</v>
      </c>
      <c r="G3049">
        <v>35793.74</v>
      </c>
      <c r="H3049" s="10" t="s">
        <v>26</v>
      </c>
      <c r="I3049" s="10" t="s">
        <v>10186</v>
      </c>
      <c r="J3049" s="10" t="s">
        <v>10187</v>
      </c>
      <c r="K3049" s="10" t="s">
        <v>17</v>
      </c>
      <c r="L3049" s="10" t="s">
        <v>6186</v>
      </c>
      <c r="M3049" s="10" t="s">
        <v>18</v>
      </c>
      <c r="N3049">
        <v>0</v>
      </c>
    </row>
    <row r="3050" spans="1:14" x14ac:dyDescent="0.25">
      <c r="A3050" s="10" t="s">
        <v>94</v>
      </c>
      <c r="B3050" s="10" t="s">
        <v>2919</v>
      </c>
      <c r="C3050">
        <v>654.28</v>
      </c>
      <c r="D3050" s="10" t="s">
        <v>26</v>
      </c>
      <c r="E3050">
        <v>0</v>
      </c>
      <c r="F3050">
        <v>0</v>
      </c>
      <c r="G3050">
        <v>654.28</v>
      </c>
      <c r="H3050" s="10" t="s">
        <v>26</v>
      </c>
      <c r="I3050" s="10" t="s">
        <v>10188</v>
      </c>
      <c r="J3050" s="10" t="s">
        <v>17</v>
      </c>
      <c r="K3050" s="10" t="s">
        <v>17</v>
      </c>
      <c r="L3050" s="10" t="s">
        <v>10189</v>
      </c>
      <c r="M3050" s="10" t="s">
        <v>18</v>
      </c>
      <c r="N3050">
        <v>0</v>
      </c>
    </row>
    <row r="3051" spans="1:14" x14ac:dyDescent="0.25">
      <c r="A3051" s="10" t="s">
        <v>94</v>
      </c>
      <c r="B3051" s="10" t="s">
        <v>2922</v>
      </c>
      <c r="C3051">
        <v>40000</v>
      </c>
      <c r="D3051" s="10" t="s">
        <v>26</v>
      </c>
      <c r="E3051">
        <v>0</v>
      </c>
      <c r="F3051">
        <v>57000</v>
      </c>
      <c r="G3051">
        <v>97000</v>
      </c>
      <c r="H3051" s="10" t="s">
        <v>26</v>
      </c>
      <c r="I3051" s="10" t="s">
        <v>10190</v>
      </c>
      <c r="J3051" s="10" t="s">
        <v>17</v>
      </c>
      <c r="K3051" s="10" t="s">
        <v>10191</v>
      </c>
      <c r="L3051" s="10" t="s">
        <v>10192</v>
      </c>
      <c r="M3051" s="10" t="s">
        <v>18</v>
      </c>
      <c r="N3051">
        <v>0</v>
      </c>
    </row>
    <row r="3052" spans="1:14" x14ac:dyDescent="0.25">
      <c r="A3052" s="10" t="s">
        <v>94</v>
      </c>
      <c r="B3052" s="10" t="s">
        <v>2925</v>
      </c>
      <c r="C3052">
        <v>30000</v>
      </c>
      <c r="D3052" s="10" t="s">
        <v>26</v>
      </c>
      <c r="E3052">
        <v>0</v>
      </c>
      <c r="F3052">
        <v>0</v>
      </c>
      <c r="G3052">
        <v>30000</v>
      </c>
      <c r="H3052" s="10" t="s">
        <v>26</v>
      </c>
      <c r="I3052" s="10" t="s">
        <v>10193</v>
      </c>
      <c r="J3052" s="10" t="s">
        <v>17</v>
      </c>
      <c r="K3052" s="10" t="s">
        <v>17</v>
      </c>
      <c r="L3052" s="10" t="s">
        <v>10194</v>
      </c>
      <c r="M3052" s="10" t="s">
        <v>18</v>
      </c>
      <c r="N3052">
        <v>0</v>
      </c>
    </row>
    <row r="3053" spans="1:14" x14ac:dyDescent="0.25">
      <c r="A3053" s="10" t="s">
        <v>94</v>
      </c>
      <c r="B3053" s="10" t="s">
        <v>2928</v>
      </c>
      <c r="C3053">
        <v>8000</v>
      </c>
      <c r="D3053" s="10" t="s">
        <v>26</v>
      </c>
      <c r="E3053">
        <v>0</v>
      </c>
      <c r="F3053">
        <v>0</v>
      </c>
      <c r="G3053">
        <v>8000</v>
      </c>
      <c r="H3053" s="10" t="s">
        <v>26</v>
      </c>
      <c r="I3053" s="10" t="s">
        <v>10195</v>
      </c>
      <c r="J3053" s="10" t="s">
        <v>17</v>
      </c>
      <c r="K3053" s="10" t="s">
        <v>17</v>
      </c>
      <c r="L3053" s="10" t="s">
        <v>6187</v>
      </c>
      <c r="M3053" s="10" t="s">
        <v>18</v>
      </c>
      <c r="N3053">
        <v>0</v>
      </c>
    </row>
    <row r="3054" spans="1:14" x14ac:dyDescent="0.25">
      <c r="A3054" s="10" t="s">
        <v>94</v>
      </c>
      <c r="B3054" s="10" t="s">
        <v>2931</v>
      </c>
      <c r="C3054">
        <v>5525</v>
      </c>
      <c r="D3054" s="10" t="s">
        <v>26</v>
      </c>
      <c r="E3054">
        <v>995</v>
      </c>
      <c r="F3054">
        <v>3000</v>
      </c>
      <c r="G3054">
        <v>7530</v>
      </c>
      <c r="H3054" s="10" t="s">
        <v>26</v>
      </c>
      <c r="I3054" s="10" t="s">
        <v>6188</v>
      </c>
      <c r="J3054" s="10" t="s">
        <v>10196</v>
      </c>
      <c r="K3054" s="10" t="s">
        <v>10197</v>
      </c>
      <c r="L3054" s="10" t="s">
        <v>10198</v>
      </c>
      <c r="M3054" s="10" t="s">
        <v>18</v>
      </c>
      <c r="N3054">
        <v>0</v>
      </c>
    </row>
    <row r="3055" spans="1:14" x14ac:dyDescent="0.25">
      <c r="A3055" s="10" t="s">
        <v>94</v>
      </c>
      <c r="B3055" s="10" t="s">
        <v>301</v>
      </c>
      <c r="C3055">
        <v>965</v>
      </c>
      <c r="D3055" s="10" t="s">
        <v>26</v>
      </c>
      <c r="E3055">
        <v>7170</v>
      </c>
      <c r="F3055">
        <v>7000</v>
      </c>
      <c r="G3055">
        <v>795</v>
      </c>
      <c r="H3055" s="10" t="s">
        <v>26</v>
      </c>
      <c r="I3055" s="10" t="s">
        <v>6189</v>
      </c>
      <c r="J3055" s="10" t="s">
        <v>10199</v>
      </c>
      <c r="K3055" s="10" t="s">
        <v>10200</v>
      </c>
      <c r="L3055" s="10" t="s">
        <v>10201</v>
      </c>
      <c r="M3055" s="10" t="s">
        <v>18</v>
      </c>
      <c r="N3055">
        <v>0</v>
      </c>
    </row>
    <row r="3056" spans="1:14" x14ac:dyDescent="0.25">
      <c r="A3056" s="10" t="s">
        <v>94</v>
      </c>
      <c r="B3056" s="10" t="s">
        <v>364</v>
      </c>
      <c r="C3056">
        <v>760</v>
      </c>
      <c r="D3056" s="10" t="s">
        <v>26</v>
      </c>
      <c r="E3056">
        <v>197280</v>
      </c>
      <c r="F3056">
        <v>197280</v>
      </c>
      <c r="G3056">
        <v>760</v>
      </c>
      <c r="H3056" s="10" t="s">
        <v>26</v>
      </c>
      <c r="I3056" s="10" t="s">
        <v>6190</v>
      </c>
      <c r="J3056" s="10" t="s">
        <v>10202</v>
      </c>
      <c r="K3056" s="10" t="s">
        <v>10203</v>
      </c>
      <c r="L3056" s="10" t="s">
        <v>10204</v>
      </c>
      <c r="M3056" s="10" t="s">
        <v>18</v>
      </c>
      <c r="N3056">
        <v>0</v>
      </c>
    </row>
    <row r="3057" spans="1:14" x14ac:dyDescent="0.25">
      <c r="A3057" s="10" t="s">
        <v>94</v>
      </c>
      <c r="B3057" s="10" t="s">
        <v>8320</v>
      </c>
      <c r="C3057">
        <v>400000</v>
      </c>
      <c r="D3057" s="10" t="s">
        <v>26</v>
      </c>
      <c r="E3057">
        <v>0</v>
      </c>
      <c r="F3057">
        <v>0</v>
      </c>
      <c r="G3057">
        <v>400000</v>
      </c>
      <c r="H3057" s="10" t="s">
        <v>26</v>
      </c>
      <c r="I3057" s="10" t="s">
        <v>10205</v>
      </c>
      <c r="J3057" s="10" t="s">
        <v>17</v>
      </c>
      <c r="K3057" s="10" t="s">
        <v>17</v>
      </c>
      <c r="L3057" s="10" t="s">
        <v>10206</v>
      </c>
      <c r="M3057" s="10" t="s">
        <v>18</v>
      </c>
      <c r="N3057">
        <v>0</v>
      </c>
    </row>
    <row r="3058" spans="1:14" x14ac:dyDescent="0.25">
      <c r="A3058" s="10" t="s">
        <v>94</v>
      </c>
      <c r="B3058" s="10" t="s">
        <v>95</v>
      </c>
      <c r="C3058">
        <v>8458.5</v>
      </c>
      <c r="D3058" s="10" t="s">
        <v>26</v>
      </c>
      <c r="E3058">
        <v>10437.75</v>
      </c>
      <c r="F3058">
        <v>2200</v>
      </c>
      <c r="G3058">
        <v>220.75</v>
      </c>
      <c r="H3058" s="10" t="s">
        <v>26</v>
      </c>
      <c r="I3058" s="10" t="s">
        <v>6965</v>
      </c>
      <c r="J3058" s="10" t="s">
        <v>10207</v>
      </c>
      <c r="K3058" s="10" t="s">
        <v>10208</v>
      </c>
      <c r="L3058" s="10" t="s">
        <v>6191</v>
      </c>
      <c r="M3058" s="10" t="s">
        <v>18</v>
      </c>
      <c r="N3058">
        <v>0</v>
      </c>
    </row>
    <row r="3059" spans="1:14" x14ac:dyDescent="0.25">
      <c r="A3059" s="10" t="s">
        <v>94</v>
      </c>
      <c r="B3059" s="10" t="s">
        <v>2940</v>
      </c>
      <c r="C3059">
        <v>307106</v>
      </c>
      <c r="D3059" s="10" t="s">
        <v>26</v>
      </c>
      <c r="E3059">
        <v>0</v>
      </c>
      <c r="F3059">
        <v>0</v>
      </c>
      <c r="G3059">
        <v>307106</v>
      </c>
      <c r="H3059" s="10" t="s">
        <v>26</v>
      </c>
      <c r="I3059" s="10" t="s">
        <v>6966</v>
      </c>
      <c r="J3059" s="10" t="s">
        <v>17</v>
      </c>
      <c r="K3059" s="10" t="s">
        <v>17</v>
      </c>
      <c r="L3059" s="10" t="s">
        <v>10209</v>
      </c>
      <c r="M3059" s="10" t="s">
        <v>18</v>
      </c>
      <c r="N3059">
        <v>0</v>
      </c>
    </row>
    <row r="3060" spans="1:14" x14ac:dyDescent="0.25">
      <c r="A3060" s="10" t="s">
        <v>94</v>
      </c>
      <c r="B3060" s="10" t="s">
        <v>223</v>
      </c>
      <c r="C3060">
        <v>999.5</v>
      </c>
      <c r="D3060" s="10" t="s">
        <v>26</v>
      </c>
      <c r="E3060">
        <v>1116</v>
      </c>
      <c r="F3060">
        <v>200</v>
      </c>
      <c r="G3060">
        <v>83.5</v>
      </c>
      <c r="H3060" s="10" t="s">
        <v>26</v>
      </c>
      <c r="I3060" s="10" t="s">
        <v>6192</v>
      </c>
      <c r="J3060" s="10" t="s">
        <v>6967</v>
      </c>
      <c r="K3060" s="10" t="s">
        <v>6968</v>
      </c>
      <c r="L3060" s="10" t="s">
        <v>6969</v>
      </c>
      <c r="M3060" s="10" t="s">
        <v>18</v>
      </c>
      <c r="N3060">
        <v>0</v>
      </c>
    </row>
    <row r="3061" spans="1:14" x14ac:dyDescent="0.25">
      <c r="A3061" s="10" t="s">
        <v>94</v>
      </c>
      <c r="B3061" s="10" t="s">
        <v>2945</v>
      </c>
      <c r="C3061">
        <v>500</v>
      </c>
      <c r="D3061" s="10" t="s">
        <v>26</v>
      </c>
      <c r="E3061">
        <v>8150</v>
      </c>
      <c r="F3061">
        <v>7700</v>
      </c>
      <c r="G3061">
        <v>50</v>
      </c>
      <c r="H3061" s="10" t="s">
        <v>26</v>
      </c>
      <c r="I3061" s="10" t="s">
        <v>10210</v>
      </c>
      <c r="J3061" s="10" t="s">
        <v>10211</v>
      </c>
      <c r="K3061" s="10" t="s">
        <v>10212</v>
      </c>
      <c r="L3061" s="10" t="s">
        <v>10213</v>
      </c>
      <c r="M3061" s="10" t="s">
        <v>18</v>
      </c>
      <c r="N3061">
        <v>0</v>
      </c>
    </row>
    <row r="3062" spans="1:14" x14ac:dyDescent="0.25">
      <c r="A3062" s="10" t="s">
        <v>94</v>
      </c>
      <c r="B3062" s="10" t="s">
        <v>2948</v>
      </c>
      <c r="C3062">
        <v>1000</v>
      </c>
      <c r="D3062" s="10" t="s">
        <v>26</v>
      </c>
      <c r="E3062">
        <v>0</v>
      </c>
      <c r="F3062">
        <v>0</v>
      </c>
      <c r="G3062">
        <v>1000</v>
      </c>
      <c r="H3062" s="10" t="s">
        <v>26</v>
      </c>
      <c r="I3062" s="10" t="s">
        <v>10214</v>
      </c>
      <c r="J3062" s="10" t="s">
        <v>17</v>
      </c>
      <c r="K3062" s="10" t="s">
        <v>17</v>
      </c>
      <c r="L3062" s="10" t="s">
        <v>10215</v>
      </c>
      <c r="M3062" s="10" t="s">
        <v>18</v>
      </c>
      <c r="N3062">
        <v>0</v>
      </c>
    </row>
    <row r="3063" spans="1:14" x14ac:dyDescent="0.25">
      <c r="A3063" s="10" t="s">
        <v>94</v>
      </c>
      <c r="B3063" s="10" t="s">
        <v>40</v>
      </c>
      <c r="C3063">
        <v>208718.91</v>
      </c>
      <c r="D3063" s="10" t="s">
        <v>26</v>
      </c>
      <c r="E3063">
        <v>208718.91</v>
      </c>
      <c r="F3063">
        <v>4002.79</v>
      </c>
      <c r="G3063">
        <v>4002.79</v>
      </c>
      <c r="H3063" s="10" t="s">
        <v>26</v>
      </c>
      <c r="I3063" s="10" t="s">
        <v>10216</v>
      </c>
      <c r="J3063" s="10" t="s">
        <v>10217</v>
      </c>
      <c r="K3063" s="10" t="s">
        <v>10218</v>
      </c>
      <c r="L3063" s="10" t="s">
        <v>10219</v>
      </c>
      <c r="M3063" s="10" t="s">
        <v>18</v>
      </c>
      <c r="N3063">
        <v>0</v>
      </c>
    </row>
    <row r="3064" spans="1:14" x14ac:dyDescent="0.25">
      <c r="A3064" s="10" t="s">
        <v>94</v>
      </c>
      <c r="B3064" s="10" t="s">
        <v>3186</v>
      </c>
      <c r="C3064">
        <v>0</v>
      </c>
      <c r="D3064" s="10" t="s">
        <v>16</v>
      </c>
      <c r="E3064">
        <v>189900</v>
      </c>
      <c r="F3064">
        <v>189900</v>
      </c>
      <c r="G3064">
        <v>0</v>
      </c>
      <c r="H3064" s="10" t="s">
        <v>16</v>
      </c>
      <c r="I3064" s="10" t="s">
        <v>10220</v>
      </c>
      <c r="J3064" s="10" t="s">
        <v>10221</v>
      </c>
      <c r="K3064" s="10" t="s">
        <v>10222</v>
      </c>
      <c r="L3064" s="10" t="s">
        <v>6970</v>
      </c>
      <c r="M3064" s="10" t="s">
        <v>18</v>
      </c>
      <c r="N3064">
        <v>0</v>
      </c>
    </row>
    <row r="3065" spans="1:14" x14ac:dyDescent="0.25">
      <c r="A3065" s="10" t="s">
        <v>94</v>
      </c>
      <c r="B3065" s="10" t="s">
        <v>2951</v>
      </c>
      <c r="C3065">
        <v>0</v>
      </c>
      <c r="D3065" s="10" t="s">
        <v>16</v>
      </c>
      <c r="E3065">
        <v>0</v>
      </c>
      <c r="F3065">
        <v>0</v>
      </c>
      <c r="G3065">
        <v>0</v>
      </c>
      <c r="H3065" s="10" t="s">
        <v>16</v>
      </c>
      <c r="I3065" s="10" t="s">
        <v>10223</v>
      </c>
      <c r="J3065" s="10" t="s">
        <v>17</v>
      </c>
      <c r="K3065" s="10" t="s">
        <v>17</v>
      </c>
      <c r="L3065" s="10" t="s">
        <v>10224</v>
      </c>
      <c r="M3065" s="10" t="s">
        <v>18</v>
      </c>
      <c r="N3065">
        <v>0</v>
      </c>
    </row>
    <row r="3066" spans="1:14" x14ac:dyDescent="0.25">
      <c r="A3066" s="10" t="s">
        <v>94</v>
      </c>
      <c r="B3066" s="10" t="s">
        <v>3189</v>
      </c>
      <c r="C3066">
        <v>162566.78</v>
      </c>
      <c r="D3066" s="10" t="s">
        <v>26</v>
      </c>
      <c r="E3066">
        <v>155931.60999999999</v>
      </c>
      <c r="F3066">
        <v>0</v>
      </c>
      <c r="G3066">
        <v>6635.17</v>
      </c>
      <c r="H3066" s="10" t="s">
        <v>26</v>
      </c>
      <c r="I3066" s="10" t="s">
        <v>10225</v>
      </c>
      <c r="J3066" s="10" t="s">
        <v>10226</v>
      </c>
      <c r="K3066" s="10" t="s">
        <v>17</v>
      </c>
      <c r="L3066" s="10" t="s">
        <v>10227</v>
      </c>
      <c r="M3066" s="10" t="s">
        <v>18</v>
      </c>
      <c r="N3066">
        <v>0</v>
      </c>
    </row>
    <row r="3067" spans="1:14" x14ac:dyDescent="0.25">
      <c r="A3067" s="10" t="s">
        <v>94</v>
      </c>
      <c r="B3067" s="10" t="s">
        <v>63</v>
      </c>
      <c r="C3067">
        <v>58621</v>
      </c>
      <c r="D3067" s="10" t="s">
        <v>26</v>
      </c>
      <c r="E3067">
        <v>25000</v>
      </c>
      <c r="F3067">
        <v>0</v>
      </c>
      <c r="G3067">
        <v>33621</v>
      </c>
      <c r="H3067" s="10" t="s">
        <v>26</v>
      </c>
      <c r="I3067" s="10" t="s">
        <v>10228</v>
      </c>
      <c r="J3067" s="10" t="s">
        <v>10229</v>
      </c>
      <c r="K3067" s="10" t="s">
        <v>17</v>
      </c>
      <c r="L3067" s="10" t="s">
        <v>10230</v>
      </c>
      <c r="M3067" s="10" t="s">
        <v>18</v>
      </c>
      <c r="N3067">
        <v>0</v>
      </c>
    </row>
    <row r="3068" spans="1:14" x14ac:dyDescent="0.25">
      <c r="A3068" s="10" t="s">
        <v>94</v>
      </c>
      <c r="B3068" s="10" t="s">
        <v>5628</v>
      </c>
      <c r="C3068">
        <v>37750</v>
      </c>
      <c r="D3068" s="10" t="s">
        <v>26</v>
      </c>
      <c r="E3068">
        <v>37750</v>
      </c>
      <c r="F3068">
        <v>0</v>
      </c>
      <c r="G3068">
        <v>0</v>
      </c>
      <c r="H3068" s="10" t="s">
        <v>16</v>
      </c>
      <c r="I3068" s="10" t="s">
        <v>10231</v>
      </c>
      <c r="J3068" s="10" t="s">
        <v>10232</v>
      </c>
      <c r="K3068" s="10" t="s">
        <v>17</v>
      </c>
      <c r="L3068" s="10" t="s">
        <v>17</v>
      </c>
      <c r="M3068" s="10" t="s">
        <v>18</v>
      </c>
      <c r="N3068">
        <v>0</v>
      </c>
    </row>
    <row r="3069" spans="1:14" x14ac:dyDescent="0.25">
      <c r="A3069" s="10" t="s">
        <v>94</v>
      </c>
      <c r="B3069" s="10" t="s">
        <v>2954</v>
      </c>
      <c r="C3069">
        <v>7070.32</v>
      </c>
      <c r="D3069" s="10" t="s">
        <v>26</v>
      </c>
      <c r="E3069">
        <v>7000</v>
      </c>
      <c r="F3069">
        <v>0</v>
      </c>
      <c r="G3069">
        <v>70.319999999999993</v>
      </c>
      <c r="H3069" s="10" t="s">
        <v>26</v>
      </c>
      <c r="I3069" s="10" t="s">
        <v>6972</v>
      </c>
      <c r="J3069" s="10" t="s">
        <v>10233</v>
      </c>
      <c r="K3069" s="10" t="s">
        <v>17</v>
      </c>
      <c r="L3069" s="10" t="s">
        <v>10234</v>
      </c>
      <c r="M3069" s="10" t="s">
        <v>18</v>
      </c>
      <c r="N3069">
        <v>0</v>
      </c>
    </row>
    <row r="3070" spans="1:14" x14ac:dyDescent="0.25">
      <c r="A3070" s="10" t="s">
        <v>94</v>
      </c>
      <c r="B3070" s="10" t="s">
        <v>2957</v>
      </c>
      <c r="C3070">
        <v>394728</v>
      </c>
      <c r="D3070" s="10" t="s">
        <v>26</v>
      </c>
      <c r="E3070">
        <v>394710</v>
      </c>
      <c r="F3070">
        <v>0</v>
      </c>
      <c r="G3070">
        <v>18</v>
      </c>
      <c r="H3070" s="10" t="s">
        <v>26</v>
      </c>
      <c r="I3070" s="10" t="s">
        <v>10235</v>
      </c>
      <c r="J3070" s="10" t="s">
        <v>6973</v>
      </c>
      <c r="K3070" s="10" t="s">
        <v>17</v>
      </c>
      <c r="L3070" s="10" t="s">
        <v>10236</v>
      </c>
      <c r="M3070" s="10" t="s">
        <v>18</v>
      </c>
      <c r="N3070">
        <v>0</v>
      </c>
    </row>
    <row r="3071" spans="1:14" x14ac:dyDescent="0.25">
      <c r="A3071" s="10" t="s">
        <v>94</v>
      </c>
      <c r="B3071" s="10" t="s">
        <v>2958</v>
      </c>
      <c r="C3071">
        <v>338</v>
      </c>
      <c r="D3071" s="10" t="s">
        <v>26</v>
      </c>
      <c r="E3071">
        <v>0</v>
      </c>
      <c r="F3071">
        <v>0</v>
      </c>
      <c r="G3071">
        <v>338</v>
      </c>
      <c r="H3071" s="10" t="s">
        <v>26</v>
      </c>
      <c r="I3071" s="10" t="s">
        <v>10237</v>
      </c>
      <c r="J3071" s="10" t="s">
        <v>17</v>
      </c>
      <c r="K3071" s="10" t="s">
        <v>17</v>
      </c>
      <c r="L3071" s="10" t="s">
        <v>10238</v>
      </c>
      <c r="M3071" s="10" t="s">
        <v>18</v>
      </c>
      <c r="N3071">
        <v>0</v>
      </c>
    </row>
    <row r="3072" spans="1:14" x14ac:dyDescent="0.25">
      <c r="A3072" s="10" t="s">
        <v>94</v>
      </c>
      <c r="B3072" s="10" t="s">
        <v>2961</v>
      </c>
      <c r="C3072">
        <v>1596511</v>
      </c>
      <c r="D3072" s="10" t="s">
        <v>26</v>
      </c>
      <c r="E3072">
        <v>0</v>
      </c>
      <c r="F3072">
        <v>0</v>
      </c>
      <c r="G3072">
        <v>1596511</v>
      </c>
      <c r="H3072" s="10" t="s">
        <v>26</v>
      </c>
      <c r="I3072" s="10" t="s">
        <v>6974</v>
      </c>
      <c r="J3072" s="10" t="s">
        <v>17</v>
      </c>
      <c r="K3072" s="10" t="s">
        <v>17</v>
      </c>
      <c r="L3072" s="10" t="s">
        <v>10239</v>
      </c>
      <c r="M3072" s="10" t="s">
        <v>18</v>
      </c>
      <c r="N3072">
        <v>0</v>
      </c>
    </row>
    <row r="3073" spans="1:14" x14ac:dyDescent="0.25">
      <c r="A3073" s="10" t="s">
        <v>62</v>
      </c>
      <c r="B3073" s="10" t="s">
        <v>10240</v>
      </c>
      <c r="C3073">
        <v>0</v>
      </c>
      <c r="D3073" s="10" t="s">
        <v>16</v>
      </c>
      <c r="E3073">
        <v>0</v>
      </c>
      <c r="F3073">
        <v>0</v>
      </c>
      <c r="G3073">
        <v>0</v>
      </c>
      <c r="H3073" s="10" t="s">
        <v>16</v>
      </c>
      <c r="I3073" s="10" t="s">
        <v>6977</v>
      </c>
      <c r="J3073" s="10" t="s">
        <v>17</v>
      </c>
      <c r="K3073" s="10" t="s">
        <v>17</v>
      </c>
      <c r="L3073" s="10" t="s">
        <v>6978</v>
      </c>
      <c r="M3073" s="10" t="s">
        <v>18</v>
      </c>
      <c r="N3073">
        <v>0</v>
      </c>
    </row>
    <row r="3074" spans="1:14" x14ac:dyDescent="0.25">
      <c r="A3074" s="10" t="s">
        <v>62</v>
      </c>
      <c r="B3074" s="10" t="s">
        <v>10241</v>
      </c>
      <c r="C3074">
        <v>0</v>
      </c>
      <c r="D3074" s="10" t="s">
        <v>16</v>
      </c>
      <c r="E3074">
        <v>8892.1299999999992</v>
      </c>
      <c r="F3074">
        <v>8892.1299999999992</v>
      </c>
      <c r="G3074">
        <v>0</v>
      </c>
      <c r="H3074" s="10" t="s">
        <v>16</v>
      </c>
      <c r="I3074" s="10" t="s">
        <v>10242</v>
      </c>
      <c r="J3074" s="10" t="s">
        <v>10243</v>
      </c>
      <c r="K3074" s="10" t="s">
        <v>10244</v>
      </c>
      <c r="L3074" s="10" t="s">
        <v>6979</v>
      </c>
      <c r="M3074" s="10" t="s">
        <v>18</v>
      </c>
      <c r="N3074">
        <v>0</v>
      </c>
    </row>
    <row r="3075" spans="1:14" x14ac:dyDescent="0.25">
      <c r="A3075" s="10" t="s">
        <v>62</v>
      </c>
      <c r="B3075" s="10" t="s">
        <v>10245</v>
      </c>
      <c r="C3075">
        <v>0</v>
      </c>
      <c r="D3075" s="10" t="s">
        <v>16</v>
      </c>
      <c r="E3075">
        <v>0</v>
      </c>
      <c r="F3075">
        <v>0</v>
      </c>
      <c r="G3075">
        <v>0</v>
      </c>
      <c r="H3075" s="10" t="s">
        <v>16</v>
      </c>
      <c r="I3075" s="10" t="s">
        <v>10246</v>
      </c>
      <c r="J3075" s="10" t="s">
        <v>17</v>
      </c>
      <c r="K3075" s="10" t="s">
        <v>17</v>
      </c>
      <c r="L3075" s="10" t="s">
        <v>6980</v>
      </c>
      <c r="M3075" s="10" t="s">
        <v>18</v>
      </c>
      <c r="N3075">
        <v>0</v>
      </c>
    </row>
    <row r="3076" spans="1:14" x14ac:dyDescent="0.25">
      <c r="A3076" s="10" t="s">
        <v>62</v>
      </c>
      <c r="B3076" s="10" t="s">
        <v>10247</v>
      </c>
      <c r="C3076">
        <v>0</v>
      </c>
      <c r="D3076" s="10" t="s">
        <v>16</v>
      </c>
      <c r="E3076">
        <v>2985.98</v>
      </c>
      <c r="F3076">
        <v>2985.98</v>
      </c>
      <c r="G3076">
        <v>0</v>
      </c>
      <c r="H3076" s="10" t="s">
        <v>16</v>
      </c>
      <c r="I3076" s="10" t="s">
        <v>10248</v>
      </c>
      <c r="J3076" s="10" t="s">
        <v>10249</v>
      </c>
      <c r="K3076" s="10" t="s">
        <v>10250</v>
      </c>
      <c r="L3076" s="10" t="s">
        <v>10251</v>
      </c>
      <c r="M3076" s="10" t="s">
        <v>18</v>
      </c>
      <c r="N3076">
        <v>0</v>
      </c>
    </row>
    <row r="3077" spans="1:14" x14ac:dyDescent="0.25">
      <c r="A3077" s="10" t="s">
        <v>62</v>
      </c>
      <c r="B3077" s="10" t="s">
        <v>10252</v>
      </c>
      <c r="C3077">
        <v>0</v>
      </c>
      <c r="D3077" s="10" t="s">
        <v>16</v>
      </c>
      <c r="E3077">
        <v>0</v>
      </c>
      <c r="F3077">
        <v>0</v>
      </c>
      <c r="G3077">
        <v>0</v>
      </c>
      <c r="H3077" s="10" t="s">
        <v>16</v>
      </c>
      <c r="I3077" s="10" t="s">
        <v>6981</v>
      </c>
      <c r="J3077" s="10" t="s">
        <v>17</v>
      </c>
      <c r="K3077" s="10" t="s">
        <v>17</v>
      </c>
      <c r="L3077" s="10" t="s">
        <v>6982</v>
      </c>
      <c r="M3077" s="10" t="s">
        <v>18</v>
      </c>
      <c r="N3077">
        <v>0</v>
      </c>
    </row>
    <row r="3078" spans="1:14" x14ac:dyDescent="0.25">
      <c r="A3078" s="10" t="s">
        <v>62</v>
      </c>
      <c r="B3078" s="10" t="s">
        <v>10253</v>
      </c>
      <c r="C3078">
        <v>0</v>
      </c>
      <c r="D3078" s="10" t="s">
        <v>16</v>
      </c>
      <c r="E3078">
        <v>0</v>
      </c>
      <c r="F3078">
        <v>0</v>
      </c>
      <c r="G3078">
        <v>0</v>
      </c>
      <c r="H3078" s="10" t="s">
        <v>16</v>
      </c>
      <c r="I3078" s="10" t="s">
        <v>6983</v>
      </c>
      <c r="J3078" s="10" t="s">
        <v>17</v>
      </c>
      <c r="K3078" s="10" t="s">
        <v>17</v>
      </c>
      <c r="L3078" s="10" t="s">
        <v>10254</v>
      </c>
      <c r="M3078" s="10" t="s">
        <v>18</v>
      </c>
      <c r="N3078">
        <v>0</v>
      </c>
    </row>
    <row r="3079" spans="1:14" x14ac:dyDescent="0.25">
      <c r="A3079" s="10" t="s">
        <v>62</v>
      </c>
      <c r="B3079" s="10" t="s">
        <v>10255</v>
      </c>
      <c r="C3079">
        <v>0</v>
      </c>
      <c r="D3079" s="10" t="s">
        <v>16</v>
      </c>
      <c r="E3079">
        <v>0</v>
      </c>
      <c r="F3079">
        <v>0</v>
      </c>
      <c r="G3079">
        <v>0</v>
      </c>
      <c r="H3079" s="10" t="s">
        <v>16</v>
      </c>
      <c r="I3079" s="10" t="s">
        <v>10256</v>
      </c>
      <c r="J3079" s="10" t="s">
        <v>17</v>
      </c>
      <c r="K3079" s="10" t="s">
        <v>17</v>
      </c>
      <c r="L3079" s="10" t="s">
        <v>6985</v>
      </c>
      <c r="M3079" s="10" t="s">
        <v>18</v>
      </c>
      <c r="N3079">
        <v>0</v>
      </c>
    </row>
    <row r="3080" spans="1:14" x14ac:dyDescent="0.25">
      <c r="A3080" s="10" t="s">
        <v>62</v>
      </c>
      <c r="B3080" s="10" t="s">
        <v>10257</v>
      </c>
      <c r="C3080">
        <v>0</v>
      </c>
      <c r="D3080" s="10" t="s">
        <v>16</v>
      </c>
      <c r="E3080">
        <v>10422.11</v>
      </c>
      <c r="F3080">
        <v>10422.11</v>
      </c>
      <c r="G3080">
        <v>0</v>
      </c>
      <c r="H3080" s="10" t="s">
        <v>16</v>
      </c>
      <c r="I3080" s="10" t="s">
        <v>5641</v>
      </c>
      <c r="J3080" s="10" t="s">
        <v>10258</v>
      </c>
      <c r="K3080" s="10" t="s">
        <v>10259</v>
      </c>
      <c r="L3080" s="10" t="s">
        <v>6986</v>
      </c>
      <c r="M3080" s="10" t="s">
        <v>18</v>
      </c>
      <c r="N3080">
        <v>0</v>
      </c>
    </row>
    <row r="3081" spans="1:14" x14ac:dyDescent="0.25">
      <c r="A3081" s="10" t="s">
        <v>62</v>
      </c>
      <c r="B3081" s="10" t="s">
        <v>10260</v>
      </c>
      <c r="C3081">
        <v>0</v>
      </c>
      <c r="D3081" s="10" t="s">
        <v>16</v>
      </c>
      <c r="E3081">
        <v>16871.05</v>
      </c>
      <c r="F3081">
        <v>16871.05</v>
      </c>
      <c r="G3081">
        <v>0</v>
      </c>
      <c r="H3081" s="10" t="s">
        <v>16</v>
      </c>
      <c r="I3081" s="10" t="s">
        <v>6987</v>
      </c>
      <c r="J3081" s="10" t="s">
        <v>5604</v>
      </c>
      <c r="K3081" s="10" t="s">
        <v>5605</v>
      </c>
      <c r="L3081" s="10" t="s">
        <v>4236</v>
      </c>
      <c r="M3081" s="10" t="s">
        <v>18</v>
      </c>
      <c r="N3081">
        <v>0</v>
      </c>
    </row>
    <row r="3082" spans="1:14" x14ac:dyDescent="0.25">
      <c r="A3082" s="10" t="s">
        <v>62</v>
      </c>
      <c r="B3082" s="10" t="s">
        <v>10261</v>
      </c>
      <c r="C3082">
        <v>0</v>
      </c>
      <c r="D3082" s="10" t="s">
        <v>16</v>
      </c>
      <c r="E3082">
        <v>176207.85</v>
      </c>
      <c r="F3082">
        <v>176207.85</v>
      </c>
      <c r="G3082">
        <v>0</v>
      </c>
      <c r="H3082" s="10" t="s">
        <v>16</v>
      </c>
      <c r="I3082" s="10" t="s">
        <v>6988</v>
      </c>
      <c r="J3082" s="10" t="s">
        <v>10262</v>
      </c>
      <c r="K3082" s="10" t="s">
        <v>10263</v>
      </c>
      <c r="L3082" s="10" t="s">
        <v>10264</v>
      </c>
      <c r="M3082" s="10" t="s">
        <v>18</v>
      </c>
      <c r="N3082">
        <v>0</v>
      </c>
    </row>
    <row r="3083" spans="1:14" x14ac:dyDescent="0.25">
      <c r="A3083" s="10" t="s">
        <v>62</v>
      </c>
      <c r="B3083" s="10" t="s">
        <v>10265</v>
      </c>
      <c r="C3083">
        <v>0</v>
      </c>
      <c r="D3083" s="10" t="s">
        <v>16</v>
      </c>
      <c r="E3083">
        <v>34377.300000000003</v>
      </c>
      <c r="F3083">
        <v>34377.300000000003</v>
      </c>
      <c r="G3083">
        <v>0</v>
      </c>
      <c r="H3083" s="10" t="s">
        <v>16</v>
      </c>
      <c r="I3083" s="10" t="s">
        <v>6194</v>
      </c>
      <c r="J3083" s="10" t="s">
        <v>10266</v>
      </c>
      <c r="K3083" s="10" t="s">
        <v>10267</v>
      </c>
      <c r="L3083" s="10" t="s">
        <v>10268</v>
      </c>
      <c r="M3083" s="10" t="s">
        <v>18</v>
      </c>
      <c r="N3083">
        <v>0</v>
      </c>
    </row>
    <row r="3084" spans="1:14" x14ac:dyDescent="0.25">
      <c r="A3084" s="10" t="s">
        <v>62</v>
      </c>
      <c r="B3084" s="10" t="s">
        <v>10269</v>
      </c>
      <c r="C3084">
        <v>0</v>
      </c>
      <c r="D3084" s="10" t="s">
        <v>16</v>
      </c>
      <c r="E3084">
        <v>6146.95</v>
      </c>
      <c r="F3084">
        <v>6146.95</v>
      </c>
      <c r="G3084">
        <v>0</v>
      </c>
      <c r="H3084" s="10" t="s">
        <v>16</v>
      </c>
      <c r="I3084" s="10" t="s">
        <v>6195</v>
      </c>
      <c r="J3084" s="10" t="s">
        <v>10270</v>
      </c>
      <c r="K3084" s="10" t="s">
        <v>10271</v>
      </c>
      <c r="L3084" s="10" t="s">
        <v>10272</v>
      </c>
      <c r="M3084" s="10" t="s">
        <v>18</v>
      </c>
      <c r="N3084">
        <v>0</v>
      </c>
    </row>
    <row r="3085" spans="1:14" x14ac:dyDescent="0.25">
      <c r="A3085" s="10" t="s">
        <v>62</v>
      </c>
      <c r="B3085" s="10" t="s">
        <v>10273</v>
      </c>
      <c r="C3085">
        <v>0</v>
      </c>
      <c r="D3085" s="10" t="s">
        <v>16</v>
      </c>
      <c r="E3085">
        <v>12053.69</v>
      </c>
      <c r="F3085">
        <v>12053.69</v>
      </c>
      <c r="G3085">
        <v>0</v>
      </c>
      <c r="H3085" s="10" t="s">
        <v>16</v>
      </c>
      <c r="I3085" s="10" t="s">
        <v>6989</v>
      </c>
      <c r="J3085" s="10" t="s">
        <v>10274</v>
      </c>
      <c r="K3085" s="10" t="s">
        <v>10275</v>
      </c>
      <c r="L3085" s="10" t="s">
        <v>10276</v>
      </c>
      <c r="M3085" s="10" t="s">
        <v>18</v>
      </c>
      <c r="N3085">
        <v>0</v>
      </c>
    </row>
    <row r="3086" spans="1:14" x14ac:dyDescent="0.25">
      <c r="A3086" s="10" t="s">
        <v>62</v>
      </c>
      <c r="B3086" s="10" t="s">
        <v>10277</v>
      </c>
      <c r="C3086">
        <v>0</v>
      </c>
      <c r="D3086" s="10" t="s">
        <v>16</v>
      </c>
      <c r="E3086">
        <v>12769.02</v>
      </c>
      <c r="F3086">
        <v>12769.02</v>
      </c>
      <c r="G3086">
        <v>0</v>
      </c>
      <c r="H3086" s="10" t="s">
        <v>16</v>
      </c>
      <c r="I3086" s="10" t="s">
        <v>6196</v>
      </c>
      <c r="J3086" s="10" t="s">
        <v>10278</v>
      </c>
      <c r="K3086" s="10" t="s">
        <v>10279</v>
      </c>
      <c r="L3086" s="10" t="s">
        <v>10280</v>
      </c>
      <c r="M3086" s="10" t="s">
        <v>18</v>
      </c>
      <c r="N3086">
        <v>0</v>
      </c>
    </row>
    <row r="3087" spans="1:14" x14ac:dyDescent="0.25">
      <c r="A3087" s="10" t="s">
        <v>62</v>
      </c>
      <c r="B3087" s="10" t="s">
        <v>10281</v>
      </c>
      <c r="C3087">
        <v>0</v>
      </c>
      <c r="D3087" s="10" t="s">
        <v>16</v>
      </c>
      <c r="E3087">
        <v>7779.2</v>
      </c>
      <c r="F3087">
        <v>7779.2</v>
      </c>
      <c r="G3087">
        <v>0</v>
      </c>
      <c r="H3087" s="10" t="s">
        <v>16</v>
      </c>
      <c r="I3087" s="10" t="s">
        <v>6197</v>
      </c>
      <c r="J3087" s="10" t="s">
        <v>6991</v>
      </c>
      <c r="K3087" s="10" t="s">
        <v>6990</v>
      </c>
      <c r="L3087" s="10" t="s">
        <v>10282</v>
      </c>
      <c r="M3087" s="10" t="s">
        <v>18</v>
      </c>
      <c r="N3087">
        <v>0</v>
      </c>
    </row>
    <row r="3088" spans="1:14" x14ac:dyDescent="0.25">
      <c r="A3088" s="10" t="s">
        <v>62</v>
      </c>
      <c r="B3088" s="10" t="s">
        <v>10283</v>
      </c>
      <c r="C3088">
        <v>0</v>
      </c>
      <c r="D3088" s="10" t="s">
        <v>16</v>
      </c>
      <c r="E3088">
        <v>0</v>
      </c>
      <c r="F3088">
        <v>0</v>
      </c>
      <c r="G3088">
        <v>0</v>
      </c>
      <c r="H3088" s="10" t="s">
        <v>16</v>
      </c>
      <c r="I3088" s="10" t="s">
        <v>10284</v>
      </c>
      <c r="J3088" s="10" t="s">
        <v>17</v>
      </c>
      <c r="K3088" s="10" t="s">
        <v>17</v>
      </c>
      <c r="L3088" s="10" t="s">
        <v>10285</v>
      </c>
      <c r="M3088" s="10" t="s">
        <v>18</v>
      </c>
      <c r="N3088">
        <v>0</v>
      </c>
    </row>
    <row r="3089" spans="1:14" x14ac:dyDescent="0.25">
      <c r="A3089" s="10" t="s">
        <v>62</v>
      </c>
      <c r="B3089" s="10" t="s">
        <v>10286</v>
      </c>
      <c r="C3089">
        <v>0</v>
      </c>
      <c r="D3089" s="10" t="s">
        <v>16</v>
      </c>
      <c r="E3089">
        <v>13385.72</v>
      </c>
      <c r="F3089">
        <v>13385.72</v>
      </c>
      <c r="G3089">
        <v>0</v>
      </c>
      <c r="H3089" s="10" t="s">
        <v>16</v>
      </c>
      <c r="I3089" s="10" t="s">
        <v>10287</v>
      </c>
      <c r="J3089" s="10" t="s">
        <v>6198</v>
      </c>
      <c r="K3089" s="10" t="s">
        <v>6199</v>
      </c>
      <c r="L3089" s="10" t="s">
        <v>10288</v>
      </c>
      <c r="M3089" s="10" t="s">
        <v>18</v>
      </c>
      <c r="N3089">
        <v>0</v>
      </c>
    </row>
    <row r="3090" spans="1:14" x14ac:dyDescent="0.25">
      <c r="A3090" s="10" t="s">
        <v>62</v>
      </c>
      <c r="B3090" s="10" t="s">
        <v>10289</v>
      </c>
      <c r="C3090">
        <v>0</v>
      </c>
      <c r="D3090" s="10" t="s">
        <v>16</v>
      </c>
      <c r="E3090">
        <v>23745.96</v>
      </c>
      <c r="F3090">
        <v>23745.96</v>
      </c>
      <c r="G3090">
        <v>0</v>
      </c>
      <c r="H3090" s="10" t="s">
        <v>16</v>
      </c>
      <c r="I3090" s="10" t="s">
        <v>6992</v>
      </c>
      <c r="J3090" s="10" t="s">
        <v>10290</v>
      </c>
      <c r="K3090" s="10" t="s">
        <v>10291</v>
      </c>
      <c r="L3090" s="10" t="s">
        <v>6993</v>
      </c>
      <c r="M3090" s="10" t="s">
        <v>18</v>
      </c>
      <c r="N3090">
        <v>0</v>
      </c>
    </row>
    <row r="3091" spans="1:14" x14ac:dyDescent="0.25">
      <c r="A3091" s="10" t="s">
        <v>62</v>
      </c>
      <c r="B3091" s="10" t="s">
        <v>10292</v>
      </c>
      <c r="C3091">
        <v>0</v>
      </c>
      <c r="D3091" s="10" t="s">
        <v>16</v>
      </c>
      <c r="E3091">
        <v>3075.61</v>
      </c>
      <c r="F3091">
        <v>3075.61</v>
      </c>
      <c r="G3091">
        <v>0</v>
      </c>
      <c r="H3091" s="10" t="s">
        <v>16</v>
      </c>
      <c r="I3091" s="10" t="s">
        <v>6994</v>
      </c>
      <c r="J3091" s="10" t="s">
        <v>10293</v>
      </c>
      <c r="K3091" s="10" t="s">
        <v>10294</v>
      </c>
      <c r="L3091" s="10" t="s">
        <v>10295</v>
      </c>
      <c r="M3091" s="10" t="s">
        <v>18</v>
      </c>
      <c r="N3091">
        <v>0</v>
      </c>
    </row>
    <row r="3092" spans="1:14" x14ac:dyDescent="0.25">
      <c r="A3092" s="10" t="s">
        <v>62</v>
      </c>
      <c r="B3092" s="10" t="s">
        <v>10296</v>
      </c>
      <c r="C3092">
        <v>0</v>
      </c>
      <c r="D3092" s="10" t="s">
        <v>16</v>
      </c>
      <c r="E3092">
        <v>17867.63</v>
      </c>
      <c r="F3092">
        <v>17867.63</v>
      </c>
      <c r="G3092">
        <v>0</v>
      </c>
      <c r="H3092" s="10" t="s">
        <v>16</v>
      </c>
      <c r="I3092" s="10" t="s">
        <v>10297</v>
      </c>
      <c r="J3092" s="10" t="s">
        <v>10298</v>
      </c>
      <c r="K3092" s="10" t="s">
        <v>10299</v>
      </c>
      <c r="L3092" s="10" t="s">
        <v>10300</v>
      </c>
      <c r="M3092" s="10" t="s">
        <v>18</v>
      </c>
      <c r="N3092">
        <v>0</v>
      </c>
    </row>
    <row r="3093" spans="1:14" x14ac:dyDescent="0.25">
      <c r="A3093" s="10" t="s">
        <v>62</v>
      </c>
      <c r="B3093" s="10" t="s">
        <v>10301</v>
      </c>
      <c r="C3093">
        <v>0</v>
      </c>
      <c r="D3093" s="10" t="s">
        <v>16</v>
      </c>
      <c r="E3093">
        <v>125013.56</v>
      </c>
      <c r="F3093">
        <v>125013.56</v>
      </c>
      <c r="G3093">
        <v>0</v>
      </c>
      <c r="H3093" s="10" t="s">
        <v>16</v>
      </c>
      <c r="I3093" s="10" t="s">
        <v>10302</v>
      </c>
      <c r="J3093" s="10" t="s">
        <v>6995</v>
      </c>
      <c r="K3093" s="10" t="s">
        <v>6996</v>
      </c>
      <c r="L3093" s="10" t="s">
        <v>6997</v>
      </c>
      <c r="M3093" s="10" t="s">
        <v>18</v>
      </c>
      <c r="N3093">
        <v>0</v>
      </c>
    </row>
    <row r="3094" spans="1:14" x14ac:dyDescent="0.25">
      <c r="A3094" s="10" t="s">
        <v>62</v>
      </c>
      <c r="B3094" s="10" t="s">
        <v>10303</v>
      </c>
      <c r="C3094">
        <v>0</v>
      </c>
      <c r="D3094" s="10" t="s">
        <v>16</v>
      </c>
      <c r="E3094">
        <v>127969.33</v>
      </c>
      <c r="F3094">
        <v>127969.33</v>
      </c>
      <c r="G3094">
        <v>0</v>
      </c>
      <c r="H3094" s="10" t="s">
        <v>16</v>
      </c>
      <c r="I3094" s="10" t="s">
        <v>10304</v>
      </c>
      <c r="J3094" s="10" t="s">
        <v>10305</v>
      </c>
      <c r="K3094" s="10" t="s">
        <v>6998</v>
      </c>
      <c r="L3094" s="10" t="s">
        <v>10306</v>
      </c>
      <c r="M3094" s="10" t="s">
        <v>18</v>
      </c>
      <c r="N3094">
        <v>0</v>
      </c>
    </row>
    <row r="3095" spans="1:14" x14ac:dyDescent="0.25">
      <c r="A3095" s="10" t="s">
        <v>62</v>
      </c>
      <c r="B3095" s="10" t="s">
        <v>10307</v>
      </c>
      <c r="C3095">
        <v>0</v>
      </c>
      <c r="D3095" s="10" t="s">
        <v>16</v>
      </c>
      <c r="E3095">
        <v>0</v>
      </c>
      <c r="F3095">
        <v>0</v>
      </c>
      <c r="G3095">
        <v>0</v>
      </c>
      <c r="H3095" s="10" t="s">
        <v>16</v>
      </c>
      <c r="I3095" s="10" t="s">
        <v>10308</v>
      </c>
      <c r="J3095" s="10" t="s">
        <v>17</v>
      </c>
      <c r="K3095" s="10" t="s">
        <v>17</v>
      </c>
      <c r="L3095" s="10" t="s">
        <v>10309</v>
      </c>
      <c r="M3095" s="10" t="s">
        <v>18</v>
      </c>
      <c r="N3095">
        <v>0</v>
      </c>
    </row>
    <row r="3096" spans="1:14" x14ac:dyDescent="0.25">
      <c r="A3096" s="10" t="s">
        <v>62</v>
      </c>
      <c r="B3096" s="10" t="s">
        <v>10310</v>
      </c>
      <c r="C3096">
        <v>0</v>
      </c>
      <c r="D3096" s="10" t="s">
        <v>16</v>
      </c>
      <c r="E3096">
        <v>18562.54</v>
      </c>
      <c r="F3096">
        <v>18562.54</v>
      </c>
      <c r="G3096">
        <v>0</v>
      </c>
      <c r="H3096" s="10" t="s">
        <v>16</v>
      </c>
      <c r="I3096" s="10" t="s">
        <v>10311</v>
      </c>
      <c r="J3096" s="10" t="s">
        <v>6999</v>
      </c>
      <c r="K3096" s="10" t="s">
        <v>7000</v>
      </c>
      <c r="L3096" s="10" t="s">
        <v>10312</v>
      </c>
      <c r="M3096" s="10" t="s">
        <v>18</v>
      </c>
      <c r="N3096">
        <v>0</v>
      </c>
    </row>
    <row r="3097" spans="1:14" x14ac:dyDescent="0.25">
      <c r="A3097" s="10" t="s">
        <v>62</v>
      </c>
      <c r="B3097" s="10" t="s">
        <v>10313</v>
      </c>
      <c r="C3097">
        <v>0</v>
      </c>
      <c r="D3097" s="10" t="s">
        <v>16</v>
      </c>
      <c r="E3097">
        <v>61681.919999999998</v>
      </c>
      <c r="F3097">
        <v>61681.919999999998</v>
      </c>
      <c r="G3097">
        <v>0</v>
      </c>
      <c r="H3097" s="10" t="s">
        <v>16</v>
      </c>
      <c r="I3097" s="10" t="s">
        <v>10314</v>
      </c>
      <c r="J3097" s="10" t="s">
        <v>10315</v>
      </c>
      <c r="K3097" s="10" t="s">
        <v>10316</v>
      </c>
      <c r="L3097" s="10" t="s">
        <v>10317</v>
      </c>
      <c r="M3097" s="10" t="s">
        <v>18</v>
      </c>
      <c r="N3097">
        <v>0</v>
      </c>
    </row>
    <row r="3098" spans="1:14" x14ac:dyDescent="0.25">
      <c r="A3098" s="10" t="s">
        <v>62</v>
      </c>
      <c r="B3098" s="10" t="s">
        <v>10318</v>
      </c>
      <c r="C3098">
        <v>0</v>
      </c>
      <c r="D3098" s="10" t="s">
        <v>16</v>
      </c>
      <c r="E3098">
        <v>1783.68</v>
      </c>
      <c r="F3098">
        <v>1783.68</v>
      </c>
      <c r="G3098">
        <v>0</v>
      </c>
      <c r="H3098" s="10" t="s">
        <v>16</v>
      </c>
      <c r="I3098" s="10" t="s">
        <v>10319</v>
      </c>
      <c r="J3098" s="10" t="s">
        <v>10320</v>
      </c>
      <c r="K3098" s="10" t="s">
        <v>10321</v>
      </c>
      <c r="L3098" s="10" t="s">
        <v>10322</v>
      </c>
      <c r="M3098" s="10" t="s">
        <v>18</v>
      </c>
      <c r="N3098">
        <v>0</v>
      </c>
    </row>
    <row r="3099" spans="1:14" x14ac:dyDescent="0.25">
      <c r="A3099" s="10" t="s">
        <v>62</v>
      </c>
      <c r="B3099" s="10" t="s">
        <v>10323</v>
      </c>
      <c r="C3099">
        <v>0</v>
      </c>
      <c r="D3099" s="10" t="s">
        <v>16</v>
      </c>
      <c r="E3099">
        <v>0</v>
      </c>
      <c r="F3099">
        <v>0</v>
      </c>
      <c r="G3099">
        <v>0</v>
      </c>
      <c r="H3099" s="10" t="s">
        <v>16</v>
      </c>
      <c r="I3099" s="10" t="s">
        <v>10324</v>
      </c>
      <c r="J3099" s="10" t="s">
        <v>17</v>
      </c>
      <c r="K3099" s="10" t="s">
        <v>17</v>
      </c>
      <c r="L3099" s="10" t="s">
        <v>10325</v>
      </c>
      <c r="M3099" s="10" t="s">
        <v>18</v>
      </c>
      <c r="N3099">
        <v>0</v>
      </c>
    </row>
    <row r="3100" spans="1:14" x14ac:dyDescent="0.25">
      <c r="A3100" s="10" t="s">
        <v>62</v>
      </c>
      <c r="B3100" s="10" t="s">
        <v>10326</v>
      </c>
      <c r="C3100">
        <v>0</v>
      </c>
      <c r="D3100" s="10" t="s">
        <v>16</v>
      </c>
      <c r="E3100">
        <v>3949.34</v>
      </c>
      <c r="F3100">
        <v>3949.34</v>
      </c>
      <c r="G3100">
        <v>0</v>
      </c>
      <c r="H3100" s="10" t="s">
        <v>16</v>
      </c>
      <c r="I3100" s="10" t="s">
        <v>10327</v>
      </c>
      <c r="J3100" s="10" t="s">
        <v>10328</v>
      </c>
      <c r="K3100" s="10" t="s">
        <v>10329</v>
      </c>
      <c r="L3100" s="10" t="s">
        <v>10330</v>
      </c>
      <c r="M3100" s="10" t="s">
        <v>18</v>
      </c>
      <c r="N3100">
        <v>0</v>
      </c>
    </row>
    <row r="3101" spans="1:14" x14ac:dyDescent="0.25">
      <c r="A3101" s="10" t="s">
        <v>62</v>
      </c>
      <c r="B3101" s="10" t="s">
        <v>10331</v>
      </c>
      <c r="C3101">
        <v>0</v>
      </c>
      <c r="D3101" s="10" t="s">
        <v>16</v>
      </c>
      <c r="E3101">
        <v>13510</v>
      </c>
      <c r="F3101">
        <v>13510</v>
      </c>
      <c r="G3101">
        <v>0</v>
      </c>
      <c r="H3101" s="10" t="s">
        <v>16</v>
      </c>
      <c r="I3101" s="10" t="s">
        <v>10332</v>
      </c>
      <c r="J3101" s="10" t="s">
        <v>10333</v>
      </c>
      <c r="K3101" s="10" t="s">
        <v>10334</v>
      </c>
      <c r="L3101" s="10" t="s">
        <v>7001</v>
      </c>
      <c r="M3101" s="10" t="s">
        <v>18</v>
      </c>
      <c r="N3101">
        <v>0</v>
      </c>
    </row>
    <row r="3102" spans="1:14" x14ac:dyDescent="0.25">
      <c r="A3102" s="10" t="s">
        <v>62</v>
      </c>
      <c r="B3102" s="10" t="s">
        <v>10335</v>
      </c>
      <c r="C3102">
        <v>0</v>
      </c>
      <c r="D3102" s="10" t="s">
        <v>16</v>
      </c>
      <c r="E3102">
        <v>56812.76</v>
      </c>
      <c r="F3102">
        <v>56812.76</v>
      </c>
      <c r="G3102">
        <v>0</v>
      </c>
      <c r="H3102" s="10" t="s">
        <v>16</v>
      </c>
      <c r="I3102" s="10" t="s">
        <v>10336</v>
      </c>
      <c r="J3102" s="10" t="s">
        <v>6345</v>
      </c>
      <c r="K3102" s="10" t="s">
        <v>10337</v>
      </c>
      <c r="L3102" s="10" t="s">
        <v>10338</v>
      </c>
      <c r="M3102" s="10" t="s">
        <v>18</v>
      </c>
      <c r="N3102">
        <v>0</v>
      </c>
    </row>
    <row r="3103" spans="1:14" x14ac:dyDescent="0.25">
      <c r="A3103" s="10" t="s">
        <v>62</v>
      </c>
      <c r="B3103" s="10" t="s">
        <v>10339</v>
      </c>
      <c r="C3103">
        <v>0</v>
      </c>
      <c r="D3103" s="10" t="s">
        <v>16</v>
      </c>
      <c r="E3103">
        <v>0</v>
      </c>
      <c r="F3103">
        <v>0</v>
      </c>
      <c r="G3103">
        <v>0</v>
      </c>
      <c r="H3103" s="10" t="s">
        <v>16</v>
      </c>
      <c r="I3103" s="10" t="s">
        <v>10340</v>
      </c>
      <c r="J3103" s="10" t="s">
        <v>17</v>
      </c>
      <c r="K3103" s="10" t="s">
        <v>17</v>
      </c>
      <c r="L3103" s="10" t="s">
        <v>10341</v>
      </c>
      <c r="M3103" s="10" t="s">
        <v>18</v>
      </c>
      <c r="N3103">
        <v>0</v>
      </c>
    </row>
    <row r="3104" spans="1:14" x14ac:dyDescent="0.25">
      <c r="A3104" s="10" t="s">
        <v>62</v>
      </c>
      <c r="B3104" s="10" t="s">
        <v>10342</v>
      </c>
      <c r="C3104">
        <v>0</v>
      </c>
      <c r="D3104" s="10" t="s">
        <v>16</v>
      </c>
      <c r="E3104">
        <v>8522.07</v>
      </c>
      <c r="F3104">
        <v>8522.07</v>
      </c>
      <c r="G3104">
        <v>0</v>
      </c>
      <c r="H3104" s="10" t="s">
        <v>16</v>
      </c>
      <c r="I3104" s="10" t="s">
        <v>10343</v>
      </c>
      <c r="J3104" s="10" t="s">
        <v>10344</v>
      </c>
      <c r="K3104" s="10" t="s">
        <v>6200</v>
      </c>
      <c r="L3104" s="10" t="s">
        <v>10345</v>
      </c>
      <c r="M3104" s="10" t="s">
        <v>18</v>
      </c>
      <c r="N3104">
        <v>0</v>
      </c>
    </row>
    <row r="3105" spans="1:14" x14ac:dyDescent="0.25">
      <c r="A3105" s="10" t="s">
        <v>62</v>
      </c>
      <c r="B3105" s="10" t="s">
        <v>10346</v>
      </c>
      <c r="C3105">
        <v>0</v>
      </c>
      <c r="D3105" s="10" t="s">
        <v>16</v>
      </c>
      <c r="E3105">
        <v>692.22</v>
      </c>
      <c r="F3105">
        <v>692.22</v>
      </c>
      <c r="G3105">
        <v>0</v>
      </c>
      <c r="H3105" s="10" t="s">
        <v>16</v>
      </c>
      <c r="I3105" s="10" t="s">
        <v>10347</v>
      </c>
      <c r="J3105" s="10" t="s">
        <v>10348</v>
      </c>
      <c r="K3105" s="10" t="s">
        <v>7002</v>
      </c>
      <c r="L3105" s="10" t="s">
        <v>10349</v>
      </c>
      <c r="M3105" s="10" t="s">
        <v>18</v>
      </c>
      <c r="N3105">
        <v>0</v>
      </c>
    </row>
    <row r="3106" spans="1:14" x14ac:dyDescent="0.25">
      <c r="A3106" s="10" t="s">
        <v>62</v>
      </c>
      <c r="B3106" s="10" t="s">
        <v>10350</v>
      </c>
      <c r="C3106">
        <v>0</v>
      </c>
      <c r="D3106" s="10" t="s">
        <v>16</v>
      </c>
      <c r="E3106">
        <v>0</v>
      </c>
      <c r="F3106">
        <v>0</v>
      </c>
      <c r="G3106">
        <v>0</v>
      </c>
      <c r="H3106" s="10" t="s">
        <v>16</v>
      </c>
      <c r="I3106" s="10" t="s">
        <v>10351</v>
      </c>
      <c r="J3106" s="10" t="s">
        <v>17</v>
      </c>
      <c r="K3106" s="10" t="s">
        <v>17</v>
      </c>
      <c r="L3106" s="10" t="s">
        <v>10352</v>
      </c>
      <c r="M3106" s="10" t="s">
        <v>18</v>
      </c>
      <c r="N3106">
        <v>0</v>
      </c>
    </row>
    <row r="3107" spans="1:14" x14ac:dyDescent="0.25">
      <c r="A3107" s="10" t="s">
        <v>62</v>
      </c>
      <c r="B3107" s="10" t="s">
        <v>10353</v>
      </c>
      <c r="C3107">
        <v>0</v>
      </c>
      <c r="D3107" s="10" t="s">
        <v>16</v>
      </c>
      <c r="E3107">
        <v>0</v>
      </c>
      <c r="F3107">
        <v>0</v>
      </c>
      <c r="G3107">
        <v>0</v>
      </c>
      <c r="H3107" s="10" t="s">
        <v>16</v>
      </c>
      <c r="I3107" s="10" t="s">
        <v>10354</v>
      </c>
      <c r="J3107" s="10" t="s">
        <v>17</v>
      </c>
      <c r="K3107" s="10" t="s">
        <v>17</v>
      </c>
      <c r="L3107" s="10" t="s">
        <v>10355</v>
      </c>
      <c r="M3107" s="10" t="s">
        <v>18</v>
      </c>
      <c r="N3107">
        <v>0</v>
      </c>
    </row>
    <row r="3108" spans="1:14" x14ac:dyDescent="0.25">
      <c r="A3108" s="10" t="s">
        <v>62</v>
      </c>
      <c r="B3108" s="10" t="s">
        <v>10356</v>
      </c>
      <c r="C3108">
        <v>0</v>
      </c>
      <c r="D3108" s="10" t="s">
        <v>16</v>
      </c>
      <c r="E3108">
        <v>0</v>
      </c>
      <c r="F3108">
        <v>0</v>
      </c>
      <c r="G3108">
        <v>0</v>
      </c>
      <c r="H3108" s="10" t="s">
        <v>16</v>
      </c>
      <c r="I3108" s="10" t="s">
        <v>10357</v>
      </c>
      <c r="J3108" s="10" t="s">
        <v>17</v>
      </c>
      <c r="K3108" s="10" t="s">
        <v>17</v>
      </c>
      <c r="L3108" s="10" t="s">
        <v>10358</v>
      </c>
      <c r="M3108" s="10" t="s">
        <v>18</v>
      </c>
      <c r="N3108">
        <v>0</v>
      </c>
    </row>
    <row r="3109" spans="1:14" x14ac:dyDescent="0.25">
      <c r="A3109" s="10" t="s">
        <v>62</v>
      </c>
      <c r="B3109" s="10" t="s">
        <v>10359</v>
      </c>
      <c r="C3109">
        <v>0</v>
      </c>
      <c r="D3109" s="10" t="s">
        <v>16</v>
      </c>
      <c r="E3109">
        <v>4595.9399999999996</v>
      </c>
      <c r="F3109">
        <v>4595.9399999999996</v>
      </c>
      <c r="G3109">
        <v>0</v>
      </c>
      <c r="H3109" s="10" t="s">
        <v>16</v>
      </c>
      <c r="I3109" s="10" t="s">
        <v>10360</v>
      </c>
      <c r="J3109" s="10" t="s">
        <v>10361</v>
      </c>
      <c r="K3109" s="10" t="s">
        <v>10362</v>
      </c>
      <c r="L3109" s="10" t="s">
        <v>10363</v>
      </c>
      <c r="M3109" s="10" t="s">
        <v>18</v>
      </c>
      <c r="N3109">
        <v>0</v>
      </c>
    </row>
    <row r="3110" spans="1:14" x14ac:dyDescent="0.25">
      <c r="A3110" s="10" t="s">
        <v>62</v>
      </c>
      <c r="B3110" s="10" t="s">
        <v>10364</v>
      </c>
      <c r="C3110">
        <v>0</v>
      </c>
      <c r="D3110" s="10" t="s">
        <v>16</v>
      </c>
      <c r="E3110">
        <v>0</v>
      </c>
      <c r="F3110">
        <v>0</v>
      </c>
      <c r="G3110">
        <v>0</v>
      </c>
      <c r="H3110" s="10" t="s">
        <v>16</v>
      </c>
      <c r="I3110" s="10" t="s">
        <v>10365</v>
      </c>
      <c r="J3110" s="10" t="s">
        <v>17</v>
      </c>
      <c r="K3110" s="10" t="s">
        <v>17</v>
      </c>
      <c r="L3110" s="10" t="s">
        <v>10366</v>
      </c>
      <c r="M3110" s="10" t="s">
        <v>18</v>
      </c>
      <c r="N3110">
        <v>0</v>
      </c>
    </row>
    <row r="3111" spans="1:14" x14ac:dyDescent="0.25">
      <c r="A3111" s="10" t="s">
        <v>62</v>
      </c>
      <c r="B3111" s="10" t="s">
        <v>10367</v>
      </c>
      <c r="C3111">
        <v>0</v>
      </c>
      <c r="D3111" s="10" t="s">
        <v>16</v>
      </c>
      <c r="E3111">
        <v>11878.49</v>
      </c>
      <c r="F3111">
        <v>11878.49</v>
      </c>
      <c r="G3111">
        <v>0</v>
      </c>
      <c r="H3111" s="10" t="s">
        <v>16</v>
      </c>
      <c r="I3111" s="10" t="s">
        <v>10368</v>
      </c>
      <c r="J3111" s="10" t="s">
        <v>10369</v>
      </c>
      <c r="K3111" s="10" t="s">
        <v>10370</v>
      </c>
      <c r="L3111" s="10" t="s">
        <v>10371</v>
      </c>
      <c r="M3111" s="10" t="s">
        <v>18</v>
      </c>
      <c r="N3111">
        <v>0</v>
      </c>
    </row>
    <row r="3112" spans="1:14" x14ac:dyDescent="0.25">
      <c r="A3112" s="10" t="s">
        <v>62</v>
      </c>
      <c r="B3112" s="10" t="s">
        <v>10372</v>
      </c>
      <c r="C3112">
        <v>0</v>
      </c>
      <c r="D3112" s="10" t="s">
        <v>16</v>
      </c>
      <c r="E3112">
        <v>429.08</v>
      </c>
      <c r="F3112">
        <v>429.08</v>
      </c>
      <c r="G3112">
        <v>0</v>
      </c>
      <c r="H3112" s="10" t="s">
        <v>16</v>
      </c>
      <c r="I3112" s="10" t="s">
        <v>7003</v>
      </c>
      <c r="J3112" s="10" t="s">
        <v>10373</v>
      </c>
      <c r="K3112" s="10" t="s">
        <v>10374</v>
      </c>
      <c r="L3112" s="10" t="s">
        <v>10375</v>
      </c>
      <c r="M3112" s="10" t="s">
        <v>18</v>
      </c>
      <c r="N3112">
        <v>0</v>
      </c>
    </row>
    <row r="3113" spans="1:14" x14ac:dyDescent="0.25">
      <c r="A3113" s="10" t="s">
        <v>62</v>
      </c>
      <c r="B3113" s="10" t="s">
        <v>10376</v>
      </c>
      <c r="C3113">
        <v>0</v>
      </c>
      <c r="D3113" s="10" t="s">
        <v>16</v>
      </c>
      <c r="E3113">
        <v>3861.72</v>
      </c>
      <c r="F3113">
        <v>3861.72</v>
      </c>
      <c r="G3113">
        <v>0</v>
      </c>
      <c r="H3113" s="10" t="s">
        <v>16</v>
      </c>
      <c r="I3113" s="10" t="s">
        <v>10377</v>
      </c>
      <c r="J3113" s="10" t="s">
        <v>10378</v>
      </c>
      <c r="K3113" s="10" t="s">
        <v>10379</v>
      </c>
      <c r="L3113" s="10" t="s">
        <v>10380</v>
      </c>
      <c r="M3113" s="10" t="s">
        <v>18</v>
      </c>
      <c r="N3113">
        <v>0</v>
      </c>
    </row>
    <row r="3114" spans="1:14" x14ac:dyDescent="0.25">
      <c r="A3114" s="10" t="s">
        <v>62</v>
      </c>
      <c r="B3114" s="10" t="s">
        <v>10381</v>
      </c>
      <c r="C3114">
        <v>0</v>
      </c>
      <c r="D3114" s="10" t="s">
        <v>16</v>
      </c>
      <c r="E3114">
        <v>429.08</v>
      </c>
      <c r="F3114">
        <v>429.08</v>
      </c>
      <c r="G3114">
        <v>0</v>
      </c>
      <c r="H3114" s="10" t="s">
        <v>16</v>
      </c>
      <c r="I3114" s="10" t="s">
        <v>7005</v>
      </c>
      <c r="J3114" s="10" t="s">
        <v>10382</v>
      </c>
      <c r="K3114" s="10" t="s">
        <v>10383</v>
      </c>
      <c r="L3114" s="10" t="s">
        <v>10384</v>
      </c>
      <c r="M3114" s="10" t="s">
        <v>18</v>
      </c>
      <c r="N3114">
        <v>0</v>
      </c>
    </row>
    <row r="3115" spans="1:14" x14ac:dyDescent="0.25">
      <c r="A3115" s="10" t="s">
        <v>62</v>
      </c>
      <c r="B3115" s="10" t="s">
        <v>10385</v>
      </c>
      <c r="C3115">
        <v>0</v>
      </c>
      <c r="D3115" s="10" t="s">
        <v>16</v>
      </c>
      <c r="E3115">
        <v>3308.2</v>
      </c>
      <c r="F3115">
        <v>3308.2</v>
      </c>
      <c r="G3115">
        <v>0</v>
      </c>
      <c r="H3115" s="10" t="s">
        <v>16</v>
      </c>
      <c r="I3115" s="10" t="s">
        <v>6201</v>
      </c>
      <c r="J3115" s="10" t="s">
        <v>10386</v>
      </c>
      <c r="K3115" s="10" t="s">
        <v>10387</v>
      </c>
      <c r="L3115" s="10" t="s">
        <v>7006</v>
      </c>
      <c r="M3115" s="10" t="s">
        <v>18</v>
      </c>
      <c r="N3115">
        <v>0</v>
      </c>
    </row>
    <row r="3116" spans="1:14" x14ac:dyDescent="0.25">
      <c r="A3116" s="10" t="s">
        <v>62</v>
      </c>
      <c r="B3116" s="10" t="s">
        <v>10388</v>
      </c>
      <c r="C3116">
        <v>0</v>
      </c>
      <c r="D3116" s="10" t="s">
        <v>16</v>
      </c>
      <c r="E3116">
        <v>0</v>
      </c>
      <c r="F3116">
        <v>0</v>
      </c>
      <c r="G3116">
        <v>0</v>
      </c>
      <c r="H3116" s="10" t="s">
        <v>16</v>
      </c>
      <c r="I3116" s="10" t="s">
        <v>10389</v>
      </c>
      <c r="J3116" s="10" t="s">
        <v>17</v>
      </c>
      <c r="K3116" s="10" t="s">
        <v>17</v>
      </c>
      <c r="L3116" s="10" t="s">
        <v>10390</v>
      </c>
      <c r="M3116" s="10" t="s">
        <v>18</v>
      </c>
      <c r="N3116">
        <v>0</v>
      </c>
    </row>
    <row r="3117" spans="1:14" x14ac:dyDescent="0.25">
      <c r="A3117" s="10" t="s">
        <v>62</v>
      </c>
      <c r="B3117" s="10" t="s">
        <v>10391</v>
      </c>
      <c r="C3117">
        <v>0</v>
      </c>
      <c r="D3117" s="10" t="s">
        <v>16</v>
      </c>
      <c r="E3117">
        <v>3091.58</v>
      </c>
      <c r="F3117">
        <v>3091.58</v>
      </c>
      <c r="G3117">
        <v>0</v>
      </c>
      <c r="H3117" s="10" t="s">
        <v>16</v>
      </c>
      <c r="I3117" s="10" t="s">
        <v>10392</v>
      </c>
      <c r="J3117" s="10" t="s">
        <v>10393</v>
      </c>
      <c r="K3117" s="10" t="s">
        <v>10394</v>
      </c>
      <c r="L3117" s="10" t="s">
        <v>6202</v>
      </c>
      <c r="M3117" s="10" t="s">
        <v>18</v>
      </c>
      <c r="N3117">
        <v>0</v>
      </c>
    </row>
    <row r="3118" spans="1:14" x14ac:dyDescent="0.25">
      <c r="A3118" s="10" t="s">
        <v>62</v>
      </c>
      <c r="B3118" s="10" t="s">
        <v>10395</v>
      </c>
      <c r="C3118">
        <v>0</v>
      </c>
      <c r="D3118" s="10" t="s">
        <v>16</v>
      </c>
      <c r="E3118">
        <v>0</v>
      </c>
      <c r="F3118">
        <v>0</v>
      </c>
      <c r="G3118">
        <v>0</v>
      </c>
      <c r="H3118" s="10" t="s">
        <v>16</v>
      </c>
      <c r="I3118" s="10" t="s">
        <v>10396</v>
      </c>
      <c r="J3118" s="10" t="s">
        <v>17</v>
      </c>
      <c r="K3118" s="10" t="s">
        <v>17</v>
      </c>
      <c r="L3118" s="10" t="s">
        <v>6203</v>
      </c>
      <c r="M3118" s="10" t="s">
        <v>18</v>
      </c>
      <c r="N3118">
        <v>0</v>
      </c>
    </row>
    <row r="3119" spans="1:14" x14ac:dyDescent="0.25">
      <c r="A3119" s="10" t="s">
        <v>62</v>
      </c>
      <c r="B3119" s="10" t="s">
        <v>10397</v>
      </c>
      <c r="C3119">
        <v>0</v>
      </c>
      <c r="D3119" s="10" t="s">
        <v>16</v>
      </c>
      <c r="E3119">
        <v>858.16</v>
      </c>
      <c r="F3119">
        <v>858.16</v>
      </c>
      <c r="G3119">
        <v>0</v>
      </c>
      <c r="H3119" s="10" t="s">
        <v>16</v>
      </c>
      <c r="I3119" s="10" t="s">
        <v>7007</v>
      </c>
      <c r="J3119" s="10" t="s">
        <v>10398</v>
      </c>
      <c r="K3119" s="10" t="s">
        <v>10399</v>
      </c>
      <c r="L3119" s="10" t="s">
        <v>10400</v>
      </c>
      <c r="M3119" s="10" t="s">
        <v>18</v>
      </c>
      <c r="N3119">
        <v>0</v>
      </c>
    </row>
    <row r="3120" spans="1:14" x14ac:dyDescent="0.25">
      <c r="A3120" s="10" t="s">
        <v>62</v>
      </c>
      <c r="B3120" s="10" t="s">
        <v>10401</v>
      </c>
      <c r="C3120">
        <v>0</v>
      </c>
      <c r="D3120" s="10" t="s">
        <v>16</v>
      </c>
      <c r="E3120">
        <v>3078.83</v>
      </c>
      <c r="F3120">
        <v>3078.83</v>
      </c>
      <c r="G3120">
        <v>0</v>
      </c>
      <c r="H3120" s="10" t="s">
        <v>16</v>
      </c>
      <c r="I3120" s="10" t="s">
        <v>7008</v>
      </c>
      <c r="J3120" s="10" t="s">
        <v>10402</v>
      </c>
      <c r="K3120" s="10" t="s">
        <v>10403</v>
      </c>
      <c r="L3120" s="10" t="s">
        <v>10404</v>
      </c>
      <c r="M3120" s="10" t="s">
        <v>18</v>
      </c>
      <c r="N3120">
        <v>0</v>
      </c>
    </row>
    <row r="3121" spans="1:14" x14ac:dyDescent="0.25">
      <c r="A3121" s="10" t="s">
        <v>62</v>
      </c>
      <c r="B3121" s="10" t="s">
        <v>10405</v>
      </c>
      <c r="C3121">
        <v>0</v>
      </c>
      <c r="D3121" s="10" t="s">
        <v>16</v>
      </c>
      <c r="E3121">
        <v>242.4</v>
      </c>
      <c r="F3121">
        <v>242.4</v>
      </c>
      <c r="G3121">
        <v>0</v>
      </c>
      <c r="H3121" s="10" t="s">
        <v>16</v>
      </c>
      <c r="I3121" s="10" t="s">
        <v>10406</v>
      </c>
      <c r="J3121" s="10" t="s">
        <v>10407</v>
      </c>
      <c r="K3121" s="10" t="s">
        <v>7010</v>
      </c>
      <c r="L3121" s="10" t="s">
        <v>10408</v>
      </c>
      <c r="M3121" s="10" t="s">
        <v>18</v>
      </c>
      <c r="N3121">
        <v>0</v>
      </c>
    </row>
    <row r="3122" spans="1:14" x14ac:dyDescent="0.25">
      <c r="A3122" s="10" t="s">
        <v>62</v>
      </c>
      <c r="B3122" s="10" t="s">
        <v>10409</v>
      </c>
      <c r="C3122">
        <v>0</v>
      </c>
      <c r="D3122" s="10" t="s">
        <v>16</v>
      </c>
      <c r="E3122">
        <v>0</v>
      </c>
      <c r="F3122">
        <v>0</v>
      </c>
      <c r="G3122">
        <v>0</v>
      </c>
      <c r="H3122" s="10" t="s">
        <v>16</v>
      </c>
      <c r="I3122" s="10" t="s">
        <v>10410</v>
      </c>
      <c r="J3122" s="10" t="s">
        <v>17</v>
      </c>
      <c r="K3122" s="10" t="s">
        <v>17</v>
      </c>
      <c r="L3122" s="10" t="s">
        <v>10411</v>
      </c>
      <c r="M3122" s="10" t="s">
        <v>18</v>
      </c>
      <c r="N3122">
        <v>0</v>
      </c>
    </row>
    <row r="3123" spans="1:14" x14ac:dyDescent="0.25">
      <c r="A3123" s="10" t="s">
        <v>62</v>
      </c>
      <c r="B3123" s="10" t="s">
        <v>10412</v>
      </c>
      <c r="C3123">
        <v>0</v>
      </c>
      <c r="D3123" s="10" t="s">
        <v>16</v>
      </c>
      <c r="E3123">
        <v>3686.32</v>
      </c>
      <c r="F3123">
        <v>3686.32</v>
      </c>
      <c r="G3123">
        <v>0</v>
      </c>
      <c r="H3123" s="10" t="s">
        <v>16</v>
      </c>
      <c r="I3123" s="10" t="s">
        <v>10413</v>
      </c>
      <c r="J3123" s="10" t="s">
        <v>10414</v>
      </c>
      <c r="K3123" s="10" t="s">
        <v>10415</v>
      </c>
      <c r="L3123" s="10" t="s">
        <v>10416</v>
      </c>
      <c r="M3123" s="10" t="s">
        <v>18</v>
      </c>
      <c r="N3123">
        <v>0</v>
      </c>
    </row>
    <row r="3124" spans="1:14" x14ac:dyDescent="0.25">
      <c r="A3124" s="10" t="s">
        <v>62</v>
      </c>
      <c r="B3124" s="10" t="s">
        <v>10417</v>
      </c>
      <c r="C3124">
        <v>0</v>
      </c>
      <c r="D3124" s="10" t="s">
        <v>16</v>
      </c>
      <c r="E3124">
        <v>0</v>
      </c>
      <c r="F3124">
        <v>0</v>
      </c>
      <c r="G3124">
        <v>0</v>
      </c>
      <c r="H3124" s="10" t="s">
        <v>16</v>
      </c>
      <c r="I3124" s="10" t="s">
        <v>10418</v>
      </c>
      <c r="J3124" s="10" t="s">
        <v>17</v>
      </c>
      <c r="K3124" s="10" t="s">
        <v>17</v>
      </c>
      <c r="L3124" s="10" t="s">
        <v>7011</v>
      </c>
      <c r="M3124" s="10" t="s">
        <v>18</v>
      </c>
      <c r="N3124">
        <v>0</v>
      </c>
    </row>
    <row r="3125" spans="1:14" x14ac:dyDescent="0.25">
      <c r="A3125" s="10" t="s">
        <v>62</v>
      </c>
      <c r="B3125" s="10" t="s">
        <v>10419</v>
      </c>
      <c r="C3125">
        <v>0</v>
      </c>
      <c r="D3125" s="10" t="s">
        <v>16</v>
      </c>
      <c r="E3125">
        <v>14699.97</v>
      </c>
      <c r="F3125">
        <v>14699.97</v>
      </c>
      <c r="G3125">
        <v>0</v>
      </c>
      <c r="H3125" s="10" t="s">
        <v>16</v>
      </c>
      <c r="I3125" s="10" t="s">
        <v>10420</v>
      </c>
      <c r="J3125" s="10" t="s">
        <v>10421</v>
      </c>
      <c r="K3125" s="10" t="s">
        <v>10422</v>
      </c>
      <c r="L3125" s="10" t="s">
        <v>7012</v>
      </c>
      <c r="M3125" s="10" t="s">
        <v>18</v>
      </c>
      <c r="N3125">
        <v>0</v>
      </c>
    </row>
    <row r="3126" spans="1:14" x14ac:dyDescent="0.25">
      <c r="A3126" s="10" t="s">
        <v>62</v>
      </c>
      <c r="B3126" s="10" t="s">
        <v>10423</v>
      </c>
      <c r="C3126">
        <v>0</v>
      </c>
      <c r="D3126" s="10" t="s">
        <v>16</v>
      </c>
      <c r="E3126">
        <v>0</v>
      </c>
      <c r="F3126">
        <v>0</v>
      </c>
      <c r="G3126">
        <v>0</v>
      </c>
      <c r="H3126" s="10" t="s">
        <v>16</v>
      </c>
      <c r="I3126" s="10" t="s">
        <v>10424</v>
      </c>
      <c r="J3126" s="10" t="s">
        <v>17</v>
      </c>
      <c r="K3126" s="10" t="s">
        <v>17</v>
      </c>
      <c r="L3126" s="10" t="s">
        <v>10425</v>
      </c>
      <c r="M3126" s="10" t="s">
        <v>18</v>
      </c>
      <c r="N3126">
        <v>0</v>
      </c>
    </row>
    <row r="3127" spans="1:14" x14ac:dyDescent="0.25">
      <c r="A3127" s="10" t="s">
        <v>62</v>
      </c>
      <c r="B3127" s="10" t="s">
        <v>10426</v>
      </c>
      <c r="C3127">
        <v>0</v>
      </c>
      <c r="D3127" s="10" t="s">
        <v>16</v>
      </c>
      <c r="E3127">
        <v>1229.3900000000001</v>
      </c>
      <c r="F3127">
        <v>1229.3900000000001</v>
      </c>
      <c r="G3127">
        <v>0</v>
      </c>
      <c r="H3127" s="10" t="s">
        <v>16</v>
      </c>
      <c r="I3127" s="10" t="s">
        <v>10427</v>
      </c>
      <c r="J3127" s="10" t="s">
        <v>7013</v>
      </c>
      <c r="K3127" s="10" t="s">
        <v>10428</v>
      </c>
      <c r="L3127" s="10" t="s">
        <v>10429</v>
      </c>
      <c r="M3127" s="10" t="s">
        <v>18</v>
      </c>
      <c r="N3127">
        <v>0</v>
      </c>
    </row>
    <row r="3128" spans="1:14" x14ac:dyDescent="0.25">
      <c r="A3128" s="10" t="s">
        <v>62</v>
      </c>
      <c r="B3128" s="10" t="s">
        <v>10430</v>
      </c>
      <c r="C3128">
        <v>0</v>
      </c>
      <c r="D3128" s="10" t="s">
        <v>16</v>
      </c>
      <c r="E3128">
        <v>4500.5600000000004</v>
      </c>
      <c r="F3128">
        <v>4500.5600000000004</v>
      </c>
      <c r="G3128">
        <v>0</v>
      </c>
      <c r="H3128" s="10" t="s">
        <v>16</v>
      </c>
      <c r="I3128" s="10" t="s">
        <v>10431</v>
      </c>
      <c r="J3128" s="10" t="s">
        <v>7014</v>
      </c>
      <c r="K3128" s="10" t="s">
        <v>10432</v>
      </c>
      <c r="L3128" s="10" t="s">
        <v>10433</v>
      </c>
      <c r="M3128" s="10" t="s">
        <v>18</v>
      </c>
      <c r="N3128">
        <v>0</v>
      </c>
    </row>
    <row r="3129" spans="1:14" x14ac:dyDescent="0.25">
      <c r="A3129" s="10" t="s">
        <v>62</v>
      </c>
      <c r="B3129" s="10" t="s">
        <v>10434</v>
      </c>
      <c r="C3129">
        <v>0</v>
      </c>
      <c r="D3129" s="10" t="s">
        <v>16</v>
      </c>
      <c r="E3129">
        <v>616.88</v>
      </c>
      <c r="F3129">
        <v>616.88</v>
      </c>
      <c r="G3129">
        <v>0</v>
      </c>
      <c r="H3129" s="10" t="s">
        <v>16</v>
      </c>
      <c r="I3129" s="10" t="s">
        <v>10435</v>
      </c>
      <c r="J3129" s="10" t="s">
        <v>7015</v>
      </c>
      <c r="K3129" s="10" t="s">
        <v>10436</v>
      </c>
      <c r="L3129" s="10" t="s">
        <v>10437</v>
      </c>
      <c r="M3129" s="10" t="s">
        <v>18</v>
      </c>
      <c r="N3129">
        <v>0</v>
      </c>
    </row>
    <row r="3130" spans="1:14" x14ac:dyDescent="0.25">
      <c r="A3130" s="10" t="s">
        <v>62</v>
      </c>
      <c r="B3130" s="10" t="s">
        <v>10438</v>
      </c>
      <c r="C3130">
        <v>0</v>
      </c>
      <c r="D3130" s="10" t="s">
        <v>16</v>
      </c>
      <c r="E3130">
        <v>0</v>
      </c>
      <c r="F3130">
        <v>0</v>
      </c>
      <c r="G3130">
        <v>0</v>
      </c>
      <c r="H3130" s="10" t="s">
        <v>16</v>
      </c>
      <c r="I3130" s="10" t="s">
        <v>7016</v>
      </c>
      <c r="J3130" s="10" t="s">
        <v>17</v>
      </c>
      <c r="K3130" s="10" t="s">
        <v>17</v>
      </c>
      <c r="L3130" s="10" t="s">
        <v>6204</v>
      </c>
      <c r="M3130" s="10" t="s">
        <v>18</v>
      </c>
      <c r="N3130">
        <v>0</v>
      </c>
    </row>
    <row r="3131" spans="1:14" x14ac:dyDescent="0.25">
      <c r="A3131" s="10" t="s">
        <v>62</v>
      </c>
      <c r="B3131" s="10" t="s">
        <v>10439</v>
      </c>
      <c r="C3131">
        <v>0</v>
      </c>
      <c r="D3131" s="10" t="s">
        <v>16</v>
      </c>
      <c r="E3131">
        <v>0</v>
      </c>
      <c r="F3131">
        <v>0</v>
      </c>
      <c r="G3131">
        <v>0</v>
      </c>
      <c r="H3131" s="10" t="s">
        <v>16</v>
      </c>
      <c r="I3131" s="10" t="s">
        <v>6205</v>
      </c>
      <c r="J3131" s="10" t="s">
        <v>17</v>
      </c>
      <c r="K3131" s="10" t="s">
        <v>17</v>
      </c>
      <c r="L3131" s="10" t="s">
        <v>7017</v>
      </c>
      <c r="M3131" s="10" t="s">
        <v>18</v>
      </c>
      <c r="N3131">
        <v>0</v>
      </c>
    </row>
    <row r="3132" spans="1:14" x14ac:dyDescent="0.25">
      <c r="A3132" s="10" t="s">
        <v>62</v>
      </c>
      <c r="B3132" s="10" t="s">
        <v>10440</v>
      </c>
      <c r="C3132">
        <v>0</v>
      </c>
      <c r="D3132" s="10" t="s">
        <v>16</v>
      </c>
      <c r="E3132">
        <v>15710.39</v>
      </c>
      <c r="F3132">
        <v>15710.39</v>
      </c>
      <c r="G3132">
        <v>0</v>
      </c>
      <c r="H3132" s="10" t="s">
        <v>16</v>
      </c>
      <c r="I3132" s="10" t="s">
        <v>10441</v>
      </c>
      <c r="J3132" s="10" t="s">
        <v>7018</v>
      </c>
      <c r="K3132" s="10" t="s">
        <v>10442</v>
      </c>
      <c r="L3132" s="10" t="s">
        <v>10443</v>
      </c>
      <c r="M3132" s="10" t="s">
        <v>18</v>
      </c>
      <c r="N3132">
        <v>0</v>
      </c>
    </row>
    <row r="3133" spans="1:14" x14ac:dyDescent="0.25">
      <c r="A3133" s="10" t="s">
        <v>62</v>
      </c>
      <c r="B3133" s="10" t="s">
        <v>10444</v>
      </c>
      <c r="C3133">
        <v>0</v>
      </c>
      <c r="D3133" s="10" t="s">
        <v>16</v>
      </c>
      <c r="E3133">
        <v>10372.290000000001</v>
      </c>
      <c r="F3133">
        <v>10372.290000000001</v>
      </c>
      <c r="G3133">
        <v>0</v>
      </c>
      <c r="H3133" s="10" t="s">
        <v>16</v>
      </c>
      <c r="I3133" s="10" t="s">
        <v>10445</v>
      </c>
      <c r="J3133" s="10" t="s">
        <v>7019</v>
      </c>
      <c r="K3133" s="10" t="s">
        <v>10446</v>
      </c>
      <c r="L3133" s="10" t="s">
        <v>10447</v>
      </c>
      <c r="M3133" s="10" t="s">
        <v>18</v>
      </c>
      <c r="N3133">
        <v>0</v>
      </c>
    </row>
    <row r="3134" spans="1:14" x14ac:dyDescent="0.25">
      <c r="A3134" s="10" t="s">
        <v>62</v>
      </c>
      <c r="B3134" s="10" t="s">
        <v>10448</v>
      </c>
      <c r="C3134">
        <v>0</v>
      </c>
      <c r="D3134" s="10" t="s">
        <v>16</v>
      </c>
      <c r="E3134">
        <v>3275.46</v>
      </c>
      <c r="F3134">
        <v>3275.46</v>
      </c>
      <c r="G3134">
        <v>0</v>
      </c>
      <c r="H3134" s="10" t="s">
        <v>16</v>
      </c>
      <c r="I3134" s="10" t="s">
        <v>10449</v>
      </c>
      <c r="J3134" s="10" t="s">
        <v>7020</v>
      </c>
      <c r="K3134" s="10" t="s">
        <v>10450</v>
      </c>
      <c r="L3134" s="10" t="s">
        <v>10451</v>
      </c>
      <c r="M3134" s="10" t="s">
        <v>18</v>
      </c>
      <c r="N3134">
        <v>0</v>
      </c>
    </row>
    <row r="3135" spans="1:14" x14ac:dyDescent="0.25">
      <c r="A3135" s="10" t="s">
        <v>62</v>
      </c>
      <c r="B3135" s="10" t="s">
        <v>10452</v>
      </c>
      <c r="C3135">
        <v>0</v>
      </c>
      <c r="D3135" s="10" t="s">
        <v>16</v>
      </c>
      <c r="E3135">
        <v>1091.82</v>
      </c>
      <c r="F3135">
        <v>1091.82</v>
      </c>
      <c r="G3135">
        <v>0</v>
      </c>
      <c r="H3135" s="10" t="s">
        <v>16</v>
      </c>
      <c r="I3135" s="10" t="s">
        <v>7021</v>
      </c>
      <c r="J3135" s="10" t="s">
        <v>7022</v>
      </c>
      <c r="K3135" s="10" t="s">
        <v>6206</v>
      </c>
      <c r="L3135" s="10" t="s">
        <v>7023</v>
      </c>
      <c r="M3135" s="10" t="s">
        <v>18</v>
      </c>
      <c r="N3135">
        <v>0</v>
      </c>
    </row>
    <row r="3136" spans="1:14" x14ac:dyDescent="0.25">
      <c r="A3136" s="10" t="s">
        <v>62</v>
      </c>
      <c r="B3136" s="10" t="s">
        <v>10453</v>
      </c>
      <c r="C3136">
        <v>0</v>
      </c>
      <c r="D3136" s="10" t="s">
        <v>16</v>
      </c>
      <c r="E3136">
        <v>935.32</v>
      </c>
      <c r="F3136">
        <v>935.32</v>
      </c>
      <c r="G3136">
        <v>0</v>
      </c>
      <c r="H3136" s="10" t="s">
        <v>16</v>
      </c>
      <c r="I3136" s="10" t="s">
        <v>7024</v>
      </c>
      <c r="J3136" s="10" t="s">
        <v>7025</v>
      </c>
      <c r="K3136" s="10" t="s">
        <v>7026</v>
      </c>
      <c r="L3136" s="10" t="s">
        <v>7027</v>
      </c>
      <c r="M3136" s="10" t="s">
        <v>18</v>
      </c>
      <c r="N3136">
        <v>0</v>
      </c>
    </row>
    <row r="3137" spans="1:14" x14ac:dyDescent="0.25">
      <c r="A3137" s="10" t="s">
        <v>62</v>
      </c>
      <c r="B3137" s="10" t="s">
        <v>10454</v>
      </c>
      <c r="C3137">
        <v>0</v>
      </c>
      <c r="D3137" s="10" t="s">
        <v>16</v>
      </c>
      <c r="E3137">
        <v>7447.72</v>
      </c>
      <c r="F3137">
        <v>7447.72</v>
      </c>
      <c r="G3137">
        <v>0</v>
      </c>
      <c r="H3137" s="10" t="s">
        <v>16</v>
      </c>
      <c r="I3137" s="10" t="s">
        <v>6207</v>
      </c>
      <c r="J3137" s="10" t="s">
        <v>10455</v>
      </c>
      <c r="K3137" s="10" t="s">
        <v>7028</v>
      </c>
      <c r="L3137" s="10" t="s">
        <v>6208</v>
      </c>
      <c r="M3137" s="10" t="s">
        <v>18</v>
      </c>
      <c r="N3137">
        <v>0</v>
      </c>
    </row>
    <row r="3138" spans="1:14" x14ac:dyDescent="0.25">
      <c r="A3138" s="10" t="s">
        <v>62</v>
      </c>
      <c r="B3138" s="10" t="s">
        <v>10456</v>
      </c>
      <c r="C3138">
        <v>0</v>
      </c>
      <c r="D3138" s="10" t="s">
        <v>16</v>
      </c>
      <c r="E3138">
        <v>3773.21</v>
      </c>
      <c r="F3138">
        <v>3773.21</v>
      </c>
      <c r="G3138">
        <v>0</v>
      </c>
      <c r="H3138" s="10" t="s">
        <v>16</v>
      </c>
      <c r="I3138" s="10" t="s">
        <v>10457</v>
      </c>
      <c r="J3138" s="10" t="s">
        <v>10458</v>
      </c>
      <c r="K3138" s="10" t="s">
        <v>10459</v>
      </c>
      <c r="L3138" s="10" t="s">
        <v>10460</v>
      </c>
      <c r="M3138" s="10" t="s">
        <v>18</v>
      </c>
      <c r="N3138">
        <v>0</v>
      </c>
    </row>
    <row r="3139" spans="1:14" x14ac:dyDescent="0.25">
      <c r="A3139" s="10" t="s">
        <v>62</v>
      </c>
      <c r="B3139" s="10" t="s">
        <v>10461</v>
      </c>
      <c r="C3139">
        <v>0</v>
      </c>
      <c r="D3139" s="10" t="s">
        <v>16</v>
      </c>
      <c r="E3139">
        <v>0</v>
      </c>
      <c r="F3139">
        <v>0</v>
      </c>
      <c r="G3139">
        <v>0</v>
      </c>
      <c r="H3139" s="10" t="s">
        <v>16</v>
      </c>
      <c r="I3139" s="10" t="s">
        <v>10462</v>
      </c>
      <c r="J3139" s="10" t="s">
        <v>17</v>
      </c>
      <c r="K3139" s="10" t="s">
        <v>17</v>
      </c>
      <c r="L3139" s="10" t="s">
        <v>6209</v>
      </c>
      <c r="M3139" s="10" t="s">
        <v>18</v>
      </c>
      <c r="N3139">
        <v>0</v>
      </c>
    </row>
    <row r="3140" spans="1:14" x14ac:dyDescent="0.25">
      <c r="A3140" s="10" t="s">
        <v>62</v>
      </c>
      <c r="B3140" s="10" t="s">
        <v>10463</v>
      </c>
      <c r="C3140">
        <v>0</v>
      </c>
      <c r="D3140" s="10" t="s">
        <v>16</v>
      </c>
      <c r="E3140">
        <v>454.84</v>
      </c>
      <c r="F3140">
        <v>454.84</v>
      </c>
      <c r="G3140">
        <v>0</v>
      </c>
      <c r="H3140" s="10" t="s">
        <v>16</v>
      </c>
      <c r="I3140" s="10" t="s">
        <v>7029</v>
      </c>
      <c r="J3140" s="10" t="s">
        <v>10464</v>
      </c>
      <c r="K3140" s="10" t="s">
        <v>10465</v>
      </c>
      <c r="L3140" s="10" t="s">
        <v>10466</v>
      </c>
      <c r="M3140" s="10" t="s">
        <v>18</v>
      </c>
      <c r="N3140">
        <v>0</v>
      </c>
    </row>
    <row r="3141" spans="1:14" x14ac:dyDescent="0.25">
      <c r="A3141" s="10" t="s">
        <v>62</v>
      </c>
      <c r="B3141" s="10" t="s">
        <v>10467</v>
      </c>
      <c r="C3141">
        <v>0</v>
      </c>
      <c r="D3141" s="10" t="s">
        <v>16</v>
      </c>
      <c r="E3141">
        <v>0</v>
      </c>
      <c r="F3141">
        <v>0</v>
      </c>
      <c r="G3141">
        <v>0</v>
      </c>
      <c r="H3141" s="10" t="s">
        <v>16</v>
      </c>
      <c r="I3141" s="10" t="s">
        <v>10468</v>
      </c>
      <c r="J3141" s="10" t="s">
        <v>17</v>
      </c>
      <c r="K3141" s="10" t="s">
        <v>17</v>
      </c>
      <c r="L3141" s="10" t="s">
        <v>10469</v>
      </c>
      <c r="M3141" s="10" t="s">
        <v>18</v>
      </c>
      <c r="N3141">
        <v>0</v>
      </c>
    </row>
    <row r="3142" spans="1:14" x14ac:dyDescent="0.25">
      <c r="A3142" s="10" t="s">
        <v>62</v>
      </c>
      <c r="B3142" s="10" t="s">
        <v>10470</v>
      </c>
      <c r="C3142">
        <v>0</v>
      </c>
      <c r="D3142" s="10" t="s">
        <v>16</v>
      </c>
      <c r="E3142">
        <v>0</v>
      </c>
      <c r="F3142">
        <v>0</v>
      </c>
      <c r="G3142">
        <v>0</v>
      </c>
      <c r="H3142" s="10" t="s">
        <v>16</v>
      </c>
      <c r="I3142" s="10" t="s">
        <v>10471</v>
      </c>
      <c r="J3142" s="10" t="s">
        <v>17</v>
      </c>
      <c r="K3142" s="10" t="s">
        <v>17</v>
      </c>
      <c r="L3142" s="10" t="s">
        <v>10472</v>
      </c>
      <c r="M3142" s="10" t="s">
        <v>18</v>
      </c>
      <c r="N3142">
        <v>0</v>
      </c>
    </row>
    <row r="3143" spans="1:14" x14ac:dyDescent="0.25">
      <c r="A3143" s="10" t="s">
        <v>62</v>
      </c>
      <c r="B3143" s="10" t="s">
        <v>10473</v>
      </c>
      <c r="C3143">
        <v>0</v>
      </c>
      <c r="D3143" s="10" t="s">
        <v>16</v>
      </c>
      <c r="E3143">
        <v>0</v>
      </c>
      <c r="F3143">
        <v>0</v>
      </c>
      <c r="G3143">
        <v>0</v>
      </c>
      <c r="H3143" s="10" t="s">
        <v>16</v>
      </c>
      <c r="I3143" s="10" t="s">
        <v>10474</v>
      </c>
      <c r="J3143" s="10" t="s">
        <v>17</v>
      </c>
      <c r="K3143" s="10" t="s">
        <v>17</v>
      </c>
      <c r="L3143" s="10" t="s">
        <v>10475</v>
      </c>
      <c r="M3143" s="10" t="s">
        <v>18</v>
      </c>
      <c r="N3143">
        <v>0</v>
      </c>
    </row>
    <row r="3144" spans="1:14" x14ac:dyDescent="0.25">
      <c r="A3144" s="10" t="s">
        <v>62</v>
      </c>
      <c r="B3144" s="10" t="s">
        <v>10476</v>
      </c>
      <c r="C3144">
        <v>0</v>
      </c>
      <c r="D3144" s="10" t="s">
        <v>16</v>
      </c>
      <c r="E3144">
        <v>5600</v>
      </c>
      <c r="F3144">
        <v>5600</v>
      </c>
      <c r="G3144">
        <v>0</v>
      </c>
      <c r="H3144" s="10" t="s">
        <v>16</v>
      </c>
      <c r="I3144" s="10" t="s">
        <v>10477</v>
      </c>
      <c r="J3144" s="10" t="s">
        <v>10478</v>
      </c>
      <c r="K3144" s="10" t="s">
        <v>5638</v>
      </c>
      <c r="L3144" s="10" t="s">
        <v>10479</v>
      </c>
      <c r="M3144" s="10" t="s">
        <v>18</v>
      </c>
      <c r="N3144">
        <v>0</v>
      </c>
    </row>
    <row r="3145" spans="1:14" x14ac:dyDescent="0.25">
      <c r="A3145" s="10" t="s">
        <v>62</v>
      </c>
      <c r="B3145" s="10" t="s">
        <v>10480</v>
      </c>
      <c r="C3145">
        <v>0</v>
      </c>
      <c r="D3145" s="10" t="s">
        <v>16</v>
      </c>
      <c r="E3145">
        <v>8944.4699999999993</v>
      </c>
      <c r="F3145">
        <v>8944.4699999999993</v>
      </c>
      <c r="G3145">
        <v>0</v>
      </c>
      <c r="H3145" s="10" t="s">
        <v>16</v>
      </c>
      <c r="I3145" s="10" t="s">
        <v>10481</v>
      </c>
      <c r="J3145" s="10" t="s">
        <v>10482</v>
      </c>
      <c r="K3145" s="10" t="s">
        <v>6210</v>
      </c>
      <c r="L3145" s="10" t="s">
        <v>10483</v>
      </c>
      <c r="M3145" s="10" t="s">
        <v>18</v>
      </c>
      <c r="N3145">
        <v>0</v>
      </c>
    </row>
    <row r="3146" spans="1:14" x14ac:dyDescent="0.25">
      <c r="A3146" s="10" t="s">
        <v>62</v>
      </c>
      <c r="B3146" s="10" t="s">
        <v>10484</v>
      </c>
      <c r="C3146">
        <v>0</v>
      </c>
      <c r="D3146" s="10" t="s">
        <v>16</v>
      </c>
      <c r="E3146">
        <v>3572.1</v>
      </c>
      <c r="F3146">
        <v>3572.1</v>
      </c>
      <c r="G3146">
        <v>0</v>
      </c>
      <c r="H3146" s="10" t="s">
        <v>16</v>
      </c>
      <c r="I3146" s="10" t="s">
        <v>10485</v>
      </c>
      <c r="J3146" s="10" t="s">
        <v>10486</v>
      </c>
      <c r="K3146" s="10" t="s">
        <v>6211</v>
      </c>
      <c r="L3146" s="10" t="s">
        <v>10487</v>
      </c>
      <c r="M3146" s="10" t="s">
        <v>18</v>
      </c>
      <c r="N3146">
        <v>0</v>
      </c>
    </row>
    <row r="3147" spans="1:14" x14ac:dyDescent="0.25">
      <c r="A3147" s="10" t="s">
        <v>62</v>
      </c>
      <c r="B3147" s="10" t="s">
        <v>10488</v>
      </c>
      <c r="C3147">
        <v>0</v>
      </c>
      <c r="D3147" s="10" t="s">
        <v>16</v>
      </c>
      <c r="E3147">
        <v>122.94</v>
      </c>
      <c r="F3147">
        <v>122.94</v>
      </c>
      <c r="G3147">
        <v>0</v>
      </c>
      <c r="H3147" s="10" t="s">
        <v>16</v>
      </c>
      <c r="I3147" s="10" t="s">
        <v>10489</v>
      </c>
      <c r="J3147" s="10" t="s">
        <v>10490</v>
      </c>
      <c r="K3147" s="10" t="s">
        <v>10491</v>
      </c>
      <c r="L3147" s="10" t="s">
        <v>10492</v>
      </c>
      <c r="M3147" s="10" t="s">
        <v>18</v>
      </c>
      <c r="N3147">
        <v>0</v>
      </c>
    </row>
    <row r="3148" spans="1:14" x14ac:dyDescent="0.25">
      <c r="A3148" s="10" t="s">
        <v>62</v>
      </c>
      <c r="B3148" s="10" t="s">
        <v>10493</v>
      </c>
      <c r="C3148">
        <v>0</v>
      </c>
      <c r="D3148" s="10" t="s">
        <v>16</v>
      </c>
      <c r="E3148">
        <v>885.85</v>
      </c>
      <c r="F3148">
        <v>885.85</v>
      </c>
      <c r="G3148">
        <v>0</v>
      </c>
      <c r="H3148" s="10" t="s">
        <v>16</v>
      </c>
      <c r="I3148" s="10" t="s">
        <v>6212</v>
      </c>
      <c r="J3148" s="10" t="s">
        <v>10494</v>
      </c>
      <c r="K3148" s="10" t="s">
        <v>10495</v>
      </c>
      <c r="L3148" s="10" t="s">
        <v>10496</v>
      </c>
      <c r="M3148" s="10" t="s">
        <v>18</v>
      </c>
      <c r="N3148">
        <v>0</v>
      </c>
    </row>
    <row r="3149" spans="1:14" x14ac:dyDescent="0.25">
      <c r="A3149" s="10" t="s">
        <v>62</v>
      </c>
      <c r="B3149" s="10" t="s">
        <v>10497</v>
      </c>
      <c r="C3149">
        <v>0</v>
      </c>
      <c r="D3149" s="10" t="s">
        <v>16</v>
      </c>
      <c r="E3149">
        <v>697.34</v>
      </c>
      <c r="F3149">
        <v>697.34</v>
      </c>
      <c r="G3149">
        <v>0</v>
      </c>
      <c r="H3149" s="10" t="s">
        <v>16</v>
      </c>
      <c r="I3149" s="10" t="s">
        <v>10498</v>
      </c>
      <c r="J3149" s="10" t="s">
        <v>4237</v>
      </c>
      <c r="K3149" s="10" t="s">
        <v>10499</v>
      </c>
      <c r="L3149" s="10" t="s">
        <v>10500</v>
      </c>
      <c r="M3149" s="10" t="s">
        <v>18</v>
      </c>
      <c r="N3149">
        <v>0</v>
      </c>
    </row>
    <row r="3150" spans="1:14" x14ac:dyDescent="0.25">
      <c r="A3150" s="10" t="s">
        <v>62</v>
      </c>
      <c r="B3150" s="10" t="s">
        <v>10501</v>
      </c>
      <c r="C3150">
        <v>0</v>
      </c>
      <c r="D3150" s="10" t="s">
        <v>16</v>
      </c>
      <c r="E3150">
        <v>1089.6400000000001</v>
      </c>
      <c r="F3150">
        <v>1089.6400000000001</v>
      </c>
      <c r="G3150">
        <v>0</v>
      </c>
      <c r="H3150" s="10" t="s">
        <v>16</v>
      </c>
      <c r="I3150" s="10" t="s">
        <v>6213</v>
      </c>
      <c r="J3150" s="10" t="s">
        <v>10502</v>
      </c>
      <c r="K3150" s="10" t="s">
        <v>10503</v>
      </c>
      <c r="L3150" s="10" t="s">
        <v>10504</v>
      </c>
      <c r="M3150" s="10" t="s">
        <v>18</v>
      </c>
      <c r="N3150">
        <v>0</v>
      </c>
    </row>
    <row r="3151" spans="1:14" x14ac:dyDescent="0.25">
      <c r="A3151" s="10" t="s">
        <v>62</v>
      </c>
      <c r="B3151" s="10" t="s">
        <v>10505</v>
      </c>
      <c r="C3151">
        <v>0</v>
      </c>
      <c r="D3151" s="10" t="s">
        <v>16</v>
      </c>
      <c r="E3151">
        <v>0</v>
      </c>
      <c r="F3151">
        <v>0</v>
      </c>
      <c r="G3151">
        <v>0</v>
      </c>
      <c r="H3151" s="10" t="s">
        <v>16</v>
      </c>
      <c r="I3151" s="10" t="s">
        <v>6214</v>
      </c>
      <c r="J3151" s="10" t="s">
        <v>17</v>
      </c>
      <c r="K3151" s="10" t="s">
        <v>17</v>
      </c>
      <c r="L3151" s="10" t="s">
        <v>10506</v>
      </c>
      <c r="M3151" s="10" t="s">
        <v>18</v>
      </c>
      <c r="N3151">
        <v>0</v>
      </c>
    </row>
    <row r="3152" spans="1:14" x14ac:dyDescent="0.25">
      <c r="A3152" s="10" t="s">
        <v>62</v>
      </c>
      <c r="B3152" s="10" t="s">
        <v>10507</v>
      </c>
      <c r="C3152">
        <v>0</v>
      </c>
      <c r="D3152" s="10" t="s">
        <v>16</v>
      </c>
      <c r="E3152">
        <v>1307.23</v>
      </c>
      <c r="F3152">
        <v>1307.23</v>
      </c>
      <c r="G3152">
        <v>0</v>
      </c>
      <c r="H3152" s="10" t="s">
        <v>16</v>
      </c>
      <c r="I3152" s="10" t="s">
        <v>10508</v>
      </c>
      <c r="J3152" s="10" t="s">
        <v>10509</v>
      </c>
      <c r="K3152" s="10" t="s">
        <v>7030</v>
      </c>
      <c r="L3152" s="10" t="s">
        <v>10510</v>
      </c>
      <c r="M3152" s="10" t="s">
        <v>18</v>
      </c>
      <c r="N3152">
        <v>0</v>
      </c>
    </row>
    <row r="3153" spans="1:14" x14ac:dyDescent="0.25">
      <c r="A3153" s="10" t="s">
        <v>62</v>
      </c>
      <c r="B3153" s="10" t="s">
        <v>10511</v>
      </c>
      <c r="C3153">
        <v>0</v>
      </c>
      <c r="D3153" s="10" t="s">
        <v>16</v>
      </c>
      <c r="E3153">
        <v>11446.84</v>
      </c>
      <c r="F3153">
        <v>11446.84</v>
      </c>
      <c r="G3153">
        <v>0</v>
      </c>
      <c r="H3153" s="10" t="s">
        <v>16</v>
      </c>
      <c r="I3153" s="10" t="s">
        <v>10512</v>
      </c>
      <c r="J3153" s="10" t="s">
        <v>10513</v>
      </c>
      <c r="K3153" s="10" t="s">
        <v>10514</v>
      </c>
      <c r="L3153" s="10" t="s">
        <v>10515</v>
      </c>
      <c r="M3153" s="10" t="s">
        <v>18</v>
      </c>
      <c r="N3153">
        <v>0</v>
      </c>
    </row>
    <row r="3154" spans="1:14" x14ac:dyDescent="0.25">
      <c r="A3154" s="10" t="s">
        <v>62</v>
      </c>
      <c r="B3154" s="10" t="s">
        <v>10516</v>
      </c>
      <c r="C3154">
        <v>0</v>
      </c>
      <c r="D3154" s="10" t="s">
        <v>16</v>
      </c>
      <c r="E3154">
        <v>9778.82</v>
      </c>
      <c r="F3154">
        <v>9778.82</v>
      </c>
      <c r="G3154">
        <v>0</v>
      </c>
      <c r="H3154" s="10" t="s">
        <v>16</v>
      </c>
      <c r="I3154" s="10" t="s">
        <v>10517</v>
      </c>
      <c r="J3154" s="10" t="s">
        <v>10518</v>
      </c>
      <c r="K3154" s="10" t="s">
        <v>10519</v>
      </c>
      <c r="L3154" s="10" t="s">
        <v>10520</v>
      </c>
      <c r="M3154" s="10" t="s">
        <v>18</v>
      </c>
      <c r="N3154">
        <v>0</v>
      </c>
    </row>
    <row r="3155" spans="1:14" x14ac:dyDescent="0.25">
      <c r="A3155" s="10" t="s">
        <v>62</v>
      </c>
      <c r="B3155" s="10" t="s">
        <v>10521</v>
      </c>
      <c r="C3155">
        <v>0</v>
      </c>
      <c r="D3155" s="10" t="s">
        <v>16</v>
      </c>
      <c r="E3155">
        <v>0</v>
      </c>
      <c r="F3155">
        <v>0</v>
      </c>
      <c r="G3155">
        <v>0</v>
      </c>
      <c r="H3155" s="10" t="s">
        <v>16</v>
      </c>
      <c r="I3155" s="10" t="s">
        <v>10522</v>
      </c>
      <c r="J3155" s="10" t="s">
        <v>17</v>
      </c>
      <c r="K3155" s="10" t="s">
        <v>17</v>
      </c>
      <c r="L3155" s="10" t="s">
        <v>10523</v>
      </c>
      <c r="M3155" s="10" t="s">
        <v>18</v>
      </c>
      <c r="N3155">
        <v>0</v>
      </c>
    </row>
    <row r="3156" spans="1:14" x14ac:dyDescent="0.25">
      <c r="A3156" s="10" t="s">
        <v>62</v>
      </c>
      <c r="B3156" s="10" t="s">
        <v>10524</v>
      </c>
      <c r="C3156">
        <v>0</v>
      </c>
      <c r="D3156" s="10" t="s">
        <v>16</v>
      </c>
      <c r="E3156">
        <v>1281.68</v>
      </c>
      <c r="F3156">
        <v>1281.68</v>
      </c>
      <c r="G3156">
        <v>0</v>
      </c>
      <c r="H3156" s="10" t="s">
        <v>16</v>
      </c>
      <c r="I3156" s="10" t="s">
        <v>10525</v>
      </c>
      <c r="J3156" s="10" t="s">
        <v>10526</v>
      </c>
      <c r="K3156" s="10" t="s">
        <v>10527</v>
      </c>
      <c r="L3156" s="10" t="s">
        <v>10528</v>
      </c>
      <c r="M3156" s="10" t="s">
        <v>18</v>
      </c>
      <c r="N3156">
        <v>0</v>
      </c>
    </row>
    <row r="3157" spans="1:14" x14ac:dyDescent="0.25">
      <c r="A3157" s="10" t="s">
        <v>62</v>
      </c>
      <c r="B3157" s="10" t="s">
        <v>10529</v>
      </c>
      <c r="C3157">
        <v>0</v>
      </c>
      <c r="D3157" s="10" t="s">
        <v>16</v>
      </c>
      <c r="E3157">
        <v>2867.07</v>
      </c>
      <c r="F3157">
        <v>2867.07</v>
      </c>
      <c r="G3157">
        <v>0</v>
      </c>
      <c r="H3157" s="10" t="s">
        <v>16</v>
      </c>
      <c r="I3157" s="10" t="s">
        <v>10530</v>
      </c>
      <c r="J3157" s="10" t="s">
        <v>10531</v>
      </c>
      <c r="K3157" s="10" t="s">
        <v>10532</v>
      </c>
      <c r="L3157" s="10" t="s">
        <v>7031</v>
      </c>
      <c r="M3157" s="10" t="s">
        <v>18</v>
      </c>
      <c r="N3157">
        <v>0</v>
      </c>
    </row>
    <row r="3158" spans="1:14" x14ac:dyDescent="0.25">
      <c r="A3158" s="10" t="s">
        <v>62</v>
      </c>
      <c r="B3158" s="10" t="s">
        <v>10533</v>
      </c>
      <c r="C3158">
        <v>0</v>
      </c>
      <c r="D3158" s="10" t="s">
        <v>16</v>
      </c>
      <c r="E3158">
        <v>0</v>
      </c>
      <c r="F3158">
        <v>0</v>
      </c>
      <c r="G3158">
        <v>0</v>
      </c>
      <c r="H3158" s="10" t="s">
        <v>16</v>
      </c>
      <c r="I3158" s="10" t="s">
        <v>10534</v>
      </c>
      <c r="J3158" s="10" t="s">
        <v>17</v>
      </c>
      <c r="K3158" s="10" t="s">
        <v>17</v>
      </c>
      <c r="L3158" s="10" t="s">
        <v>4238</v>
      </c>
      <c r="M3158" s="10" t="s">
        <v>18</v>
      </c>
      <c r="N3158">
        <v>0</v>
      </c>
    </row>
    <row r="3159" spans="1:14" x14ac:dyDescent="0.25">
      <c r="A3159" s="10" t="s">
        <v>62</v>
      </c>
      <c r="B3159" s="10" t="s">
        <v>10535</v>
      </c>
      <c r="C3159">
        <v>0</v>
      </c>
      <c r="D3159" s="10" t="s">
        <v>16</v>
      </c>
      <c r="E3159">
        <v>0</v>
      </c>
      <c r="F3159">
        <v>0</v>
      </c>
      <c r="G3159">
        <v>0</v>
      </c>
      <c r="H3159" s="10" t="s">
        <v>16</v>
      </c>
      <c r="I3159" s="10" t="s">
        <v>6215</v>
      </c>
      <c r="J3159" s="10" t="s">
        <v>17</v>
      </c>
      <c r="K3159" s="10" t="s">
        <v>17</v>
      </c>
      <c r="L3159" s="10" t="s">
        <v>10536</v>
      </c>
      <c r="M3159" s="10" t="s">
        <v>18</v>
      </c>
      <c r="N3159">
        <v>0</v>
      </c>
    </row>
    <row r="3160" spans="1:14" x14ac:dyDescent="0.25">
      <c r="A3160" s="10" t="s">
        <v>62</v>
      </c>
      <c r="B3160" s="10" t="s">
        <v>10537</v>
      </c>
      <c r="C3160">
        <v>0</v>
      </c>
      <c r="D3160" s="10" t="s">
        <v>16</v>
      </c>
      <c r="E3160">
        <v>3393</v>
      </c>
      <c r="F3160">
        <v>3393</v>
      </c>
      <c r="G3160">
        <v>0</v>
      </c>
      <c r="H3160" s="10" t="s">
        <v>16</v>
      </c>
      <c r="I3160" s="10" t="s">
        <v>10538</v>
      </c>
      <c r="J3160" s="10" t="s">
        <v>10539</v>
      </c>
      <c r="K3160" s="10" t="s">
        <v>10540</v>
      </c>
      <c r="L3160" s="10" t="s">
        <v>10541</v>
      </c>
      <c r="M3160" s="10" t="s">
        <v>18</v>
      </c>
      <c r="N3160">
        <v>0</v>
      </c>
    </row>
    <row r="3161" spans="1:14" x14ac:dyDescent="0.25">
      <c r="A3161" s="10" t="s">
        <v>62</v>
      </c>
      <c r="B3161" s="10" t="s">
        <v>10542</v>
      </c>
      <c r="C3161">
        <v>0</v>
      </c>
      <c r="D3161" s="10" t="s">
        <v>16</v>
      </c>
      <c r="E3161">
        <v>0</v>
      </c>
      <c r="F3161">
        <v>0</v>
      </c>
      <c r="G3161">
        <v>0</v>
      </c>
      <c r="H3161" s="10" t="s">
        <v>16</v>
      </c>
      <c r="I3161" s="10" t="s">
        <v>6216</v>
      </c>
      <c r="J3161" s="10" t="s">
        <v>17</v>
      </c>
      <c r="K3161" s="10" t="s">
        <v>17</v>
      </c>
      <c r="L3161" s="10" t="s">
        <v>7033</v>
      </c>
      <c r="M3161" s="10" t="s">
        <v>18</v>
      </c>
      <c r="N3161">
        <v>0</v>
      </c>
    </row>
    <row r="3162" spans="1:14" x14ac:dyDescent="0.25">
      <c r="A3162" s="10" t="s">
        <v>62</v>
      </c>
      <c r="B3162" s="10" t="s">
        <v>10543</v>
      </c>
      <c r="C3162">
        <v>0</v>
      </c>
      <c r="D3162" s="10" t="s">
        <v>16</v>
      </c>
      <c r="E3162">
        <v>7844.07</v>
      </c>
      <c r="F3162">
        <v>7844.07</v>
      </c>
      <c r="G3162">
        <v>0</v>
      </c>
      <c r="H3162" s="10" t="s">
        <v>16</v>
      </c>
      <c r="I3162" s="10" t="s">
        <v>70</v>
      </c>
      <c r="J3162" s="10" t="s">
        <v>10544</v>
      </c>
      <c r="K3162" s="10" t="s">
        <v>10545</v>
      </c>
      <c r="L3162" s="10" t="s">
        <v>10546</v>
      </c>
      <c r="M3162" s="10" t="s">
        <v>18</v>
      </c>
      <c r="N3162">
        <v>0</v>
      </c>
    </row>
    <row r="3163" spans="1:14" x14ac:dyDescent="0.25">
      <c r="A3163" s="10" t="s">
        <v>62</v>
      </c>
      <c r="B3163" s="10" t="s">
        <v>10547</v>
      </c>
      <c r="C3163">
        <v>0</v>
      </c>
      <c r="D3163" s="10" t="s">
        <v>16</v>
      </c>
      <c r="E3163">
        <v>0</v>
      </c>
      <c r="F3163">
        <v>0</v>
      </c>
      <c r="G3163">
        <v>0</v>
      </c>
      <c r="H3163" s="10" t="s">
        <v>16</v>
      </c>
      <c r="I3163" s="10" t="s">
        <v>10548</v>
      </c>
      <c r="J3163" s="10" t="s">
        <v>17</v>
      </c>
      <c r="K3163" s="10" t="s">
        <v>17</v>
      </c>
      <c r="L3163" s="10" t="s">
        <v>10549</v>
      </c>
      <c r="M3163" s="10" t="s">
        <v>18</v>
      </c>
      <c r="N3163">
        <v>0</v>
      </c>
    </row>
    <row r="3164" spans="1:14" x14ac:dyDescent="0.25">
      <c r="A3164" s="10" t="s">
        <v>62</v>
      </c>
      <c r="B3164" s="10" t="s">
        <v>10550</v>
      </c>
      <c r="C3164">
        <v>0</v>
      </c>
      <c r="D3164" s="10" t="s">
        <v>16</v>
      </c>
      <c r="E3164">
        <v>846.71</v>
      </c>
      <c r="F3164">
        <v>846.71</v>
      </c>
      <c r="G3164">
        <v>0</v>
      </c>
      <c r="H3164" s="10" t="s">
        <v>16</v>
      </c>
      <c r="I3164" s="10" t="s">
        <v>10551</v>
      </c>
      <c r="J3164" s="10" t="s">
        <v>10552</v>
      </c>
      <c r="K3164" s="10" t="s">
        <v>7034</v>
      </c>
      <c r="L3164" s="10" t="s">
        <v>10553</v>
      </c>
      <c r="M3164" s="10" t="s">
        <v>18</v>
      </c>
      <c r="N3164">
        <v>0</v>
      </c>
    </row>
    <row r="3165" spans="1:14" x14ac:dyDescent="0.25">
      <c r="A3165" s="10" t="s">
        <v>62</v>
      </c>
      <c r="B3165" s="10" t="s">
        <v>1709</v>
      </c>
      <c r="C3165">
        <v>0</v>
      </c>
      <c r="D3165" s="10" t="s">
        <v>16</v>
      </c>
      <c r="E3165">
        <v>5242.41</v>
      </c>
      <c r="F3165">
        <v>5242.41</v>
      </c>
      <c r="G3165">
        <v>0</v>
      </c>
      <c r="H3165" s="10" t="s">
        <v>16</v>
      </c>
      <c r="I3165" s="10" t="s">
        <v>10554</v>
      </c>
      <c r="J3165" s="10" t="s">
        <v>10555</v>
      </c>
      <c r="K3165" s="10" t="s">
        <v>7035</v>
      </c>
      <c r="L3165" s="10" t="s">
        <v>10556</v>
      </c>
      <c r="M3165" s="10" t="s">
        <v>18</v>
      </c>
      <c r="N3165">
        <v>0</v>
      </c>
    </row>
    <row r="3166" spans="1:14" x14ac:dyDescent="0.25">
      <c r="A3166" s="10" t="s">
        <v>62</v>
      </c>
      <c r="B3166" s="10" t="s">
        <v>8235</v>
      </c>
      <c r="C3166">
        <v>0</v>
      </c>
      <c r="D3166" s="10" t="s">
        <v>16</v>
      </c>
      <c r="E3166">
        <v>4600.2</v>
      </c>
      <c r="F3166">
        <v>4600.2</v>
      </c>
      <c r="G3166">
        <v>0</v>
      </c>
      <c r="H3166" s="10" t="s">
        <v>16</v>
      </c>
      <c r="I3166" s="10" t="s">
        <v>10557</v>
      </c>
      <c r="J3166" s="10" t="s">
        <v>10558</v>
      </c>
      <c r="K3166" s="10" t="s">
        <v>7036</v>
      </c>
      <c r="L3166" s="10" t="s">
        <v>10559</v>
      </c>
      <c r="M3166" s="10" t="s">
        <v>18</v>
      </c>
      <c r="N3166">
        <v>0</v>
      </c>
    </row>
    <row r="3167" spans="1:14" x14ac:dyDescent="0.25">
      <c r="A3167" s="10" t="s">
        <v>62</v>
      </c>
      <c r="B3167" s="10" t="s">
        <v>8236</v>
      </c>
      <c r="C3167">
        <v>0</v>
      </c>
      <c r="D3167" s="10" t="s">
        <v>16</v>
      </c>
      <c r="E3167">
        <v>0</v>
      </c>
      <c r="F3167">
        <v>0</v>
      </c>
      <c r="G3167">
        <v>0</v>
      </c>
      <c r="H3167" s="10" t="s">
        <v>16</v>
      </c>
      <c r="I3167" s="10" t="s">
        <v>10560</v>
      </c>
      <c r="J3167" s="10" t="s">
        <v>17</v>
      </c>
      <c r="K3167" s="10" t="s">
        <v>17</v>
      </c>
      <c r="L3167" s="10" t="s">
        <v>10561</v>
      </c>
      <c r="M3167" s="10" t="s">
        <v>18</v>
      </c>
      <c r="N3167">
        <v>0</v>
      </c>
    </row>
    <row r="3168" spans="1:14" x14ac:dyDescent="0.25">
      <c r="A3168" s="10" t="s">
        <v>62</v>
      </c>
      <c r="B3168" s="10" t="s">
        <v>8286</v>
      </c>
      <c r="C3168">
        <v>0</v>
      </c>
      <c r="D3168" s="10" t="s">
        <v>16</v>
      </c>
      <c r="E3168">
        <v>0</v>
      </c>
      <c r="F3168">
        <v>0</v>
      </c>
      <c r="G3168">
        <v>0</v>
      </c>
      <c r="H3168" s="10" t="s">
        <v>16</v>
      </c>
      <c r="I3168" s="10" t="s">
        <v>10562</v>
      </c>
      <c r="J3168" s="10" t="s">
        <v>17</v>
      </c>
      <c r="K3168" s="10" t="s">
        <v>17</v>
      </c>
      <c r="L3168" s="10" t="s">
        <v>10563</v>
      </c>
      <c r="M3168" s="10" t="s">
        <v>18</v>
      </c>
      <c r="N3168">
        <v>0</v>
      </c>
    </row>
    <row r="3169" spans="1:14" x14ac:dyDescent="0.25">
      <c r="A3169" s="10" t="s">
        <v>62</v>
      </c>
      <c r="B3169" s="10" t="s">
        <v>10564</v>
      </c>
      <c r="C3169">
        <v>0</v>
      </c>
      <c r="D3169" s="10" t="s">
        <v>16</v>
      </c>
      <c r="E3169">
        <v>0</v>
      </c>
      <c r="F3169">
        <v>0</v>
      </c>
      <c r="G3169">
        <v>0</v>
      </c>
      <c r="H3169" s="10" t="s">
        <v>16</v>
      </c>
      <c r="I3169" s="10" t="s">
        <v>10565</v>
      </c>
      <c r="J3169" s="10" t="s">
        <v>17</v>
      </c>
      <c r="K3169" s="10" t="s">
        <v>17</v>
      </c>
      <c r="L3169" s="10" t="s">
        <v>10566</v>
      </c>
      <c r="M3169" s="10" t="s">
        <v>18</v>
      </c>
      <c r="N3169">
        <v>0</v>
      </c>
    </row>
    <row r="3170" spans="1:14" x14ac:dyDescent="0.25">
      <c r="A3170" s="10" t="s">
        <v>62</v>
      </c>
      <c r="B3170" s="10" t="s">
        <v>10567</v>
      </c>
      <c r="C3170">
        <v>0</v>
      </c>
      <c r="D3170" s="10" t="s">
        <v>16</v>
      </c>
      <c r="E3170">
        <v>0</v>
      </c>
      <c r="F3170">
        <v>0</v>
      </c>
      <c r="G3170">
        <v>0</v>
      </c>
      <c r="H3170" s="10" t="s">
        <v>16</v>
      </c>
      <c r="I3170" s="10" t="s">
        <v>10568</v>
      </c>
      <c r="J3170" s="10" t="s">
        <v>17</v>
      </c>
      <c r="K3170" s="10" t="s">
        <v>17</v>
      </c>
      <c r="L3170" s="10" t="s">
        <v>10569</v>
      </c>
      <c r="M3170" s="10" t="s">
        <v>18</v>
      </c>
      <c r="N3170">
        <v>0</v>
      </c>
    </row>
    <row r="3171" spans="1:14" x14ac:dyDescent="0.25">
      <c r="A3171" s="10" t="s">
        <v>62</v>
      </c>
      <c r="B3171" s="10" t="s">
        <v>10570</v>
      </c>
      <c r="C3171">
        <v>0</v>
      </c>
      <c r="D3171" s="10" t="s">
        <v>16</v>
      </c>
      <c r="E3171">
        <v>6952.79</v>
      </c>
      <c r="F3171">
        <v>6952.79</v>
      </c>
      <c r="G3171">
        <v>0</v>
      </c>
      <c r="H3171" s="10" t="s">
        <v>16</v>
      </c>
      <c r="I3171" s="10" t="s">
        <v>10571</v>
      </c>
      <c r="J3171" s="10" t="s">
        <v>10572</v>
      </c>
      <c r="K3171" s="10" t="s">
        <v>10573</v>
      </c>
      <c r="L3171" s="10" t="s">
        <v>10574</v>
      </c>
      <c r="M3171" s="10" t="s">
        <v>18</v>
      </c>
      <c r="N3171">
        <v>0</v>
      </c>
    </row>
    <row r="3172" spans="1:14" x14ac:dyDescent="0.25">
      <c r="A3172" s="10" t="s">
        <v>62</v>
      </c>
      <c r="B3172" s="10" t="s">
        <v>10575</v>
      </c>
      <c r="C3172">
        <v>0</v>
      </c>
      <c r="D3172" s="10" t="s">
        <v>16</v>
      </c>
      <c r="E3172">
        <v>3060.28</v>
      </c>
      <c r="F3172">
        <v>3060.28</v>
      </c>
      <c r="G3172">
        <v>0</v>
      </c>
      <c r="H3172" s="10" t="s">
        <v>16</v>
      </c>
      <c r="I3172" s="10" t="s">
        <v>10576</v>
      </c>
      <c r="J3172" s="10" t="s">
        <v>10577</v>
      </c>
      <c r="K3172" s="10" t="s">
        <v>10578</v>
      </c>
      <c r="L3172" s="10" t="s">
        <v>10579</v>
      </c>
      <c r="M3172" s="10" t="s">
        <v>18</v>
      </c>
      <c r="N3172">
        <v>0</v>
      </c>
    </row>
    <row r="3173" spans="1:14" x14ac:dyDescent="0.25">
      <c r="A3173" s="10" t="s">
        <v>62</v>
      </c>
      <c r="B3173" s="10" t="s">
        <v>10580</v>
      </c>
      <c r="C3173">
        <v>0</v>
      </c>
      <c r="D3173" s="10" t="s">
        <v>16</v>
      </c>
      <c r="E3173">
        <v>0</v>
      </c>
      <c r="F3173">
        <v>0</v>
      </c>
      <c r="G3173">
        <v>0</v>
      </c>
      <c r="H3173" s="10" t="s">
        <v>16</v>
      </c>
      <c r="I3173" s="10" t="s">
        <v>10581</v>
      </c>
      <c r="J3173" s="10" t="s">
        <v>17</v>
      </c>
      <c r="K3173" s="10" t="s">
        <v>17</v>
      </c>
      <c r="L3173" s="10" t="s">
        <v>10582</v>
      </c>
      <c r="M3173" s="10" t="s">
        <v>18</v>
      </c>
      <c r="N3173">
        <v>0</v>
      </c>
    </row>
    <row r="3174" spans="1:14" x14ac:dyDescent="0.25">
      <c r="A3174" s="10" t="s">
        <v>62</v>
      </c>
      <c r="B3174" s="10" t="s">
        <v>10583</v>
      </c>
      <c r="C3174">
        <v>0</v>
      </c>
      <c r="D3174" s="10" t="s">
        <v>16</v>
      </c>
      <c r="E3174">
        <v>134.52000000000001</v>
      </c>
      <c r="F3174">
        <v>134.52000000000001</v>
      </c>
      <c r="G3174">
        <v>0</v>
      </c>
      <c r="H3174" s="10" t="s">
        <v>16</v>
      </c>
      <c r="I3174" s="10" t="s">
        <v>10584</v>
      </c>
      <c r="J3174" s="10" t="s">
        <v>10585</v>
      </c>
      <c r="K3174" s="10" t="s">
        <v>7037</v>
      </c>
      <c r="L3174" s="10" t="s">
        <v>10586</v>
      </c>
      <c r="M3174" s="10" t="s">
        <v>18</v>
      </c>
      <c r="N3174">
        <v>0</v>
      </c>
    </row>
    <row r="3175" spans="1:14" x14ac:dyDescent="0.25">
      <c r="A3175" s="10" t="s">
        <v>62</v>
      </c>
      <c r="B3175" s="10" t="s">
        <v>10587</v>
      </c>
      <c r="C3175">
        <v>0</v>
      </c>
      <c r="D3175" s="10" t="s">
        <v>16</v>
      </c>
      <c r="E3175">
        <v>709.39</v>
      </c>
      <c r="F3175">
        <v>709.39</v>
      </c>
      <c r="G3175">
        <v>0</v>
      </c>
      <c r="H3175" s="10" t="s">
        <v>16</v>
      </c>
      <c r="I3175" s="10" t="s">
        <v>10588</v>
      </c>
      <c r="J3175" s="10" t="s">
        <v>10589</v>
      </c>
      <c r="K3175" s="10" t="s">
        <v>6217</v>
      </c>
      <c r="L3175" s="10" t="s">
        <v>10590</v>
      </c>
      <c r="M3175" s="10" t="s">
        <v>18</v>
      </c>
      <c r="N3175">
        <v>0</v>
      </c>
    </row>
    <row r="3176" spans="1:14" x14ac:dyDescent="0.25">
      <c r="A3176" s="10" t="s">
        <v>62</v>
      </c>
      <c r="B3176" s="10" t="s">
        <v>10591</v>
      </c>
      <c r="C3176">
        <v>0</v>
      </c>
      <c r="D3176" s="10" t="s">
        <v>16</v>
      </c>
      <c r="E3176">
        <v>269.33</v>
      </c>
      <c r="F3176">
        <v>269.33</v>
      </c>
      <c r="G3176">
        <v>0</v>
      </c>
      <c r="H3176" s="10" t="s">
        <v>16</v>
      </c>
      <c r="I3176" s="10" t="s">
        <v>10592</v>
      </c>
      <c r="J3176" s="10" t="s">
        <v>10593</v>
      </c>
      <c r="K3176" s="10" t="s">
        <v>10594</v>
      </c>
      <c r="L3176" s="10" t="s">
        <v>10595</v>
      </c>
      <c r="M3176" s="10" t="s">
        <v>18</v>
      </c>
      <c r="N3176">
        <v>0</v>
      </c>
    </row>
    <row r="3177" spans="1:14" x14ac:dyDescent="0.25">
      <c r="A3177" s="10" t="s">
        <v>62</v>
      </c>
      <c r="B3177" s="10" t="s">
        <v>10596</v>
      </c>
      <c r="C3177">
        <v>0</v>
      </c>
      <c r="D3177" s="10" t="s">
        <v>16</v>
      </c>
      <c r="E3177">
        <v>0</v>
      </c>
      <c r="F3177">
        <v>0</v>
      </c>
      <c r="G3177">
        <v>0</v>
      </c>
      <c r="H3177" s="10" t="s">
        <v>16</v>
      </c>
      <c r="I3177" s="10" t="s">
        <v>10597</v>
      </c>
      <c r="J3177" s="10" t="s">
        <v>17</v>
      </c>
      <c r="K3177" s="10" t="s">
        <v>17</v>
      </c>
      <c r="L3177" s="10" t="s">
        <v>10598</v>
      </c>
      <c r="M3177" s="10" t="s">
        <v>18</v>
      </c>
      <c r="N3177">
        <v>0</v>
      </c>
    </row>
    <row r="3178" spans="1:14" x14ac:dyDescent="0.25">
      <c r="A3178" s="10" t="s">
        <v>62</v>
      </c>
      <c r="B3178" s="10" t="s">
        <v>10599</v>
      </c>
      <c r="C3178">
        <v>0</v>
      </c>
      <c r="D3178" s="10" t="s">
        <v>16</v>
      </c>
      <c r="E3178">
        <v>0</v>
      </c>
      <c r="F3178">
        <v>0</v>
      </c>
      <c r="G3178">
        <v>0</v>
      </c>
      <c r="H3178" s="10" t="s">
        <v>16</v>
      </c>
      <c r="I3178" s="10" t="s">
        <v>10600</v>
      </c>
      <c r="J3178" s="10" t="s">
        <v>17</v>
      </c>
      <c r="K3178" s="10" t="s">
        <v>17</v>
      </c>
      <c r="L3178" s="10" t="s">
        <v>10601</v>
      </c>
      <c r="M3178" s="10" t="s">
        <v>18</v>
      </c>
      <c r="N3178">
        <v>0</v>
      </c>
    </row>
    <row r="3179" spans="1:14" x14ac:dyDescent="0.25">
      <c r="A3179" s="10" t="s">
        <v>62</v>
      </c>
      <c r="B3179" s="10" t="s">
        <v>10602</v>
      </c>
      <c r="C3179">
        <v>0</v>
      </c>
      <c r="D3179" s="10" t="s">
        <v>16</v>
      </c>
      <c r="E3179">
        <v>73.7</v>
      </c>
      <c r="F3179">
        <v>73.7</v>
      </c>
      <c r="G3179">
        <v>0</v>
      </c>
      <c r="H3179" s="10" t="s">
        <v>16</v>
      </c>
      <c r="I3179" s="10" t="s">
        <v>10603</v>
      </c>
      <c r="J3179" s="10" t="s">
        <v>10604</v>
      </c>
      <c r="K3179" s="10" t="s">
        <v>10605</v>
      </c>
      <c r="L3179" s="10" t="s">
        <v>10606</v>
      </c>
      <c r="M3179" s="10" t="s">
        <v>18</v>
      </c>
      <c r="N3179">
        <v>0</v>
      </c>
    </row>
    <row r="3180" spans="1:14" x14ac:dyDescent="0.25">
      <c r="A3180" s="10" t="s">
        <v>62</v>
      </c>
      <c r="B3180" s="10" t="s">
        <v>10607</v>
      </c>
      <c r="C3180">
        <v>0</v>
      </c>
      <c r="D3180" s="10" t="s">
        <v>16</v>
      </c>
      <c r="E3180">
        <v>0</v>
      </c>
      <c r="F3180">
        <v>0</v>
      </c>
      <c r="G3180">
        <v>0</v>
      </c>
      <c r="H3180" s="10" t="s">
        <v>16</v>
      </c>
      <c r="I3180" s="10" t="s">
        <v>10608</v>
      </c>
      <c r="J3180" s="10" t="s">
        <v>17</v>
      </c>
      <c r="K3180" s="10" t="s">
        <v>17</v>
      </c>
      <c r="L3180" s="10" t="s">
        <v>7039</v>
      </c>
      <c r="M3180" s="10" t="s">
        <v>18</v>
      </c>
      <c r="N3180">
        <v>0</v>
      </c>
    </row>
    <row r="3181" spans="1:14" x14ac:dyDescent="0.25">
      <c r="A3181" s="10" t="s">
        <v>62</v>
      </c>
      <c r="B3181" s="10" t="s">
        <v>10609</v>
      </c>
      <c r="C3181">
        <v>0</v>
      </c>
      <c r="D3181" s="10" t="s">
        <v>16</v>
      </c>
      <c r="E3181">
        <v>0</v>
      </c>
      <c r="F3181">
        <v>0</v>
      </c>
      <c r="G3181">
        <v>0</v>
      </c>
      <c r="H3181" s="10" t="s">
        <v>16</v>
      </c>
      <c r="I3181" s="10" t="s">
        <v>7040</v>
      </c>
      <c r="J3181" s="10" t="s">
        <v>17</v>
      </c>
      <c r="K3181" s="10" t="s">
        <v>17</v>
      </c>
      <c r="L3181" s="10" t="s">
        <v>10610</v>
      </c>
      <c r="M3181" s="10" t="s">
        <v>18</v>
      </c>
      <c r="N3181">
        <v>0</v>
      </c>
    </row>
    <row r="3182" spans="1:14" x14ac:dyDescent="0.25">
      <c r="A3182" s="10" t="s">
        <v>62</v>
      </c>
      <c r="B3182" s="10" t="s">
        <v>10611</v>
      </c>
      <c r="C3182">
        <v>0</v>
      </c>
      <c r="D3182" s="10" t="s">
        <v>16</v>
      </c>
      <c r="E3182">
        <v>0</v>
      </c>
      <c r="F3182">
        <v>0</v>
      </c>
      <c r="G3182">
        <v>0</v>
      </c>
      <c r="H3182" s="10" t="s">
        <v>16</v>
      </c>
      <c r="I3182" s="10" t="s">
        <v>7041</v>
      </c>
      <c r="J3182" s="10" t="s">
        <v>17</v>
      </c>
      <c r="K3182" s="10" t="s">
        <v>17</v>
      </c>
      <c r="L3182" s="10" t="s">
        <v>7042</v>
      </c>
      <c r="M3182" s="10" t="s">
        <v>18</v>
      </c>
      <c r="N3182">
        <v>0</v>
      </c>
    </row>
    <row r="3183" spans="1:14" x14ac:dyDescent="0.25">
      <c r="A3183" s="10" t="s">
        <v>62</v>
      </c>
      <c r="B3183" s="10" t="s">
        <v>10612</v>
      </c>
      <c r="C3183">
        <v>0</v>
      </c>
      <c r="D3183" s="10" t="s">
        <v>16</v>
      </c>
      <c r="E3183">
        <v>249.91</v>
      </c>
      <c r="F3183">
        <v>249.91</v>
      </c>
      <c r="G3183">
        <v>0</v>
      </c>
      <c r="H3183" s="10" t="s">
        <v>16</v>
      </c>
      <c r="I3183" s="10" t="s">
        <v>10613</v>
      </c>
      <c r="J3183" s="10" t="s">
        <v>6349</v>
      </c>
      <c r="K3183" s="10" t="s">
        <v>10614</v>
      </c>
      <c r="L3183" s="10" t="s">
        <v>10615</v>
      </c>
      <c r="M3183" s="10" t="s">
        <v>18</v>
      </c>
      <c r="N3183">
        <v>0</v>
      </c>
    </row>
    <row r="3184" spans="1:14" x14ac:dyDescent="0.25">
      <c r="A3184" s="10" t="s">
        <v>62</v>
      </c>
      <c r="B3184" s="10" t="s">
        <v>10616</v>
      </c>
      <c r="C3184">
        <v>0</v>
      </c>
      <c r="D3184" s="10" t="s">
        <v>16</v>
      </c>
      <c r="E3184">
        <v>981.81</v>
      </c>
      <c r="F3184">
        <v>981.81</v>
      </c>
      <c r="G3184">
        <v>0</v>
      </c>
      <c r="H3184" s="10" t="s">
        <v>16</v>
      </c>
      <c r="I3184" s="10" t="s">
        <v>10617</v>
      </c>
      <c r="J3184" s="10" t="s">
        <v>10618</v>
      </c>
      <c r="K3184" s="10" t="s">
        <v>10619</v>
      </c>
      <c r="L3184" s="10" t="s">
        <v>10620</v>
      </c>
      <c r="M3184" s="10" t="s">
        <v>18</v>
      </c>
      <c r="N3184">
        <v>0</v>
      </c>
    </row>
    <row r="3185" spans="1:14" x14ac:dyDescent="0.25">
      <c r="A3185" s="10" t="s">
        <v>62</v>
      </c>
      <c r="B3185" s="10" t="s">
        <v>10621</v>
      </c>
      <c r="C3185">
        <v>0</v>
      </c>
      <c r="D3185" s="10" t="s">
        <v>16</v>
      </c>
      <c r="E3185">
        <v>0</v>
      </c>
      <c r="F3185">
        <v>0</v>
      </c>
      <c r="G3185">
        <v>0</v>
      </c>
      <c r="H3185" s="10" t="s">
        <v>16</v>
      </c>
      <c r="I3185" s="10" t="s">
        <v>10622</v>
      </c>
      <c r="J3185" s="10" t="s">
        <v>17</v>
      </c>
      <c r="K3185" s="10" t="s">
        <v>17</v>
      </c>
      <c r="L3185" s="10" t="s">
        <v>10623</v>
      </c>
      <c r="M3185" s="10" t="s">
        <v>18</v>
      </c>
      <c r="N3185">
        <v>0</v>
      </c>
    </row>
    <row r="3186" spans="1:14" x14ac:dyDescent="0.25">
      <c r="A3186" s="10" t="s">
        <v>62</v>
      </c>
      <c r="B3186" s="10" t="s">
        <v>10624</v>
      </c>
      <c r="C3186">
        <v>0</v>
      </c>
      <c r="D3186" s="10" t="s">
        <v>16</v>
      </c>
      <c r="E3186">
        <v>0</v>
      </c>
      <c r="F3186">
        <v>0</v>
      </c>
      <c r="G3186">
        <v>0</v>
      </c>
      <c r="H3186" s="10" t="s">
        <v>16</v>
      </c>
      <c r="I3186" s="10" t="s">
        <v>10625</v>
      </c>
      <c r="J3186" s="10" t="s">
        <v>17</v>
      </c>
      <c r="K3186" s="10" t="s">
        <v>17</v>
      </c>
      <c r="L3186" s="10" t="s">
        <v>10626</v>
      </c>
      <c r="M3186" s="10" t="s">
        <v>18</v>
      </c>
      <c r="N3186">
        <v>0</v>
      </c>
    </row>
    <row r="3187" spans="1:14" x14ac:dyDescent="0.25">
      <c r="A3187" s="10" t="s">
        <v>62</v>
      </c>
      <c r="B3187" s="10" t="s">
        <v>10627</v>
      </c>
      <c r="C3187">
        <v>0</v>
      </c>
      <c r="D3187" s="10" t="s">
        <v>16</v>
      </c>
      <c r="E3187">
        <v>1764.03</v>
      </c>
      <c r="F3187">
        <v>1764.03</v>
      </c>
      <c r="G3187">
        <v>0</v>
      </c>
      <c r="H3187" s="10" t="s">
        <v>16</v>
      </c>
      <c r="I3187" s="10" t="s">
        <v>10628</v>
      </c>
      <c r="J3187" s="10" t="s">
        <v>10629</v>
      </c>
      <c r="K3187" s="10" t="s">
        <v>6218</v>
      </c>
      <c r="L3187" s="10" t="s">
        <v>10630</v>
      </c>
      <c r="M3187" s="10" t="s">
        <v>18</v>
      </c>
      <c r="N3187">
        <v>0</v>
      </c>
    </row>
    <row r="3188" spans="1:14" x14ac:dyDescent="0.25">
      <c r="A3188" s="10" t="s">
        <v>62</v>
      </c>
      <c r="B3188" s="10" t="s">
        <v>10631</v>
      </c>
      <c r="C3188">
        <v>0</v>
      </c>
      <c r="D3188" s="10" t="s">
        <v>16</v>
      </c>
      <c r="E3188">
        <v>0</v>
      </c>
      <c r="F3188">
        <v>0</v>
      </c>
      <c r="G3188">
        <v>0</v>
      </c>
      <c r="H3188" s="10" t="s">
        <v>16</v>
      </c>
      <c r="I3188" s="10" t="s">
        <v>10632</v>
      </c>
      <c r="J3188" s="10" t="s">
        <v>17</v>
      </c>
      <c r="K3188" s="10" t="s">
        <v>17</v>
      </c>
      <c r="L3188" s="10" t="s">
        <v>10633</v>
      </c>
      <c r="M3188" s="10" t="s">
        <v>18</v>
      </c>
      <c r="N3188">
        <v>0</v>
      </c>
    </row>
    <row r="3189" spans="1:14" x14ac:dyDescent="0.25">
      <c r="A3189" s="10" t="s">
        <v>62</v>
      </c>
      <c r="B3189" s="10" t="s">
        <v>10634</v>
      </c>
      <c r="C3189">
        <v>0</v>
      </c>
      <c r="D3189" s="10" t="s">
        <v>16</v>
      </c>
      <c r="E3189">
        <v>2833.38</v>
      </c>
      <c r="F3189">
        <v>2833.38</v>
      </c>
      <c r="G3189">
        <v>0</v>
      </c>
      <c r="H3189" s="10" t="s">
        <v>16</v>
      </c>
      <c r="I3189" s="10" t="s">
        <v>10635</v>
      </c>
      <c r="J3189" s="10" t="s">
        <v>6219</v>
      </c>
      <c r="K3189" s="10" t="s">
        <v>10636</v>
      </c>
      <c r="L3189" s="10" t="s">
        <v>10637</v>
      </c>
      <c r="M3189" s="10" t="s">
        <v>18</v>
      </c>
      <c r="N3189">
        <v>0</v>
      </c>
    </row>
    <row r="3190" spans="1:14" x14ac:dyDescent="0.25">
      <c r="A3190" s="10" t="s">
        <v>62</v>
      </c>
      <c r="B3190" s="10" t="s">
        <v>10638</v>
      </c>
      <c r="C3190">
        <v>0</v>
      </c>
      <c r="D3190" s="10" t="s">
        <v>16</v>
      </c>
      <c r="E3190">
        <v>0</v>
      </c>
      <c r="F3190">
        <v>0</v>
      </c>
      <c r="G3190">
        <v>0</v>
      </c>
      <c r="H3190" s="10" t="s">
        <v>16</v>
      </c>
      <c r="I3190" s="10" t="s">
        <v>10639</v>
      </c>
      <c r="J3190" s="10" t="s">
        <v>17</v>
      </c>
      <c r="K3190" s="10" t="s">
        <v>17</v>
      </c>
      <c r="L3190" s="10" t="s">
        <v>10640</v>
      </c>
      <c r="M3190" s="10" t="s">
        <v>18</v>
      </c>
      <c r="N3190">
        <v>0</v>
      </c>
    </row>
    <row r="3191" spans="1:14" x14ac:dyDescent="0.25">
      <c r="A3191" s="10" t="s">
        <v>62</v>
      </c>
      <c r="B3191" s="10" t="s">
        <v>10641</v>
      </c>
      <c r="C3191">
        <v>0</v>
      </c>
      <c r="D3191" s="10" t="s">
        <v>16</v>
      </c>
      <c r="E3191">
        <v>0</v>
      </c>
      <c r="F3191">
        <v>0</v>
      </c>
      <c r="G3191">
        <v>0</v>
      </c>
      <c r="H3191" s="10" t="s">
        <v>16</v>
      </c>
      <c r="I3191" s="10" t="s">
        <v>10642</v>
      </c>
      <c r="J3191" s="10" t="s">
        <v>17</v>
      </c>
      <c r="K3191" s="10" t="s">
        <v>17</v>
      </c>
      <c r="L3191" s="10" t="s">
        <v>10643</v>
      </c>
      <c r="M3191" s="10" t="s">
        <v>18</v>
      </c>
      <c r="N3191">
        <v>0</v>
      </c>
    </row>
    <row r="3192" spans="1:14" x14ac:dyDescent="0.25">
      <c r="A3192" s="10" t="s">
        <v>62</v>
      </c>
      <c r="B3192" s="10" t="s">
        <v>10644</v>
      </c>
      <c r="C3192">
        <v>0</v>
      </c>
      <c r="D3192" s="10" t="s">
        <v>16</v>
      </c>
      <c r="E3192">
        <v>0</v>
      </c>
      <c r="F3192">
        <v>0</v>
      </c>
      <c r="G3192">
        <v>0</v>
      </c>
      <c r="H3192" s="10" t="s">
        <v>16</v>
      </c>
      <c r="I3192" s="10" t="s">
        <v>6338</v>
      </c>
      <c r="J3192" s="10" t="s">
        <v>17</v>
      </c>
      <c r="K3192" s="10" t="s">
        <v>17</v>
      </c>
      <c r="L3192" s="10" t="s">
        <v>10645</v>
      </c>
      <c r="M3192" s="10" t="s">
        <v>18</v>
      </c>
      <c r="N3192">
        <v>0</v>
      </c>
    </row>
    <row r="3193" spans="1:14" x14ac:dyDescent="0.25">
      <c r="A3193" s="10" t="s">
        <v>62</v>
      </c>
      <c r="B3193" s="10" t="s">
        <v>10646</v>
      </c>
      <c r="C3193">
        <v>0</v>
      </c>
      <c r="D3193" s="10" t="s">
        <v>16</v>
      </c>
      <c r="E3193">
        <v>0</v>
      </c>
      <c r="F3193">
        <v>0</v>
      </c>
      <c r="G3193">
        <v>0</v>
      </c>
      <c r="H3193" s="10" t="s">
        <v>16</v>
      </c>
      <c r="I3193" s="10" t="s">
        <v>10647</v>
      </c>
      <c r="J3193" s="10" t="s">
        <v>17</v>
      </c>
      <c r="K3193" s="10" t="s">
        <v>17</v>
      </c>
      <c r="L3193" s="10" t="s">
        <v>7043</v>
      </c>
      <c r="M3193" s="10" t="s">
        <v>18</v>
      </c>
      <c r="N3193">
        <v>0</v>
      </c>
    </row>
    <row r="3194" spans="1:14" x14ac:dyDescent="0.25">
      <c r="A3194" s="10" t="s">
        <v>62</v>
      </c>
      <c r="B3194" s="10" t="s">
        <v>10648</v>
      </c>
      <c r="C3194">
        <v>0</v>
      </c>
      <c r="D3194" s="10" t="s">
        <v>16</v>
      </c>
      <c r="E3194">
        <v>0</v>
      </c>
      <c r="F3194">
        <v>0</v>
      </c>
      <c r="G3194">
        <v>0</v>
      </c>
      <c r="H3194" s="10" t="s">
        <v>16</v>
      </c>
      <c r="I3194" s="10" t="s">
        <v>7044</v>
      </c>
      <c r="J3194" s="10" t="s">
        <v>17</v>
      </c>
      <c r="K3194" s="10" t="s">
        <v>17</v>
      </c>
      <c r="L3194" s="10" t="s">
        <v>7045</v>
      </c>
      <c r="M3194" s="10" t="s">
        <v>18</v>
      </c>
      <c r="N3194">
        <v>0</v>
      </c>
    </row>
    <row r="3195" spans="1:14" x14ac:dyDescent="0.25">
      <c r="A3195" s="10" t="s">
        <v>62</v>
      </c>
      <c r="B3195" s="10" t="s">
        <v>10649</v>
      </c>
      <c r="C3195">
        <v>0</v>
      </c>
      <c r="D3195" s="10" t="s">
        <v>16</v>
      </c>
      <c r="E3195">
        <v>0</v>
      </c>
      <c r="F3195">
        <v>0</v>
      </c>
      <c r="G3195">
        <v>0</v>
      </c>
      <c r="H3195" s="10" t="s">
        <v>16</v>
      </c>
      <c r="I3195" s="10" t="s">
        <v>7046</v>
      </c>
      <c r="J3195" s="10" t="s">
        <v>17</v>
      </c>
      <c r="K3195" s="10" t="s">
        <v>17</v>
      </c>
      <c r="L3195" s="10" t="s">
        <v>7047</v>
      </c>
      <c r="M3195" s="10" t="s">
        <v>18</v>
      </c>
      <c r="N3195">
        <v>0</v>
      </c>
    </row>
    <row r="3196" spans="1:14" x14ac:dyDescent="0.25">
      <c r="A3196" s="10" t="s">
        <v>62</v>
      </c>
      <c r="B3196" s="10" t="s">
        <v>10650</v>
      </c>
      <c r="C3196">
        <v>0</v>
      </c>
      <c r="D3196" s="10" t="s">
        <v>16</v>
      </c>
      <c r="E3196">
        <v>1430.28</v>
      </c>
      <c r="F3196">
        <v>1430.28</v>
      </c>
      <c r="G3196">
        <v>0</v>
      </c>
      <c r="H3196" s="10" t="s">
        <v>16</v>
      </c>
      <c r="I3196" s="10" t="s">
        <v>7048</v>
      </c>
      <c r="J3196" s="10" t="s">
        <v>10651</v>
      </c>
      <c r="K3196" s="10" t="s">
        <v>10652</v>
      </c>
      <c r="L3196" s="10" t="s">
        <v>10653</v>
      </c>
      <c r="M3196" s="10" t="s">
        <v>18</v>
      </c>
      <c r="N3196">
        <v>0</v>
      </c>
    </row>
    <row r="3197" spans="1:14" x14ac:dyDescent="0.25">
      <c r="A3197" s="10" t="s">
        <v>62</v>
      </c>
      <c r="B3197" s="10" t="s">
        <v>10654</v>
      </c>
      <c r="C3197">
        <v>0</v>
      </c>
      <c r="D3197" s="10" t="s">
        <v>16</v>
      </c>
      <c r="E3197">
        <v>3972.02</v>
      </c>
      <c r="F3197">
        <v>3972.02</v>
      </c>
      <c r="G3197">
        <v>0</v>
      </c>
      <c r="H3197" s="10" t="s">
        <v>16</v>
      </c>
      <c r="I3197" s="10" t="s">
        <v>7049</v>
      </c>
      <c r="J3197" s="10" t="s">
        <v>10655</v>
      </c>
      <c r="K3197" s="10" t="s">
        <v>10656</v>
      </c>
      <c r="L3197" s="10" t="s">
        <v>10657</v>
      </c>
      <c r="M3197" s="10" t="s">
        <v>18</v>
      </c>
      <c r="N3197">
        <v>0</v>
      </c>
    </row>
    <row r="3198" spans="1:14" x14ac:dyDescent="0.25">
      <c r="A3198" s="10" t="s">
        <v>62</v>
      </c>
      <c r="B3198" s="10" t="s">
        <v>10658</v>
      </c>
      <c r="C3198">
        <v>0</v>
      </c>
      <c r="D3198" s="10" t="s">
        <v>16</v>
      </c>
      <c r="E3198">
        <v>9466.99</v>
      </c>
      <c r="F3198">
        <v>9466.99</v>
      </c>
      <c r="G3198">
        <v>0</v>
      </c>
      <c r="H3198" s="10" t="s">
        <v>16</v>
      </c>
      <c r="I3198" s="10" t="s">
        <v>7050</v>
      </c>
      <c r="J3198" s="10" t="s">
        <v>10659</v>
      </c>
      <c r="K3198" s="10" t="s">
        <v>10660</v>
      </c>
      <c r="L3198" s="10" t="s">
        <v>7051</v>
      </c>
      <c r="M3198" s="10" t="s">
        <v>18</v>
      </c>
      <c r="N3198">
        <v>0</v>
      </c>
    </row>
    <row r="3199" spans="1:14" x14ac:dyDescent="0.25">
      <c r="A3199" s="10" t="s">
        <v>62</v>
      </c>
      <c r="B3199" s="10" t="s">
        <v>10661</v>
      </c>
      <c r="C3199">
        <v>0</v>
      </c>
      <c r="D3199" s="10" t="s">
        <v>16</v>
      </c>
      <c r="E3199">
        <v>0</v>
      </c>
      <c r="F3199">
        <v>0</v>
      </c>
      <c r="G3199">
        <v>0</v>
      </c>
      <c r="H3199" s="10" t="s">
        <v>16</v>
      </c>
      <c r="I3199" s="10" t="s">
        <v>7052</v>
      </c>
      <c r="J3199" s="10" t="s">
        <v>17</v>
      </c>
      <c r="K3199" s="10" t="s">
        <v>17</v>
      </c>
      <c r="L3199" s="10" t="s">
        <v>7053</v>
      </c>
      <c r="M3199" s="10" t="s">
        <v>18</v>
      </c>
      <c r="N3199">
        <v>0</v>
      </c>
    </row>
    <row r="3200" spans="1:14" x14ac:dyDescent="0.25">
      <c r="A3200" s="10" t="s">
        <v>62</v>
      </c>
      <c r="B3200" s="10" t="s">
        <v>10662</v>
      </c>
      <c r="C3200">
        <v>0</v>
      </c>
      <c r="D3200" s="10" t="s">
        <v>16</v>
      </c>
      <c r="E3200">
        <v>0</v>
      </c>
      <c r="F3200">
        <v>0</v>
      </c>
      <c r="G3200">
        <v>0</v>
      </c>
      <c r="H3200" s="10" t="s">
        <v>16</v>
      </c>
      <c r="I3200" s="10" t="s">
        <v>10663</v>
      </c>
      <c r="J3200" s="10" t="s">
        <v>17</v>
      </c>
      <c r="K3200" s="10" t="s">
        <v>17</v>
      </c>
      <c r="L3200" s="10" t="s">
        <v>10664</v>
      </c>
      <c r="M3200" s="10" t="s">
        <v>18</v>
      </c>
      <c r="N3200">
        <v>0</v>
      </c>
    </row>
    <row r="3201" spans="1:14" x14ac:dyDescent="0.25">
      <c r="A3201" s="10" t="s">
        <v>62</v>
      </c>
      <c r="B3201" s="10" t="s">
        <v>10665</v>
      </c>
      <c r="C3201">
        <v>0</v>
      </c>
      <c r="D3201" s="10" t="s">
        <v>16</v>
      </c>
      <c r="E3201">
        <v>0</v>
      </c>
      <c r="F3201">
        <v>0</v>
      </c>
      <c r="G3201">
        <v>0</v>
      </c>
      <c r="H3201" s="10" t="s">
        <v>16</v>
      </c>
      <c r="I3201" s="10" t="s">
        <v>10666</v>
      </c>
      <c r="J3201" s="10" t="s">
        <v>17</v>
      </c>
      <c r="K3201" s="10" t="s">
        <v>17</v>
      </c>
      <c r="L3201" s="10" t="s">
        <v>10667</v>
      </c>
      <c r="M3201" s="10" t="s">
        <v>18</v>
      </c>
      <c r="N3201">
        <v>0</v>
      </c>
    </row>
    <row r="3202" spans="1:14" x14ac:dyDescent="0.25">
      <c r="A3202" s="10" t="s">
        <v>62</v>
      </c>
      <c r="B3202" s="10" t="s">
        <v>10668</v>
      </c>
      <c r="C3202">
        <v>0</v>
      </c>
      <c r="D3202" s="10" t="s">
        <v>16</v>
      </c>
      <c r="E3202">
        <v>0</v>
      </c>
      <c r="F3202">
        <v>0</v>
      </c>
      <c r="G3202">
        <v>0</v>
      </c>
      <c r="H3202" s="10" t="s">
        <v>16</v>
      </c>
      <c r="I3202" s="10" t="s">
        <v>10669</v>
      </c>
      <c r="J3202" s="10" t="s">
        <v>17</v>
      </c>
      <c r="K3202" s="10" t="s">
        <v>17</v>
      </c>
      <c r="L3202" s="10" t="s">
        <v>10670</v>
      </c>
      <c r="M3202" s="10" t="s">
        <v>18</v>
      </c>
      <c r="N3202">
        <v>0</v>
      </c>
    </row>
    <row r="3203" spans="1:14" x14ac:dyDescent="0.25">
      <c r="A3203" s="10" t="s">
        <v>62</v>
      </c>
      <c r="B3203" s="10" t="s">
        <v>10671</v>
      </c>
      <c r="C3203">
        <v>0</v>
      </c>
      <c r="D3203" s="10" t="s">
        <v>16</v>
      </c>
      <c r="E3203">
        <v>0</v>
      </c>
      <c r="F3203">
        <v>0</v>
      </c>
      <c r="G3203">
        <v>0</v>
      </c>
      <c r="H3203" s="10" t="s">
        <v>16</v>
      </c>
      <c r="I3203" s="10" t="s">
        <v>7054</v>
      </c>
      <c r="J3203" s="10" t="s">
        <v>17</v>
      </c>
      <c r="K3203" s="10" t="s">
        <v>17</v>
      </c>
      <c r="L3203" s="10" t="s">
        <v>7055</v>
      </c>
      <c r="M3203" s="10" t="s">
        <v>18</v>
      </c>
      <c r="N3203">
        <v>0</v>
      </c>
    </row>
    <row r="3204" spans="1:14" x14ac:dyDescent="0.25">
      <c r="A3204" s="10" t="s">
        <v>62</v>
      </c>
      <c r="B3204" s="10" t="s">
        <v>10672</v>
      </c>
      <c r="C3204">
        <v>0</v>
      </c>
      <c r="D3204" s="10" t="s">
        <v>16</v>
      </c>
      <c r="E3204">
        <v>0</v>
      </c>
      <c r="F3204">
        <v>0</v>
      </c>
      <c r="G3204">
        <v>0</v>
      </c>
      <c r="H3204" s="10" t="s">
        <v>16</v>
      </c>
      <c r="I3204" s="10" t="s">
        <v>10673</v>
      </c>
      <c r="J3204" s="10" t="s">
        <v>17</v>
      </c>
      <c r="K3204" s="10" t="s">
        <v>17</v>
      </c>
      <c r="L3204" s="10" t="s">
        <v>10674</v>
      </c>
      <c r="M3204" s="10" t="s">
        <v>18</v>
      </c>
      <c r="N3204">
        <v>0</v>
      </c>
    </row>
    <row r="3205" spans="1:14" x14ac:dyDescent="0.25">
      <c r="A3205" s="10" t="s">
        <v>62</v>
      </c>
      <c r="B3205" s="10" t="s">
        <v>10675</v>
      </c>
      <c r="C3205">
        <v>0</v>
      </c>
      <c r="D3205" s="10" t="s">
        <v>16</v>
      </c>
      <c r="E3205">
        <v>0</v>
      </c>
      <c r="F3205">
        <v>0</v>
      </c>
      <c r="G3205">
        <v>0</v>
      </c>
      <c r="H3205" s="10" t="s">
        <v>16</v>
      </c>
      <c r="I3205" s="10" t="s">
        <v>10676</v>
      </c>
      <c r="J3205" s="10" t="s">
        <v>17</v>
      </c>
      <c r="K3205" s="10" t="s">
        <v>17</v>
      </c>
      <c r="L3205" s="10" t="s">
        <v>10677</v>
      </c>
      <c r="M3205" s="10" t="s">
        <v>18</v>
      </c>
      <c r="N3205">
        <v>0</v>
      </c>
    </row>
    <row r="3206" spans="1:14" x14ac:dyDescent="0.25">
      <c r="A3206" s="10" t="s">
        <v>62</v>
      </c>
      <c r="B3206" s="10" t="s">
        <v>10678</v>
      </c>
      <c r="C3206">
        <v>0</v>
      </c>
      <c r="D3206" s="10" t="s">
        <v>16</v>
      </c>
      <c r="E3206">
        <v>51672</v>
      </c>
      <c r="F3206">
        <v>51672</v>
      </c>
      <c r="G3206">
        <v>0</v>
      </c>
      <c r="H3206" s="10" t="s">
        <v>16</v>
      </c>
      <c r="I3206" s="10" t="s">
        <v>10679</v>
      </c>
      <c r="J3206" s="10" t="s">
        <v>10680</v>
      </c>
      <c r="K3206" s="10" t="s">
        <v>10681</v>
      </c>
      <c r="L3206" s="10" t="s">
        <v>10682</v>
      </c>
      <c r="M3206" s="10" t="s">
        <v>18</v>
      </c>
      <c r="N3206">
        <v>0</v>
      </c>
    </row>
    <row r="3207" spans="1:14" x14ac:dyDescent="0.25">
      <c r="A3207" s="10" t="s">
        <v>62</v>
      </c>
      <c r="B3207" s="10" t="s">
        <v>10683</v>
      </c>
      <c r="C3207">
        <v>0</v>
      </c>
      <c r="D3207" s="10" t="s">
        <v>16</v>
      </c>
      <c r="E3207">
        <v>4493</v>
      </c>
      <c r="F3207">
        <v>4493</v>
      </c>
      <c r="G3207">
        <v>0</v>
      </c>
      <c r="H3207" s="10" t="s">
        <v>16</v>
      </c>
      <c r="I3207" s="10" t="s">
        <v>10684</v>
      </c>
      <c r="J3207" s="10" t="s">
        <v>7057</v>
      </c>
      <c r="K3207" s="10" t="s">
        <v>4239</v>
      </c>
      <c r="L3207" s="10" t="s">
        <v>10685</v>
      </c>
      <c r="M3207" s="10" t="s">
        <v>18</v>
      </c>
      <c r="N3207">
        <v>0</v>
      </c>
    </row>
    <row r="3208" spans="1:14" x14ac:dyDescent="0.25">
      <c r="A3208" s="10" t="s">
        <v>62</v>
      </c>
      <c r="B3208" s="10" t="s">
        <v>10686</v>
      </c>
      <c r="C3208">
        <v>0</v>
      </c>
      <c r="D3208" s="10" t="s">
        <v>16</v>
      </c>
      <c r="E3208">
        <v>4493</v>
      </c>
      <c r="F3208">
        <v>4493</v>
      </c>
      <c r="G3208">
        <v>0</v>
      </c>
      <c r="H3208" s="10" t="s">
        <v>16</v>
      </c>
      <c r="I3208" s="10" t="s">
        <v>10687</v>
      </c>
      <c r="J3208" s="10" t="s">
        <v>10688</v>
      </c>
      <c r="K3208" s="10" t="s">
        <v>10689</v>
      </c>
      <c r="L3208" s="10" t="s">
        <v>10690</v>
      </c>
      <c r="M3208" s="10" t="s">
        <v>18</v>
      </c>
      <c r="N3208">
        <v>0</v>
      </c>
    </row>
    <row r="3209" spans="1:14" x14ac:dyDescent="0.25">
      <c r="A3209" s="10" t="s">
        <v>62</v>
      </c>
      <c r="B3209" s="10" t="s">
        <v>7466</v>
      </c>
      <c r="C3209">
        <v>17500</v>
      </c>
      <c r="D3209" s="10" t="s">
        <v>26</v>
      </c>
      <c r="E3209">
        <v>5000</v>
      </c>
      <c r="F3209">
        <v>0</v>
      </c>
      <c r="G3209">
        <v>12500</v>
      </c>
      <c r="H3209" s="10" t="s">
        <v>26</v>
      </c>
      <c r="I3209" s="10" t="s">
        <v>6328</v>
      </c>
      <c r="J3209" s="10" t="s">
        <v>10691</v>
      </c>
      <c r="K3209" s="10" t="s">
        <v>17</v>
      </c>
      <c r="L3209" s="10" t="s">
        <v>6327</v>
      </c>
      <c r="M3209" s="10" t="s">
        <v>18</v>
      </c>
      <c r="N3209">
        <v>0</v>
      </c>
    </row>
    <row r="3210" spans="1:14" x14ac:dyDescent="0.25">
      <c r="A3210" s="10" t="s">
        <v>62</v>
      </c>
      <c r="B3210" s="10" t="s">
        <v>10692</v>
      </c>
      <c r="C3210">
        <v>0</v>
      </c>
      <c r="D3210" s="10" t="s">
        <v>16</v>
      </c>
      <c r="E3210">
        <v>0</v>
      </c>
      <c r="F3210">
        <v>0</v>
      </c>
      <c r="G3210">
        <v>0</v>
      </c>
      <c r="H3210" s="10" t="s">
        <v>16</v>
      </c>
      <c r="I3210" s="10" t="s">
        <v>10693</v>
      </c>
      <c r="J3210" s="10" t="s">
        <v>17</v>
      </c>
      <c r="K3210" s="10" t="s">
        <v>17</v>
      </c>
      <c r="L3210" s="10" t="s">
        <v>10694</v>
      </c>
      <c r="M3210" s="10" t="s">
        <v>18</v>
      </c>
      <c r="N3210">
        <v>0</v>
      </c>
    </row>
    <row r="3211" spans="1:14" x14ac:dyDescent="0.25">
      <c r="A3211" s="10" t="s">
        <v>62</v>
      </c>
      <c r="B3211" s="10" t="s">
        <v>10695</v>
      </c>
      <c r="C3211">
        <v>0</v>
      </c>
      <c r="D3211" s="10" t="s">
        <v>16</v>
      </c>
      <c r="E3211">
        <v>251.34</v>
      </c>
      <c r="F3211">
        <v>251.34</v>
      </c>
      <c r="G3211">
        <v>0</v>
      </c>
      <c r="H3211" s="10" t="s">
        <v>16</v>
      </c>
      <c r="I3211" s="10" t="s">
        <v>10696</v>
      </c>
      <c r="J3211" s="10" t="s">
        <v>10697</v>
      </c>
      <c r="K3211" s="10" t="s">
        <v>7058</v>
      </c>
      <c r="L3211" s="10" t="s">
        <v>10698</v>
      </c>
      <c r="M3211" s="10" t="s">
        <v>18</v>
      </c>
      <c r="N3211">
        <v>0</v>
      </c>
    </row>
    <row r="3212" spans="1:14" x14ac:dyDescent="0.25">
      <c r="A3212" s="10" t="s">
        <v>62</v>
      </c>
      <c r="B3212" s="10" t="s">
        <v>10699</v>
      </c>
      <c r="C3212">
        <v>0</v>
      </c>
      <c r="D3212" s="10" t="s">
        <v>16</v>
      </c>
      <c r="E3212">
        <v>2730.36</v>
      </c>
      <c r="F3212">
        <v>2730.36</v>
      </c>
      <c r="G3212">
        <v>0</v>
      </c>
      <c r="H3212" s="10" t="s">
        <v>16</v>
      </c>
      <c r="I3212" s="10" t="s">
        <v>10700</v>
      </c>
      <c r="J3212" s="10" t="s">
        <v>10701</v>
      </c>
      <c r="K3212" s="10" t="s">
        <v>7059</v>
      </c>
      <c r="L3212" s="10" t="s">
        <v>10702</v>
      </c>
      <c r="M3212" s="10" t="s">
        <v>18</v>
      </c>
      <c r="N3212">
        <v>0</v>
      </c>
    </row>
    <row r="3213" spans="1:14" x14ac:dyDescent="0.25">
      <c r="A3213" s="10" t="s">
        <v>62</v>
      </c>
      <c r="B3213" s="10" t="s">
        <v>10703</v>
      </c>
      <c r="C3213">
        <v>0</v>
      </c>
      <c r="D3213" s="10" t="s">
        <v>16</v>
      </c>
      <c r="E3213">
        <v>162.09</v>
      </c>
      <c r="F3213">
        <v>162.09</v>
      </c>
      <c r="G3213">
        <v>0</v>
      </c>
      <c r="H3213" s="10" t="s">
        <v>16</v>
      </c>
      <c r="I3213" s="10" t="s">
        <v>10704</v>
      </c>
      <c r="J3213" s="10" t="s">
        <v>10705</v>
      </c>
      <c r="K3213" s="10" t="s">
        <v>7060</v>
      </c>
      <c r="L3213" s="10" t="s">
        <v>10706</v>
      </c>
      <c r="M3213" s="10" t="s">
        <v>18</v>
      </c>
      <c r="N3213">
        <v>0</v>
      </c>
    </row>
    <row r="3214" spans="1:14" x14ac:dyDescent="0.25">
      <c r="A3214" s="10" t="s">
        <v>62</v>
      </c>
      <c r="B3214" s="10" t="s">
        <v>10707</v>
      </c>
      <c r="C3214">
        <v>0</v>
      </c>
      <c r="D3214" s="10" t="s">
        <v>16</v>
      </c>
      <c r="E3214">
        <v>17562.04</v>
      </c>
      <c r="F3214">
        <v>17562.04</v>
      </c>
      <c r="G3214">
        <v>0</v>
      </c>
      <c r="H3214" s="10" t="s">
        <v>16</v>
      </c>
      <c r="I3214" s="10" t="s">
        <v>10708</v>
      </c>
      <c r="J3214" s="10" t="s">
        <v>10709</v>
      </c>
      <c r="K3214" s="10" t="s">
        <v>7061</v>
      </c>
      <c r="L3214" s="10" t="s">
        <v>10710</v>
      </c>
      <c r="M3214" s="10" t="s">
        <v>18</v>
      </c>
      <c r="N3214">
        <v>0</v>
      </c>
    </row>
    <row r="3215" spans="1:14" x14ac:dyDescent="0.25">
      <c r="A3215" s="10" t="s">
        <v>62</v>
      </c>
      <c r="B3215" s="10" t="s">
        <v>10711</v>
      </c>
      <c r="C3215">
        <v>0</v>
      </c>
      <c r="D3215" s="10" t="s">
        <v>16</v>
      </c>
      <c r="E3215">
        <v>1709.36</v>
      </c>
      <c r="F3215">
        <v>1709.36</v>
      </c>
      <c r="G3215">
        <v>0</v>
      </c>
      <c r="H3215" s="10" t="s">
        <v>16</v>
      </c>
      <c r="I3215" s="10" t="s">
        <v>10712</v>
      </c>
      <c r="J3215" s="10" t="s">
        <v>10713</v>
      </c>
      <c r="K3215" s="10" t="s">
        <v>7062</v>
      </c>
      <c r="L3215" s="10" t="s">
        <v>10714</v>
      </c>
      <c r="M3215" s="10" t="s">
        <v>18</v>
      </c>
      <c r="N3215">
        <v>0</v>
      </c>
    </row>
    <row r="3216" spans="1:14" x14ac:dyDescent="0.25">
      <c r="A3216" s="10" t="s">
        <v>62</v>
      </c>
      <c r="B3216" s="10" t="s">
        <v>10715</v>
      </c>
      <c r="C3216">
        <v>0</v>
      </c>
      <c r="D3216" s="10" t="s">
        <v>16</v>
      </c>
      <c r="E3216">
        <v>0</v>
      </c>
      <c r="F3216">
        <v>0</v>
      </c>
      <c r="G3216">
        <v>0</v>
      </c>
      <c r="H3216" s="10" t="s">
        <v>16</v>
      </c>
      <c r="I3216" s="10" t="s">
        <v>10716</v>
      </c>
      <c r="J3216" s="10" t="s">
        <v>17</v>
      </c>
      <c r="K3216" s="10" t="s">
        <v>17</v>
      </c>
      <c r="L3216" s="10" t="s">
        <v>10717</v>
      </c>
      <c r="M3216" s="10" t="s">
        <v>18</v>
      </c>
      <c r="N3216">
        <v>0</v>
      </c>
    </row>
    <row r="3217" spans="1:14" x14ac:dyDescent="0.25">
      <c r="A3217" s="10" t="s">
        <v>62</v>
      </c>
      <c r="B3217" s="10" t="s">
        <v>10718</v>
      </c>
      <c r="C3217">
        <v>0</v>
      </c>
      <c r="D3217" s="10" t="s">
        <v>16</v>
      </c>
      <c r="E3217">
        <v>0</v>
      </c>
      <c r="F3217">
        <v>0</v>
      </c>
      <c r="G3217">
        <v>0</v>
      </c>
      <c r="H3217" s="10" t="s">
        <v>16</v>
      </c>
      <c r="I3217" s="10" t="s">
        <v>10719</v>
      </c>
      <c r="J3217" s="10" t="s">
        <v>17</v>
      </c>
      <c r="K3217" s="10" t="s">
        <v>17</v>
      </c>
      <c r="L3217" s="10" t="s">
        <v>10720</v>
      </c>
      <c r="M3217" s="10" t="s">
        <v>18</v>
      </c>
      <c r="N3217">
        <v>0</v>
      </c>
    </row>
    <row r="3218" spans="1:14" x14ac:dyDescent="0.25">
      <c r="A3218" s="10" t="s">
        <v>62</v>
      </c>
      <c r="B3218" s="10" t="s">
        <v>10721</v>
      </c>
      <c r="C3218">
        <v>0</v>
      </c>
      <c r="D3218" s="10" t="s">
        <v>16</v>
      </c>
      <c r="E3218">
        <v>7902.89</v>
      </c>
      <c r="F3218">
        <v>7902.89</v>
      </c>
      <c r="G3218">
        <v>0</v>
      </c>
      <c r="H3218" s="10" t="s">
        <v>16</v>
      </c>
      <c r="I3218" s="10" t="s">
        <v>10722</v>
      </c>
      <c r="J3218" s="10" t="s">
        <v>6220</v>
      </c>
      <c r="K3218" s="10" t="s">
        <v>10723</v>
      </c>
      <c r="L3218" s="10" t="s">
        <v>10724</v>
      </c>
      <c r="M3218" s="10" t="s">
        <v>18</v>
      </c>
      <c r="N3218">
        <v>0</v>
      </c>
    </row>
    <row r="3219" spans="1:14" x14ac:dyDescent="0.25">
      <c r="A3219" s="10" t="s">
        <v>62</v>
      </c>
      <c r="B3219" s="10" t="s">
        <v>10725</v>
      </c>
      <c r="C3219">
        <v>0</v>
      </c>
      <c r="D3219" s="10" t="s">
        <v>16</v>
      </c>
      <c r="E3219">
        <v>1615.53</v>
      </c>
      <c r="F3219">
        <v>1615.53</v>
      </c>
      <c r="G3219">
        <v>0</v>
      </c>
      <c r="H3219" s="10" t="s">
        <v>16</v>
      </c>
      <c r="I3219" s="10" t="s">
        <v>10726</v>
      </c>
      <c r="J3219" s="10" t="s">
        <v>6221</v>
      </c>
      <c r="K3219" s="10" t="s">
        <v>10727</v>
      </c>
      <c r="L3219" s="10" t="s">
        <v>10728</v>
      </c>
      <c r="M3219" s="10" t="s">
        <v>18</v>
      </c>
      <c r="N3219">
        <v>0</v>
      </c>
    </row>
    <row r="3220" spans="1:14" x14ac:dyDescent="0.25">
      <c r="A3220" s="10" t="s">
        <v>62</v>
      </c>
      <c r="B3220" s="10" t="s">
        <v>10729</v>
      </c>
      <c r="C3220">
        <v>0</v>
      </c>
      <c r="D3220" s="10" t="s">
        <v>16</v>
      </c>
      <c r="E3220">
        <v>2723.65</v>
      </c>
      <c r="F3220">
        <v>2723.65</v>
      </c>
      <c r="G3220">
        <v>0</v>
      </c>
      <c r="H3220" s="10" t="s">
        <v>16</v>
      </c>
      <c r="I3220" s="10" t="s">
        <v>10730</v>
      </c>
      <c r="J3220" s="10" t="s">
        <v>7064</v>
      </c>
      <c r="K3220" s="10" t="s">
        <v>10731</v>
      </c>
      <c r="L3220" s="10" t="s">
        <v>10732</v>
      </c>
      <c r="M3220" s="10" t="s">
        <v>18</v>
      </c>
      <c r="N3220">
        <v>0</v>
      </c>
    </row>
    <row r="3221" spans="1:14" x14ac:dyDescent="0.25">
      <c r="A3221" s="10" t="s">
        <v>62</v>
      </c>
      <c r="B3221" s="10" t="s">
        <v>10733</v>
      </c>
      <c r="C3221">
        <v>0</v>
      </c>
      <c r="D3221" s="10" t="s">
        <v>16</v>
      </c>
      <c r="E3221">
        <v>8048.48</v>
      </c>
      <c r="F3221">
        <v>8048.48</v>
      </c>
      <c r="G3221">
        <v>0</v>
      </c>
      <c r="H3221" s="10" t="s">
        <v>16</v>
      </c>
      <c r="I3221" s="10" t="s">
        <v>10734</v>
      </c>
      <c r="J3221" s="10" t="s">
        <v>7065</v>
      </c>
      <c r="K3221" s="10" t="s">
        <v>10735</v>
      </c>
      <c r="L3221" s="10" t="s">
        <v>10736</v>
      </c>
      <c r="M3221" s="10" t="s">
        <v>18</v>
      </c>
      <c r="N3221">
        <v>0</v>
      </c>
    </row>
    <row r="3222" spans="1:14" x14ac:dyDescent="0.25">
      <c r="A3222" s="10" t="s">
        <v>62</v>
      </c>
      <c r="B3222" s="10" t="s">
        <v>10737</v>
      </c>
      <c r="C3222">
        <v>0</v>
      </c>
      <c r="D3222" s="10" t="s">
        <v>16</v>
      </c>
      <c r="E3222">
        <v>234.56</v>
      </c>
      <c r="F3222">
        <v>234.56</v>
      </c>
      <c r="G3222">
        <v>0</v>
      </c>
      <c r="H3222" s="10" t="s">
        <v>16</v>
      </c>
      <c r="I3222" s="10" t="s">
        <v>10738</v>
      </c>
      <c r="J3222" s="10" t="s">
        <v>7066</v>
      </c>
      <c r="K3222" s="10" t="s">
        <v>10739</v>
      </c>
      <c r="L3222" s="10" t="s">
        <v>10740</v>
      </c>
      <c r="M3222" s="10" t="s">
        <v>18</v>
      </c>
      <c r="N3222">
        <v>0</v>
      </c>
    </row>
    <row r="3223" spans="1:14" x14ac:dyDescent="0.25">
      <c r="A3223" s="10" t="s">
        <v>62</v>
      </c>
      <c r="B3223" s="10" t="s">
        <v>10741</v>
      </c>
      <c r="C3223">
        <v>0</v>
      </c>
      <c r="D3223" s="10" t="s">
        <v>16</v>
      </c>
      <c r="E3223">
        <v>425.48</v>
      </c>
      <c r="F3223">
        <v>425.48</v>
      </c>
      <c r="G3223">
        <v>0</v>
      </c>
      <c r="H3223" s="10" t="s">
        <v>16</v>
      </c>
      <c r="I3223" s="10" t="s">
        <v>10742</v>
      </c>
      <c r="J3223" s="10" t="s">
        <v>7067</v>
      </c>
      <c r="K3223" s="10" t="s">
        <v>10743</v>
      </c>
      <c r="L3223" s="10" t="s">
        <v>10744</v>
      </c>
      <c r="M3223" s="10" t="s">
        <v>18</v>
      </c>
      <c r="N3223">
        <v>0</v>
      </c>
    </row>
    <row r="3224" spans="1:14" x14ac:dyDescent="0.25">
      <c r="A3224" s="10" t="s">
        <v>62</v>
      </c>
      <c r="B3224" s="10" t="s">
        <v>10745</v>
      </c>
      <c r="C3224">
        <v>0</v>
      </c>
      <c r="D3224" s="10" t="s">
        <v>16</v>
      </c>
      <c r="E3224">
        <v>2695.68</v>
      </c>
      <c r="F3224">
        <v>2695.68</v>
      </c>
      <c r="G3224">
        <v>0</v>
      </c>
      <c r="H3224" s="10" t="s">
        <v>16</v>
      </c>
      <c r="I3224" s="10" t="s">
        <v>10746</v>
      </c>
      <c r="J3224" s="10" t="s">
        <v>10747</v>
      </c>
      <c r="K3224" s="10" t="s">
        <v>10748</v>
      </c>
      <c r="L3224" s="10" t="s">
        <v>10749</v>
      </c>
      <c r="M3224" s="10" t="s">
        <v>18</v>
      </c>
      <c r="N3224">
        <v>0</v>
      </c>
    </row>
    <row r="3225" spans="1:14" x14ac:dyDescent="0.25">
      <c r="A3225" s="10" t="s">
        <v>62</v>
      </c>
      <c r="B3225" s="10" t="s">
        <v>10750</v>
      </c>
      <c r="C3225">
        <v>0</v>
      </c>
      <c r="D3225" s="10" t="s">
        <v>16</v>
      </c>
      <c r="E3225">
        <v>8628.35</v>
      </c>
      <c r="F3225">
        <v>8628.35</v>
      </c>
      <c r="G3225">
        <v>0</v>
      </c>
      <c r="H3225" s="10" t="s">
        <v>16</v>
      </c>
      <c r="I3225" s="10" t="s">
        <v>10751</v>
      </c>
      <c r="J3225" s="10" t="s">
        <v>10752</v>
      </c>
      <c r="K3225" s="10" t="s">
        <v>10753</v>
      </c>
      <c r="L3225" s="10" t="s">
        <v>10754</v>
      </c>
      <c r="M3225" s="10" t="s">
        <v>18</v>
      </c>
      <c r="N3225">
        <v>0</v>
      </c>
    </row>
    <row r="3226" spans="1:14" x14ac:dyDescent="0.25">
      <c r="A3226" s="10" t="s">
        <v>62</v>
      </c>
      <c r="B3226" s="10" t="s">
        <v>10755</v>
      </c>
      <c r="C3226">
        <v>0</v>
      </c>
      <c r="D3226" s="10" t="s">
        <v>16</v>
      </c>
      <c r="E3226">
        <v>2306.58</v>
      </c>
      <c r="F3226">
        <v>2306.58</v>
      </c>
      <c r="G3226">
        <v>0</v>
      </c>
      <c r="H3226" s="10" t="s">
        <v>16</v>
      </c>
      <c r="I3226" s="10" t="s">
        <v>10756</v>
      </c>
      <c r="J3226" s="10" t="s">
        <v>10757</v>
      </c>
      <c r="K3226" s="10" t="s">
        <v>7063</v>
      </c>
      <c r="L3226" s="10" t="s">
        <v>10758</v>
      </c>
      <c r="M3226" s="10" t="s">
        <v>18</v>
      </c>
      <c r="N3226">
        <v>0</v>
      </c>
    </row>
    <row r="3227" spans="1:14" x14ac:dyDescent="0.25">
      <c r="A3227" s="10" t="s">
        <v>62</v>
      </c>
      <c r="B3227" s="10" t="s">
        <v>10759</v>
      </c>
      <c r="C3227">
        <v>0</v>
      </c>
      <c r="D3227" s="10" t="s">
        <v>16</v>
      </c>
      <c r="E3227">
        <v>2506.92</v>
      </c>
      <c r="F3227">
        <v>2506.92</v>
      </c>
      <c r="G3227">
        <v>0</v>
      </c>
      <c r="H3227" s="10" t="s">
        <v>16</v>
      </c>
      <c r="I3227" s="10" t="s">
        <v>10760</v>
      </c>
      <c r="J3227" s="10" t="s">
        <v>7068</v>
      </c>
      <c r="K3227" s="10" t="s">
        <v>10761</v>
      </c>
      <c r="L3227" s="10" t="s">
        <v>10762</v>
      </c>
      <c r="M3227" s="10" t="s">
        <v>18</v>
      </c>
      <c r="N3227">
        <v>0</v>
      </c>
    </row>
    <row r="3228" spans="1:14" x14ac:dyDescent="0.25">
      <c r="A3228" s="10" t="s">
        <v>62</v>
      </c>
      <c r="B3228" s="10" t="s">
        <v>10763</v>
      </c>
      <c r="C3228">
        <v>0</v>
      </c>
      <c r="D3228" s="10" t="s">
        <v>16</v>
      </c>
      <c r="E3228">
        <v>735.51</v>
      </c>
      <c r="F3228">
        <v>735.51</v>
      </c>
      <c r="G3228">
        <v>0</v>
      </c>
      <c r="H3228" s="10" t="s">
        <v>16</v>
      </c>
      <c r="I3228" s="10" t="s">
        <v>10764</v>
      </c>
      <c r="J3228" s="10" t="s">
        <v>10765</v>
      </c>
      <c r="K3228" s="10" t="s">
        <v>10766</v>
      </c>
      <c r="L3228" s="10" t="s">
        <v>10767</v>
      </c>
      <c r="M3228" s="10" t="s">
        <v>18</v>
      </c>
      <c r="N3228">
        <v>0</v>
      </c>
    </row>
    <row r="3229" spans="1:14" x14ac:dyDescent="0.25">
      <c r="A3229" s="10" t="s">
        <v>62</v>
      </c>
      <c r="B3229" s="10" t="s">
        <v>10768</v>
      </c>
      <c r="C3229">
        <v>0</v>
      </c>
      <c r="D3229" s="10" t="s">
        <v>16</v>
      </c>
      <c r="E3229">
        <v>0</v>
      </c>
      <c r="F3229">
        <v>0</v>
      </c>
      <c r="G3229">
        <v>0</v>
      </c>
      <c r="H3229" s="10" t="s">
        <v>16</v>
      </c>
      <c r="I3229" s="10" t="s">
        <v>10769</v>
      </c>
      <c r="J3229" s="10" t="s">
        <v>17</v>
      </c>
      <c r="K3229" s="10" t="s">
        <v>17</v>
      </c>
      <c r="L3229" s="10" t="s">
        <v>10770</v>
      </c>
      <c r="M3229" s="10" t="s">
        <v>18</v>
      </c>
      <c r="N3229">
        <v>0</v>
      </c>
    </row>
    <row r="3230" spans="1:14" x14ac:dyDescent="0.25">
      <c r="A3230" s="10" t="s">
        <v>62</v>
      </c>
      <c r="B3230" s="10" t="s">
        <v>10771</v>
      </c>
      <c r="C3230">
        <v>0</v>
      </c>
      <c r="D3230" s="10" t="s">
        <v>16</v>
      </c>
      <c r="E3230">
        <v>13.77</v>
      </c>
      <c r="F3230">
        <v>13.77</v>
      </c>
      <c r="G3230">
        <v>0</v>
      </c>
      <c r="H3230" s="10" t="s">
        <v>16</v>
      </c>
      <c r="I3230" s="10" t="s">
        <v>10772</v>
      </c>
      <c r="J3230" s="10" t="s">
        <v>7069</v>
      </c>
      <c r="K3230" s="10" t="s">
        <v>10773</v>
      </c>
      <c r="L3230" s="10" t="s">
        <v>10774</v>
      </c>
      <c r="M3230" s="10" t="s">
        <v>18</v>
      </c>
      <c r="N3230">
        <v>0</v>
      </c>
    </row>
    <row r="3231" spans="1:14" x14ac:dyDescent="0.25">
      <c r="A3231" s="10" t="s">
        <v>62</v>
      </c>
      <c r="B3231" s="10" t="s">
        <v>10775</v>
      </c>
      <c r="C3231">
        <v>0</v>
      </c>
      <c r="D3231" s="10" t="s">
        <v>16</v>
      </c>
      <c r="E3231">
        <v>378.32</v>
      </c>
      <c r="F3231">
        <v>378.32</v>
      </c>
      <c r="G3231">
        <v>0</v>
      </c>
      <c r="H3231" s="10" t="s">
        <v>16</v>
      </c>
      <c r="I3231" s="10" t="s">
        <v>10776</v>
      </c>
      <c r="J3231" s="10" t="s">
        <v>7070</v>
      </c>
      <c r="K3231" s="10" t="s">
        <v>10777</v>
      </c>
      <c r="L3231" s="10" t="s">
        <v>10778</v>
      </c>
      <c r="M3231" s="10" t="s">
        <v>18</v>
      </c>
      <c r="N3231">
        <v>0</v>
      </c>
    </row>
    <row r="3232" spans="1:14" x14ac:dyDescent="0.25">
      <c r="A3232" s="10" t="s">
        <v>62</v>
      </c>
      <c r="B3232" s="10" t="s">
        <v>10779</v>
      </c>
      <c r="C3232">
        <v>0</v>
      </c>
      <c r="D3232" s="10" t="s">
        <v>16</v>
      </c>
      <c r="E3232">
        <v>361.63</v>
      </c>
      <c r="F3232">
        <v>361.63</v>
      </c>
      <c r="G3232">
        <v>0</v>
      </c>
      <c r="H3232" s="10" t="s">
        <v>16</v>
      </c>
      <c r="I3232" s="10" t="s">
        <v>10780</v>
      </c>
      <c r="J3232" s="10" t="s">
        <v>10781</v>
      </c>
      <c r="K3232" s="10" t="s">
        <v>10782</v>
      </c>
      <c r="L3232" s="10" t="s">
        <v>10783</v>
      </c>
      <c r="M3232" s="10" t="s">
        <v>18</v>
      </c>
      <c r="N3232">
        <v>0</v>
      </c>
    </row>
    <row r="3233" spans="1:14" x14ac:dyDescent="0.25">
      <c r="A3233" s="10" t="s">
        <v>62</v>
      </c>
      <c r="B3233" s="10" t="s">
        <v>10784</v>
      </c>
      <c r="C3233">
        <v>0</v>
      </c>
      <c r="D3233" s="10" t="s">
        <v>16</v>
      </c>
      <c r="E3233">
        <v>460.3</v>
      </c>
      <c r="F3233">
        <v>460.3</v>
      </c>
      <c r="G3233">
        <v>0</v>
      </c>
      <c r="H3233" s="10" t="s">
        <v>16</v>
      </c>
      <c r="I3233" s="10" t="s">
        <v>10785</v>
      </c>
      <c r="J3233" s="10" t="s">
        <v>7071</v>
      </c>
      <c r="K3233" s="10" t="s">
        <v>10786</v>
      </c>
      <c r="L3233" s="10" t="s">
        <v>10787</v>
      </c>
      <c r="M3233" s="10" t="s">
        <v>18</v>
      </c>
      <c r="N3233">
        <v>0</v>
      </c>
    </row>
    <row r="3234" spans="1:14" x14ac:dyDescent="0.25">
      <c r="A3234" s="10" t="s">
        <v>62</v>
      </c>
      <c r="B3234" s="10" t="s">
        <v>10788</v>
      </c>
      <c r="C3234">
        <v>0</v>
      </c>
      <c r="D3234" s="10" t="s">
        <v>16</v>
      </c>
      <c r="E3234">
        <v>7635.78</v>
      </c>
      <c r="F3234">
        <v>7635.78</v>
      </c>
      <c r="G3234">
        <v>0</v>
      </c>
      <c r="H3234" s="10" t="s">
        <v>16</v>
      </c>
      <c r="I3234" s="10" t="s">
        <v>10789</v>
      </c>
      <c r="J3234" s="10" t="s">
        <v>10790</v>
      </c>
      <c r="K3234" s="10" t="s">
        <v>10791</v>
      </c>
      <c r="L3234" s="10" t="s">
        <v>10792</v>
      </c>
      <c r="M3234" s="10" t="s">
        <v>18</v>
      </c>
      <c r="N3234">
        <v>0</v>
      </c>
    </row>
    <row r="3235" spans="1:14" x14ac:dyDescent="0.25">
      <c r="A3235" s="10" t="s">
        <v>62</v>
      </c>
      <c r="B3235" s="10" t="s">
        <v>10793</v>
      </c>
      <c r="C3235">
        <v>0</v>
      </c>
      <c r="D3235" s="10" t="s">
        <v>16</v>
      </c>
      <c r="E3235">
        <v>7695.1</v>
      </c>
      <c r="F3235">
        <v>7695.1</v>
      </c>
      <c r="G3235">
        <v>0</v>
      </c>
      <c r="H3235" s="10" t="s">
        <v>16</v>
      </c>
      <c r="I3235" s="10" t="s">
        <v>10794</v>
      </c>
      <c r="J3235" s="10" t="s">
        <v>10795</v>
      </c>
      <c r="K3235" s="10" t="s">
        <v>10796</v>
      </c>
      <c r="L3235" s="10" t="s">
        <v>10797</v>
      </c>
      <c r="M3235" s="10" t="s">
        <v>18</v>
      </c>
      <c r="N3235">
        <v>0</v>
      </c>
    </row>
    <row r="3236" spans="1:14" x14ac:dyDescent="0.25">
      <c r="A3236" s="10" t="s">
        <v>62</v>
      </c>
      <c r="B3236" s="10" t="s">
        <v>10798</v>
      </c>
      <c r="C3236">
        <v>0</v>
      </c>
      <c r="D3236" s="10" t="s">
        <v>16</v>
      </c>
      <c r="E3236">
        <v>0</v>
      </c>
      <c r="F3236">
        <v>0</v>
      </c>
      <c r="G3236">
        <v>0</v>
      </c>
      <c r="H3236" s="10" t="s">
        <v>16</v>
      </c>
      <c r="I3236" s="10" t="s">
        <v>10799</v>
      </c>
      <c r="J3236" s="10" t="s">
        <v>17</v>
      </c>
      <c r="K3236" s="10" t="s">
        <v>17</v>
      </c>
      <c r="L3236" s="10" t="s">
        <v>10800</v>
      </c>
      <c r="M3236" s="10" t="s">
        <v>18</v>
      </c>
      <c r="N3236">
        <v>0</v>
      </c>
    </row>
    <row r="3237" spans="1:14" x14ac:dyDescent="0.25">
      <c r="A3237" s="10" t="s">
        <v>62</v>
      </c>
      <c r="B3237" s="10" t="s">
        <v>10801</v>
      </c>
      <c r="C3237">
        <v>0</v>
      </c>
      <c r="D3237" s="10" t="s">
        <v>16</v>
      </c>
      <c r="E3237">
        <v>11548.38</v>
      </c>
      <c r="F3237">
        <v>11548.38</v>
      </c>
      <c r="G3237">
        <v>0</v>
      </c>
      <c r="H3237" s="10" t="s">
        <v>16</v>
      </c>
      <c r="I3237" s="10" t="s">
        <v>10802</v>
      </c>
      <c r="J3237" s="10" t="s">
        <v>10803</v>
      </c>
      <c r="K3237" s="10" t="s">
        <v>10804</v>
      </c>
      <c r="L3237" s="10" t="s">
        <v>10805</v>
      </c>
      <c r="M3237" s="10" t="s">
        <v>18</v>
      </c>
      <c r="N3237">
        <v>0</v>
      </c>
    </row>
    <row r="3238" spans="1:14" x14ac:dyDescent="0.25">
      <c r="A3238" s="10" t="s">
        <v>62</v>
      </c>
      <c r="B3238" s="10" t="s">
        <v>10806</v>
      </c>
      <c r="C3238">
        <v>0</v>
      </c>
      <c r="D3238" s="10" t="s">
        <v>16</v>
      </c>
      <c r="E3238">
        <v>0</v>
      </c>
      <c r="F3238">
        <v>0</v>
      </c>
      <c r="G3238">
        <v>0</v>
      </c>
      <c r="H3238" s="10" t="s">
        <v>16</v>
      </c>
      <c r="I3238" s="10" t="s">
        <v>10807</v>
      </c>
      <c r="J3238" s="10" t="s">
        <v>17</v>
      </c>
      <c r="K3238" s="10" t="s">
        <v>17</v>
      </c>
      <c r="L3238" s="10" t="s">
        <v>10808</v>
      </c>
      <c r="M3238" s="10" t="s">
        <v>18</v>
      </c>
      <c r="N3238">
        <v>0</v>
      </c>
    </row>
    <row r="3239" spans="1:14" x14ac:dyDescent="0.25">
      <c r="A3239" s="10" t="s">
        <v>62</v>
      </c>
      <c r="B3239" s="10" t="s">
        <v>10809</v>
      </c>
      <c r="C3239">
        <v>0</v>
      </c>
      <c r="D3239" s="10" t="s">
        <v>16</v>
      </c>
      <c r="E3239">
        <v>3653.05</v>
      </c>
      <c r="F3239">
        <v>3653.05</v>
      </c>
      <c r="G3239">
        <v>0</v>
      </c>
      <c r="H3239" s="10" t="s">
        <v>16</v>
      </c>
      <c r="I3239" s="10" t="s">
        <v>10810</v>
      </c>
      <c r="J3239" s="10" t="s">
        <v>7072</v>
      </c>
      <c r="K3239" s="10" t="s">
        <v>10811</v>
      </c>
      <c r="L3239" s="10" t="s">
        <v>10812</v>
      </c>
      <c r="M3239" s="10" t="s">
        <v>18</v>
      </c>
      <c r="N3239">
        <v>0</v>
      </c>
    </row>
    <row r="3240" spans="1:14" x14ac:dyDescent="0.25">
      <c r="A3240" s="10" t="s">
        <v>62</v>
      </c>
      <c r="B3240" s="10" t="s">
        <v>10813</v>
      </c>
      <c r="C3240">
        <v>0</v>
      </c>
      <c r="D3240" s="10" t="s">
        <v>16</v>
      </c>
      <c r="E3240">
        <v>0</v>
      </c>
      <c r="F3240">
        <v>0</v>
      </c>
      <c r="G3240">
        <v>0</v>
      </c>
      <c r="H3240" s="10" t="s">
        <v>16</v>
      </c>
      <c r="I3240" s="10" t="s">
        <v>10814</v>
      </c>
      <c r="J3240" s="10" t="s">
        <v>17</v>
      </c>
      <c r="K3240" s="10" t="s">
        <v>17</v>
      </c>
      <c r="L3240" s="10" t="s">
        <v>10815</v>
      </c>
      <c r="M3240" s="10" t="s">
        <v>18</v>
      </c>
      <c r="N3240">
        <v>0</v>
      </c>
    </row>
    <row r="3241" spans="1:14" x14ac:dyDescent="0.25">
      <c r="A3241" s="10" t="s">
        <v>62</v>
      </c>
      <c r="B3241" s="10" t="s">
        <v>10816</v>
      </c>
      <c r="C3241">
        <v>0</v>
      </c>
      <c r="D3241" s="10" t="s">
        <v>16</v>
      </c>
      <c r="E3241">
        <v>0</v>
      </c>
      <c r="F3241">
        <v>0</v>
      </c>
      <c r="G3241">
        <v>0</v>
      </c>
      <c r="H3241" s="10" t="s">
        <v>16</v>
      </c>
      <c r="I3241" s="10" t="s">
        <v>10817</v>
      </c>
      <c r="J3241" s="10" t="s">
        <v>17</v>
      </c>
      <c r="K3241" s="10" t="s">
        <v>17</v>
      </c>
      <c r="L3241" s="10" t="s">
        <v>10818</v>
      </c>
      <c r="M3241" s="10" t="s">
        <v>18</v>
      </c>
      <c r="N3241">
        <v>0</v>
      </c>
    </row>
    <row r="3242" spans="1:14" x14ac:dyDescent="0.25">
      <c r="A3242" s="10" t="s">
        <v>62</v>
      </c>
      <c r="B3242" s="10" t="s">
        <v>10819</v>
      </c>
      <c r="C3242">
        <v>0</v>
      </c>
      <c r="D3242" s="10" t="s">
        <v>16</v>
      </c>
      <c r="E3242">
        <v>0</v>
      </c>
      <c r="F3242">
        <v>0</v>
      </c>
      <c r="G3242">
        <v>0</v>
      </c>
      <c r="H3242" s="10" t="s">
        <v>16</v>
      </c>
      <c r="I3242" s="10" t="s">
        <v>10820</v>
      </c>
      <c r="J3242" s="10" t="s">
        <v>17</v>
      </c>
      <c r="K3242" s="10" t="s">
        <v>17</v>
      </c>
      <c r="L3242" s="10" t="s">
        <v>10821</v>
      </c>
      <c r="M3242" s="10" t="s">
        <v>18</v>
      </c>
      <c r="N3242">
        <v>0</v>
      </c>
    </row>
    <row r="3243" spans="1:14" x14ac:dyDescent="0.25">
      <c r="A3243" s="10" t="s">
        <v>62</v>
      </c>
      <c r="B3243" s="10" t="s">
        <v>10822</v>
      </c>
      <c r="C3243">
        <v>0</v>
      </c>
      <c r="D3243" s="10" t="s">
        <v>16</v>
      </c>
      <c r="E3243">
        <v>0</v>
      </c>
      <c r="F3243">
        <v>0</v>
      </c>
      <c r="G3243">
        <v>0</v>
      </c>
      <c r="H3243" s="10" t="s">
        <v>16</v>
      </c>
      <c r="I3243" s="10" t="s">
        <v>10823</v>
      </c>
      <c r="J3243" s="10" t="s">
        <v>17</v>
      </c>
      <c r="K3243" s="10" t="s">
        <v>17</v>
      </c>
      <c r="L3243" s="10" t="s">
        <v>10824</v>
      </c>
      <c r="M3243" s="10" t="s">
        <v>18</v>
      </c>
      <c r="N3243">
        <v>0</v>
      </c>
    </row>
    <row r="3244" spans="1:14" x14ac:dyDescent="0.25">
      <c r="A3244" s="10" t="s">
        <v>62</v>
      </c>
      <c r="B3244" s="10" t="s">
        <v>10825</v>
      </c>
      <c r="C3244">
        <v>0</v>
      </c>
      <c r="D3244" s="10" t="s">
        <v>16</v>
      </c>
      <c r="E3244">
        <v>1668.05</v>
      </c>
      <c r="F3244">
        <v>1668.05</v>
      </c>
      <c r="G3244">
        <v>0</v>
      </c>
      <c r="H3244" s="10" t="s">
        <v>16</v>
      </c>
      <c r="I3244" s="10" t="s">
        <v>10826</v>
      </c>
      <c r="J3244" s="10" t="s">
        <v>4240</v>
      </c>
      <c r="K3244" s="10" t="s">
        <v>10827</v>
      </c>
      <c r="L3244" s="10" t="s">
        <v>10828</v>
      </c>
      <c r="M3244" s="10" t="s">
        <v>18</v>
      </c>
      <c r="N3244">
        <v>0</v>
      </c>
    </row>
    <row r="3245" spans="1:14" x14ac:dyDescent="0.25">
      <c r="A3245" s="10" t="s">
        <v>62</v>
      </c>
      <c r="B3245" s="10" t="s">
        <v>10829</v>
      </c>
      <c r="C3245">
        <v>0</v>
      </c>
      <c r="D3245" s="10" t="s">
        <v>16</v>
      </c>
      <c r="E3245">
        <v>0</v>
      </c>
      <c r="F3245">
        <v>0</v>
      </c>
      <c r="G3245">
        <v>0</v>
      </c>
      <c r="H3245" s="10" t="s">
        <v>16</v>
      </c>
      <c r="I3245" s="10" t="s">
        <v>10830</v>
      </c>
      <c r="J3245" s="10" t="s">
        <v>17</v>
      </c>
      <c r="K3245" s="10" t="s">
        <v>17</v>
      </c>
      <c r="L3245" s="10" t="s">
        <v>10831</v>
      </c>
      <c r="M3245" s="10" t="s">
        <v>18</v>
      </c>
      <c r="N3245">
        <v>0</v>
      </c>
    </row>
    <row r="3246" spans="1:14" x14ac:dyDescent="0.25">
      <c r="A3246" s="10" t="s">
        <v>62</v>
      </c>
      <c r="B3246" s="10" t="s">
        <v>10832</v>
      </c>
      <c r="C3246">
        <v>0</v>
      </c>
      <c r="D3246" s="10" t="s">
        <v>16</v>
      </c>
      <c r="E3246">
        <v>7666.73</v>
      </c>
      <c r="F3246">
        <v>7666.73</v>
      </c>
      <c r="G3246">
        <v>0</v>
      </c>
      <c r="H3246" s="10" t="s">
        <v>16</v>
      </c>
      <c r="I3246" s="10" t="s">
        <v>10833</v>
      </c>
      <c r="J3246" s="10" t="s">
        <v>10834</v>
      </c>
      <c r="K3246" s="10" t="s">
        <v>10835</v>
      </c>
      <c r="L3246" s="10" t="s">
        <v>10836</v>
      </c>
      <c r="M3246" s="10" t="s">
        <v>18</v>
      </c>
      <c r="N3246">
        <v>0</v>
      </c>
    </row>
    <row r="3247" spans="1:14" x14ac:dyDescent="0.25">
      <c r="A3247" s="10" t="s">
        <v>62</v>
      </c>
      <c r="B3247" s="10" t="s">
        <v>10837</v>
      </c>
      <c r="C3247">
        <v>0</v>
      </c>
      <c r="D3247" s="10" t="s">
        <v>16</v>
      </c>
      <c r="E3247">
        <v>0</v>
      </c>
      <c r="F3247">
        <v>0</v>
      </c>
      <c r="G3247">
        <v>0</v>
      </c>
      <c r="H3247" s="10" t="s">
        <v>16</v>
      </c>
      <c r="I3247" s="10" t="s">
        <v>10838</v>
      </c>
      <c r="J3247" s="10" t="s">
        <v>17</v>
      </c>
      <c r="K3247" s="10" t="s">
        <v>17</v>
      </c>
      <c r="L3247" s="10" t="s">
        <v>10839</v>
      </c>
      <c r="M3247" s="10" t="s">
        <v>18</v>
      </c>
      <c r="N3247">
        <v>0</v>
      </c>
    </row>
    <row r="3248" spans="1:14" x14ac:dyDescent="0.25">
      <c r="A3248" s="10" t="s">
        <v>62</v>
      </c>
      <c r="B3248" s="10" t="s">
        <v>10840</v>
      </c>
      <c r="C3248">
        <v>0</v>
      </c>
      <c r="D3248" s="10" t="s">
        <v>16</v>
      </c>
      <c r="E3248">
        <v>0</v>
      </c>
      <c r="F3248">
        <v>0</v>
      </c>
      <c r="G3248">
        <v>0</v>
      </c>
      <c r="H3248" s="10" t="s">
        <v>16</v>
      </c>
      <c r="I3248" s="10" t="s">
        <v>10841</v>
      </c>
      <c r="J3248" s="10" t="s">
        <v>17</v>
      </c>
      <c r="K3248" s="10" t="s">
        <v>17</v>
      </c>
      <c r="L3248" s="10" t="s">
        <v>10842</v>
      </c>
      <c r="M3248" s="10" t="s">
        <v>18</v>
      </c>
      <c r="N3248">
        <v>0</v>
      </c>
    </row>
    <row r="3249" spans="1:14" x14ac:dyDescent="0.25">
      <c r="A3249" s="10" t="s">
        <v>62</v>
      </c>
      <c r="B3249" s="10" t="s">
        <v>10843</v>
      </c>
      <c r="C3249">
        <v>0</v>
      </c>
      <c r="D3249" s="10" t="s">
        <v>16</v>
      </c>
      <c r="E3249">
        <v>27799.66</v>
      </c>
      <c r="F3249">
        <v>27799.66</v>
      </c>
      <c r="G3249">
        <v>0</v>
      </c>
      <c r="H3249" s="10" t="s">
        <v>16</v>
      </c>
      <c r="I3249" s="10" t="s">
        <v>10844</v>
      </c>
      <c r="J3249" s="10" t="s">
        <v>10845</v>
      </c>
      <c r="K3249" s="10" t="s">
        <v>7073</v>
      </c>
      <c r="L3249" s="10" t="s">
        <v>10846</v>
      </c>
      <c r="M3249" s="10" t="s">
        <v>18</v>
      </c>
      <c r="N3249">
        <v>0</v>
      </c>
    </row>
    <row r="3250" spans="1:14" x14ac:dyDescent="0.25">
      <c r="A3250" s="10" t="s">
        <v>62</v>
      </c>
      <c r="B3250" s="10" t="s">
        <v>10847</v>
      </c>
      <c r="C3250">
        <v>0</v>
      </c>
      <c r="D3250" s="10" t="s">
        <v>16</v>
      </c>
      <c r="E3250">
        <v>5922.12</v>
      </c>
      <c r="F3250">
        <v>5922.12</v>
      </c>
      <c r="G3250">
        <v>0</v>
      </c>
      <c r="H3250" s="10" t="s">
        <v>16</v>
      </c>
      <c r="I3250" s="10" t="s">
        <v>10848</v>
      </c>
      <c r="J3250" s="10" t="s">
        <v>10849</v>
      </c>
      <c r="K3250" s="10" t="s">
        <v>7074</v>
      </c>
      <c r="L3250" s="10" t="s">
        <v>10850</v>
      </c>
      <c r="M3250" s="10" t="s">
        <v>18</v>
      </c>
      <c r="N3250">
        <v>0</v>
      </c>
    </row>
    <row r="3251" spans="1:14" x14ac:dyDescent="0.25">
      <c r="A3251" s="10" t="s">
        <v>62</v>
      </c>
      <c r="B3251" s="10" t="s">
        <v>10851</v>
      </c>
      <c r="C3251">
        <v>0</v>
      </c>
      <c r="D3251" s="10" t="s">
        <v>16</v>
      </c>
      <c r="E3251">
        <v>1003.18</v>
      </c>
      <c r="F3251">
        <v>1003.18</v>
      </c>
      <c r="G3251">
        <v>0</v>
      </c>
      <c r="H3251" s="10" t="s">
        <v>16</v>
      </c>
      <c r="I3251" s="10" t="s">
        <v>10852</v>
      </c>
      <c r="J3251" s="10" t="s">
        <v>10853</v>
      </c>
      <c r="K3251" s="10" t="s">
        <v>7075</v>
      </c>
      <c r="L3251" s="10" t="s">
        <v>10854</v>
      </c>
      <c r="M3251" s="10" t="s">
        <v>18</v>
      </c>
      <c r="N3251">
        <v>0</v>
      </c>
    </row>
    <row r="3252" spans="1:14" x14ac:dyDescent="0.25">
      <c r="A3252" s="10" t="s">
        <v>62</v>
      </c>
      <c r="B3252" s="10" t="s">
        <v>10855</v>
      </c>
      <c r="C3252">
        <v>0</v>
      </c>
      <c r="D3252" s="10" t="s">
        <v>16</v>
      </c>
      <c r="E3252">
        <v>2091.85</v>
      </c>
      <c r="F3252">
        <v>2091.85</v>
      </c>
      <c r="G3252">
        <v>0</v>
      </c>
      <c r="H3252" s="10" t="s">
        <v>16</v>
      </c>
      <c r="I3252" s="10" t="s">
        <v>10856</v>
      </c>
      <c r="J3252" s="10" t="s">
        <v>10857</v>
      </c>
      <c r="K3252" s="10" t="s">
        <v>7076</v>
      </c>
      <c r="L3252" s="10" t="s">
        <v>10858</v>
      </c>
      <c r="M3252" s="10" t="s">
        <v>18</v>
      </c>
      <c r="N3252">
        <v>0</v>
      </c>
    </row>
    <row r="3253" spans="1:14" x14ac:dyDescent="0.25">
      <c r="A3253" s="10" t="s">
        <v>62</v>
      </c>
      <c r="B3253" s="10" t="s">
        <v>10859</v>
      </c>
      <c r="C3253">
        <v>0</v>
      </c>
      <c r="D3253" s="10" t="s">
        <v>16</v>
      </c>
      <c r="E3253">
        <v>1399.34</v>
      </c>
      <c r="F3253">
        <v>1399.34</v>
      </c>
      <c r="G3253">
        <v>0</v>
      </c>
      <c r="H3253" s="10" t="s">
        <v>16</v>
      </c>
      <c r="I3253" s="10" t="s">
        <v>10860</v>
      </c>
      <c r="J3253" s="10" t="s">
        <v>10861</v>
      </c>
      <c r="K3253" s="10" t="s">
        <v>7077</v>
      </c>
      <c r="L3253" s="10" t="s">
        <v>10862</v>
      </c>
      <c r="M3253" s="10" t="s">
        <v>18</v>
      </c>
      <c r="N3253">
        <v>0</v>
      </c>
    </row>
    <row r="3254" spans="1:14" x14ac:dyDescent="0.25">
      <c r="A3254" s="10" t="s">
        <v>62</v>
      </c>
      <c r="B3254" s="10" t="s">
        <v>10863</v>
      </c>
      <c r="C3254">
        <v>0</v>
      </c>
      <c r="D3254" s="10" t="s">
        <v>16</v>
      </c>
      <c r="E3254">
        <v>0</v>
      </c>
      <c r="F3254">
        <v>0</v>
      </c>
      <c r="G3254">
        <v>0</v>
      </c>
      <c r="H3254" s="10" t="s">
        <v>16</v>
      </c>
      <c r="I3254" s="10" t="s">
        <v>10864</v>
      </c>
      <c r="J3254" s="10" t="s">
        <v>17</v>
      </c>
      <c r="K3254" s="10" t="s">
        <v>17</v>
      </c>
      <c r="L3254" s="10" t="s">
        <v>10865</v>
      </c>
      <c r="M3254" s="10" t="s">
        <v>18</v>
      </c>
      <c r="N3254">
        <v>0</v>
      </c>
    </row>
    <row r="3255" spans="1:14" x14ac:dyDescent="0.25">
      <c r="A3255" s="10" t="s">
        <v>62</v>
      </c>
      <c r="B3255" s="10" t="s">
        <v>10866</v>
      </c>
      <c r="C3255">
        <v>0</v>
      </c>
      <c r="D3255" s="10" t="s">
        <v>16</v>
      </c>
      <c r="E3255">
        <v>0</v>
      </c>
      <c r="F3255">
        <v>0</v>
      </c>
      <c r="G3255">
        <v>0</v>
      </c>
      <c r="H3255" s="10" t="s">
        <v>16</v>
      </c>
      <c r="I3255" s="10" t="s">
        <v>10867</v>
      </c>
      <c r="J3255" s="10" t="s">
        <v>17</v>
      </c>
      <c r="K3255" s="10" t="s">
        <v>17</v>
      </c>
      <c r="L3255" s="10" t="s">
        <v>10868</v>
      </c>
      <c r="M3255" s="10" t="s">
        <v>18</v>
      </c>
      <c r="N3255">
        <v>0</v>
      </c>
    </row>
    <row r="3256" spans="1:14" x14ac:dyDescent="0.25">
      <c r="A3256" s="10" t="s">
        <v>62</v>
      </c>
      <c r="B3256" s="10" t="s">
        <v>10869</v>
      </c>
      <c r="C3256">
        <v>0</v>
      </c>
      <c r="D3256" s="10" t="s">
        <v>16</v>
      </c>
      <c r="E3256">
        <v>0</v>
      </c>
      <c r="F3256">
        <v>0</v>
      </c>
      <c r="G3256">
        <v>0</v>
      </c>
      <c r="H3256" s="10" t="s">
        <v>16</v>
      </c>
      <c r="I3256" s="10" t="s">
        <v>10870</v>
      </c>
      <c r="J3256" s="10" t="s">
        <v>17</v>
      </c>
      <c r="K3256" s="10" t="s">
        <v>17</v>
      </c>
      <c r="L3256" s="10" t="s">
        <v>10871</v>
      </c>
      <c r="M3256" s="10" t="s">
        <v>18</v>
      </c>
      <c r="N3256">
        <v>0</v>
      </c>
    </row>
    <row r="3257" spans="1:14" x14ac:dyDescent="0.25">
      <c r="A3257" s="10" t="s">
        <v>62</v>
      </c>
      <c r="B3257" s="10" t="s">
        <v>10872</v>
      </c>
      <c r="C3257">
        <v>0</v>
      </c>
      <c r="D3257" s="10" t="s">
        <v>16</v>
      </c>
      <c r="E3257">
        <v>0</v>
      </c>
      <c r="F3257">
        <v>0</v>
      </c>
      <c r="G3257">
        <v>0</v>
      </c>
      <c r="H3257" s="10" t="s">
        <v>16</v>
      </c>
      <c r="I3257" s="10" t="s">
        <v>10873</v>
      </c>
      <c r="J3257" s="10" t="s">
        <v>17</v>
      </c>
      <c r="K3257" s="10" t="s">
        <v>17</v>
      </c>
      <c r="L3257" s="10" t="s">
        <v>10874</v>
      </c>
      <c r="M3257" s="10" t="s">
        <v>18</v>
      </c>
      <c r="N3257">
        <v>0</v>
      </c>
    </row>
    <row r="3258" spans="1:14" x14ac:dyDescent="0.25">
      <c r="A3258" s="10" t="s">
        <v>62</v>
      </c>
      <c r="B3258" s="10" t="s">
        <v>10875</v>
      </c>
      <c r="C3258">
        <v>0</v>
      </c>
      <c r="D3258" s="10" t="s">
        <v>16</v>
      </c>
      <c r="E3258">
        <v>0</v>
      </c>
      <c r="F3258">
        <v>0</v>
      </c>
      <c r="G3258">
        <v>0</v>
      </c>
      <c r="H3258" s="10" t="s">
        <v>16</v>
      </c>
      <c r="I3258" s="10" t="s">
        <v>10876</v>
      </c>
      <c r="J3258" s="10" t="s">
        <v>17</v>
      </c>
      <c r="K3258" s="10" t="s">
        <v>17</v>
      </c>
      <c r="L3258" s="10" t="s">
        <v>10877</v>
      </c>
      <c r="M3258" s="10" t="s">
        <v>18</v>
      </c>
      <c r="N3258">
        <v>0</v>
      </c>
    </row>
    <row r="3259" spans="1:14" x14ac:dyDescent="0.25">
      <c r="A3259" s="10" t="s">
        <v>62</v>
      </c>
      <c r="B3259" s="10" t="s">
        <v>10878</v>
      </c>
      <c r="C3259">
        <v>0</v>
      </c>
      <c r="D3259" s="10" t="s">
        <v>16</v>
      </c>
      <c r="E3259">
        <v>26613.94</v>
      </c>
      <c r="F3259">
        <v>26613.94</v>
      </c>
      <c r="G3259">
        <v>0</v>
      </c>
      <c r="H3259" s="10" t="s">
        <v>16</v>
      </c>
      <c r="I3259" s="10" t="s">
        <v>10879</v>
      </c>
      <c r="J3259" s="10" t="s">
        <v>10880</v>
      </c>
      <c r="K3259" s="10" t="s">
        <v>10881</v>
      </c>
      <c r="L3259" s="10" t="s">
        <v>10882</v>
      </c>
      <c r="M3259" s="10" t="s">
        <v>18</v>
      </c>
      <c r="N3259">
        <v>0</v>
      </c>
    </row>
    <row r="3260" spans="1:14" x14ac:dyDescent="0.25">
      <c r="A3260" s="10" t="s">
        <v>62</v>
      </c>
      <c r="B3260" s="10" t="s">
        <v>10883</v>
      </c>
      <c r="C3260">
        <v>0</v>
      </c>
      <c r="D3260" s="10" t="s">
        <v>16</v>
      </c>
      <c r="E3260">
        <v>19119.79</v>
      </c>
      <c r="F3260">
        <v>19119.79</v>
      </c>
      <c r="G3260">
        <v>0</v>
      </c>
      <c r="H3260" s="10" t="s">
        <v>16</v>
      </c>
      <c r="I3260" s="10" t="s">
        <v>10884</v>
      </c>
      <c r="J3260" s="10" t="s">
        <v>4242</v>
      </c>
      <c r="K3260" s="10" t="s">
        <v>10885</v>
      </c>
      <c r="L3260" s="10" t="s">
        <v>10886</v>
      </c>
      <c r="M3260" s="10" t="s">
        <v>18</v>
      </c>
      <c r="N3260">
        <v>0</v>
      </c>
    </row>
    <row r="3261" spans="1:14" x14ac:dyDescent="0.25">
      <c r="A3261" s="10" t="s">
        <v>62</v>
      </c>
      <c r="B3261" s="10" t="s">
        <v>10887</v>
      </c>
      <c r="C3261">
        <v>0</v>
      </c>
      <c r="D3261" s="10" t="s">
        <v>16</v>
      </c>
      <c r="E3261">
        <v>3155.31</v>
      </c>
      <c r="F3261">
        <v>3155.31</v>
      </c>
      <c r="G3261">
        <v>0</v>
      </c>
      <c r="H3261" s="10" t="s">
        <v>16</v>
      </c>
      <c r="I3261" s="10" t="s">
        <v>10888</v>
      </c>
      <c r="J3261" s="10" t="s">
        <v>6222</v>
      </c>
      <c r="K3261" s="10" t="s">
        <v>10889</v>
      </c>
      <c r="L3261" s="10" t="s">
        <v>10890</v>
      </c>
      <c r="M3261" s="10" t="s">
        <v>18</v>
      </c>
      <c r="N3261">
        <v>0</v>
      </c>
    </row>
    <row r="3262" spans="1:14" x14ac:dyDescent="0.25">
      <c r="A3262" s="10" t="s">
        <v>62</v>
      </c>
      <c r="B3262" s="10" t="s">
        <v>10891</v>
      </c>
      <c r="C3262">
        <v>0</v>
      </c>
      <c r="D3262" s="10" t="s">
        <v>16</v>
      </c>
      <c r="E3262">
        <v>1858.76</v>
      </c>
      <c r="F3262">
        <v>1858.76</v>
      </c>
      <c r="G3262">
        <v>0</v>
      </c>
      <c r="H3262" s="10" t="s">
        <v>16</v>
      </c>
      <c r="I3262" s="10" t="s">
        <v>10892</v>
      </c>
      <c r="J3262" s="10" t="s">
        <v>6223</v>
      </c>
      <c r="K3262" s="10" t="s">
        <v>10893</v>
      </c>
      <c r="L3262" s="10" t="s">
        <v>10894</v>
      </c>
      <c r="M3262" s="10" t="s">
        <v>18</v>
      </c>
      <c r="N3262">
        <v>0</v>
      </c>
    </row>
    <row r="3263" spans="1:14" x14ac:dyDescent="0.25">
      <c r="A3263" s="10" t="s">
        <v>62</v>
      </c>
      <c r="B3263" s="10" t="s">
        <v>10895</v>
      </c>
      <c r="C3263">
        <v>0</v>
      </c>
      <c r="D3263" s="10" t="s">
        <v>16</v>
      </c>
      <c r="E3263">
        <v>0</v>
      </c>
      <c r="F3263">
        <v>0</v>
      </c>
      <c r="G3263">
        <v>0</v>
      </c>
      <c r="H3263" s="10" t="s">
        <v>16</v>
      </c>
      <c r="I3263" s="10" t="s">
        <v>10896</v>
      </c>
      <c r="J3263" s="10" t="s">
        <v>17</v>
      </c>
      <c r="K3263" s="10" t="s">
        <v>17</v>
      </c>
      <c r="L3263" s="10" t="s">
        <v>10897</v>
      </c>
      <c r="M3263" s="10" t="s">
        <v>18</v>
      </c>
      <c r="N3263">
        <v>0</v>
      </c>
    </row>
    <row r="3264" spans="1:14" x14ac:dyDescent="0.25">
      <c r="A3264" s="10" t="s">
        <v>62</v>
      </c>
      <c r="B3264" s="10" t="s">
        <v>10898</v>
      </c>
      <c r="C3264">
        <v>0</v>
      </c>
      <c r="D3264" s="10" t="s">
        <v>16</v>
      </c>
      <c r="E3264">
        <v>16110.79</v>
      </c>
      <c r="F3264">
        <v>16110.79</v>
      </c>
      <c r="G3264">
        <v>0</v>
      </c>
      <c r="H3264" s="10" t="s">
        <v>16</v>
      </c>
      <c r="I3264" s="10" t="s">
        <v>10899</v>
      </c>
      <c r="J3264" s="10" t="s">
        <v>10900</v>
      </c>
      <c r="K3264" s="10" t="s">
        <v>10901</v>
      </c>
      <c r="L3264" s="10" t="s">
        <v>10902</v>
      </c>
      <c r="M3264" s="10" t="s">
        <v>18</v>
      </c>
      <c r="N3264">
        <v>0</v>
      </c>
    </row>
    <row r="3265" spans="1:14" x14ac:dyDescent="0.25">
      <c r="A3265" s="10" t="s">
        <v>62</v>
      </c>
      <c r="B3265" s="10" t="s">
        <v>10903</v>
      </c>
      <c r="C3265">
        <v>0</v>
      </c>
      <c r="D3265" s="10" t="s">
        <v>16</v>
      </c>
      <c r="E3265">
        <v>5703.52</v>
      </c>
      <c r="F3265">
        <v>5703.52</v>
      </c>
      <c r="G3265">
        <v>0</v>
      </c>
      <c r="H3265" s="10" t="s">
        <v>16</v>
      </c>
      <c r="I3265" s="10" t="s">
        <v>10904</v>
      </c>
      <c r="J3265" s="10" t="s">
        <v>7078</v>
      </c>
      <c r="K3265" s="10" t="s">
        <v>10905</v>
      </c>
      <c r="L3265" s="10" t="s">
        <v>10906</v>
      </c>
      <c r="M3265" s="10" t="s">
        <v>18</v>
      </c>
      <c r="N3265">
        <v>0</v>
      </c>
    </row>
    <row r="3266" spans="1:14" x14ac:dyDescent="0.25">
      <c r="A3266" s="10" t="s">
        <v>62</v>
      </c>
      <c r="B3266" s="10" t="s">
        <v>10907</v>
      </c>
      <c r="C3266">
        <v>0</v>
      </c>
      <c r="D3266" s="10" t="s">
        <v>16</v>
      </c>
      <c r="E3266">
        <v>1499</v>
      </c>
      <c r="F3266">
        <v>1499</v>
      </c>
      <c r="G3266">
        <v>0</v>
      </c>
      <c r="H3266" s="10" t="s">
        <v>16</v>
      </c>
      <c r="I3266" s="10" t="s">
        <v>10908</v>
      </c>
      <c r="J3266" s="10" t="s">
        <v>6358</v>
      </c>
      <c r="K3266" s="10" t="s">
        <v>10909</v>
      </c>
      <c r="L3266" s="10" t="s">
        <v>10910</v>
      </c>
      <c r="M3266" s="10" t="s">
        <v>18</v>
      </c>
      <c r="N3266">
        <v>0</v>
      </c>
    </row>
    <row r="3267" spans="1:14" x14ac:dyDescent="0.25">
      <c r="A3267" s="10" t="s">
        <v>62</v>
      </c>
      <c r="B3267" s="10" t="s">
        <v>10911</v>
      </c>
      <c r="C3267">
        <v>0</v>
      </c>
      <c r="D3267" s="10" t="s">
        <v>16</v>
      </c>
      <c r="E3267">
        <v>0</v>
      </c>
      <c r="F3267">
        <v>0</v>
      </c>
      <c r="G3267">
        <v>0</v>
      </c>
      <c r="H3267" s="10" t="s">
        <v>16</v>
      </c>
      <c r="I3267" s="10" t="s">
        <v>10912</v>
      </c>
      <c r="J3267" s="10" t="s">
        <v>17</v>
      </c>
      <c r="K3267" s="10" t="s">
        <v>17</v>
      </c>
      <c r="L3267" s="10" t="s">
        <v>10913</v>
      </c>
      <c r="M3267" s="10" t="s">
        <v>18</v>
      </c>
      <c r="N3267">
        <v>0</v>
      </c>
    </row>
    <row r="3268" spans="1:14" x14ac:dyDescent="0.25">
      <c r="A3268" s="10" t="s">
        <v>62</v>
      </c>
      <c r="B3268" s="10" t="s">
        <v>10914</v>
      </c>
      <c r="C3268">
        <v>0</v>
      </c>
      <c r="D3268" s="10" t="s">
        <v>16</v>
      </c>
      <c r="E3268">
        <v>0</v>
      </c>
      <c r="F3268">
        <v>0</v>
      </c>
      <c r="G3268">
        <v>0</v>
      </c>
      <c r="H3268" s="10" t="s">
        <v>16</v>
      </c>
      <c r="I3268" s="10" t="s">
        <v>10915</v>
      </c>
      <c r="J3268" s="10" t="s">
        <v>17</v>
      </c>
      <c r="K3268" s="10" t="s">
        <v>17</v>
      </c>
      <c r="L3268" s="10" t="s">
        <v>10916</v>
      </c>
      <c r="M3268" s="10" t="s">
        <v>18</v>
      </c>
      <c r="N3268">
        <v>0</v>
      </c>
    </row>
    <row r="3269" spans="1:14" x14ac:dyDescent="0.25">
      <c r="A3269" s="10" t="s">
        <v>62</v>
      </c>
      <c r="B3269" s="10" t="s">
        <v>10917</v>
      </c>
      <c r="C3269">
        <v>0</v>
      </c>
      <c r="D3269" s="10" t="s">
        <v>16</v>
      </c>
      <c r="E3269">
        <v>0</v>
      </c>
      <c r="F3269">
        <v>0</v>
      </c>
      <c r="G3269">
        <v>0</v>
      </c>
      <c r="H3269" s="10" t="s">
        <v>16</v>
      </c>
      <c r="I3269" s="10" t="s">
        <v>10918</v>
      </c>
      <c r="J3269" s="10" t="s">
        <v>17</v>
      </c>
      <c r="K3269" s="10" t="s">
        <v>17</v>
      </c>
      <c r="L3269" s="10" t="s">
        <v>10919</v>
      </c>
      <c r="M3269" s="10" t="s">
        <v>18</v>
      </c>
      <c r="N3269">
        <v>0</v>
      </c>
    </row>
    <row r="3270" spans="1:14" x14ac:dyDescent="0.25">
      <c r="A3270" s="10" t="s">
        <v>62</v>
      </c>
      <c r="B3270" s="10" t="s">
        <v>10920</v>
      </c>
      <c r="C3270">
        <v>0</v>
      </c>
      <c r="D3270" s="10" t="s">
        <v>16</v>
      </c>
      <c r="E3270">
        <v>0</v>
      </c>
      <c r="F3270">
        <v>0</v>
      </c>
      <c r="G3270">
        <v>0</v>
      </c>
      <c r="H3270" s="10" t="s">
        <v>16</v>
      </c>
      <c r="I3270" s="10" t="s">
        <v>10921</v>
      </c>
      <c r="J3270" s="10" t="s">
        <v>17</v>
      </c>
      <c r="K3270" s="10" t="s">
        <v>17</v>
      </c>
      <c r="L3270" s="10" t="s">
        <v>10922</v>
      </c>
      <c r="M3270" s="10" t="s">
        <v>18</v>
      </c>
      <c r="N3270">
        <v>0</v>
      </c>
    </row>
    <row r="3271" spans="1:14" x14ac:dyDescent="0.25">
      <c r="A3271" s="10" t="s">
        <v>62</v>
      </c>
      <c r="B3271" s="10" t="s">
        <v>10923</v>
      </c>
      <c r="C3271">
        <v>0</v>
      </c>
      <c r="D3271" s="10" t="s">
        <v>16</v>
      </c>
      <c r="E3271">
        <v>0</v>
      </c>
      <c r="F3271">
        <v>0</v>
      </c>
      <c r="G3271">
        <v>0</v>
      </c>
      <c r="H3271" s="10" t="s">
        <v>16</v>
      </c>
      <c r="I3271" s="10" t="s">
        <v>10924</v>
      </c>
      <c r="J3271" s="10" t="s">
        <v>17</v>
      </c>
      <c r="K3271" s="10" t="s">
        <v>17</v>
      </c>
      <c r="L3271" s="10" t="s">
        <v>10925</v>
      </c>
      <c r="M3271" s="10" t="s">
        <v>18</v>
      </c>
      <c r="N3271">
        <v>0</v>
      </c>
    </row>
    <row r="3272" spans="1:14" x14ac:dyDescent="0.25">
      <c r="A3272" s="10" t="s">
        <v>62</v>
      </c>
      <c r="B3272" s="10" t="s">
        <v>10926</v>
      </c>
      <c r="C3272">
        <v>0</v>
      </c>
      <c r="D3272" s="10" t="s">
        <v>16</v>
      </c>
      <c r="E3272">
        <v>0</v>
      </c>
      <c r="F3272">
        <v>0</v>
      </c>
      <c r="G3272">
        <v>0</v>
      </c>
      <c r="H3272" s="10" t="s">
        <v>16</v>
      </c>
      <c r="I3272" s="10" t="s">
        <v>10927</v>
      </c>
      <c r="J3272" s="10" t="s">
        <v>17</v>
      </c>
      <c r="K3272" s="10" t="s">
        <v>17</v>
      </c>
      <c r="L3272" s="10" t="s">
        <v>10928</v>
      </c>
      <c r="M3272" s="10" t="s">
        <v>18</v>
      </c>
      <c r="N3272">
        <v>0</v>
      </c>
    </row>
    <row r="3273" spans="1:14" x14ac:dyDescent="0.25">
      <c r="A3273" s="10" t="s">
        <v>62</v>
      </c>
      <c r="B3273" s="10" t="s">
        <v>10929</v>
      </c>
      <c r="C3273">
        <v>0</v>
      </c>
      <c r="D3273" s="10" t="s">
        <v>16</v>
      </c>
      <c r="E3273">
        <v>0</v>
      </c>
      <c r="F3273">
        <v>0</v>
      </c>
      <c r="G3273">
        <v>0</v>
      </c>
      <c r="H3273" s="10" t="s">
        <v>16</v>
      </c>
      <c r="I3273" s="10" t="s">
        <v>10930</v>
      </c>
      <c r="J3273" s="10" t="s">
        <v>17</v>
      </c>
      <c r="K3273" s="10" t="s">
        <v>17</v>
      </c>
      <c r="L3273" s="10" t="s">
        <v>10931</v>
      </c>
      <c r="M3273" s="10" t="s">
        <v>18</v>
      </c>
      <c r="N3273">
        <v>0</v>
      </c>
    </row>
    <row r="3274" spans="1:14" x14ac:dyDescent="0.25">
      <c r="A3274" s="10" t="s">
        <v>62</v>
      </c>
      <c r="B3274" s="10" t="s">
        <v>10932</v>
      </c>
      <c r="C3274">
        <v>0</v>
      </c>
      <c r="D3274" s="10" t="s">
        <v>16</v>
      </c>
      <c r="E3274">
        <v>0</v>
      </c>
      <c r="F3274">
        <v>0</v>
      </c>
      <c r="G3274">
        <v>0</v>
      </c>
      <c r="H3274" s="10" t="s">
        <v>16</v>
      </c>
      <c r="I3274" s="10" t="s">
        <v>10933</v>
      </c>
      <c r="J3274" s="10" t="s">
        <v>17</v>
      </c>
      <c r="K3274" s="10" t="s">
        <v>17</v>
      </c>
      <c r="L3274" s="10" t="s">
        <v>10934</v>
      </c>
      <c r="M3274" s="10" t="s">
        <v>18</v>
      </c>
      <c r="N3274">
        <v>0</v>
      </c>
    </row>
    <row r="3275" spans="1:14" x14ac:dyDescent="0.25">
      <c r="A3275" s="10" t="s">
        <v>62</v>
      </c>
      <c r="B3275" s="10" t="s">
        <v>10935</v>
      </c>
      <c r="C3275">
        <v>0</v>
      </c>
      <c r="D3275" s="10" t="s">
        <v>16</v>
      </c>
      <c r="E3275">
        <v>0</v>
      </c>
      <c r="F3275">
        <v>0</v>
      </c>
      <c r="G3275">
        <v>0</v>
      </c>
      <c r="H3275" s="10" t="s">
        <v>16</v>
      </c>
      <c r="I3275" s="10" t="s">
        <v>10936</v>
      </c>
      <c r="J3275" s="10" t="s">
        <v>17</v>
      </c>
      <c r="K3275" s="10" t="s">
        <v>17</v>
      </c>
      <c r="L3275" s="10" t="s">
        <v>10937</v>
      </c>
      <c r="M3275" s="10" t="s">
        <v>18</v>
      </c>
      <c r="N3275">
        <v>0</v>
      </c>
    </row>
    <row r="3276" spans="1:14" x14ac:dyDescent="0.25">
      <c r="A3276" s="10" t="s">
        <v>62</v>
      </c>
      <c r="B3276" s="10" t="s">
        <v>10938</v>
      </c>
      <c r="C3276">
        <v>0</v>
      </c>
      <c r="D3276" s="10" t="s">
        <v>16</v>
      </c>
      <c r="E3276">
        <v>0</v>
      </c>
      <c r="F3276">
        <v>0</v>
      </c>
      <c r="G3276">
        <v>0</v>
      </c>
      <c r="H3276" s="10" t="s">
        <v>16</v>
      </c>
      <c r="I3276" s="10" t="s">
        <v>10939</v>
      </c>
      <c r="J3276" s="10" t="s">
        <v>17</v>
      </c>
      <c r="K3276" s="10" t="s">
        <v>17</v>
      </c>
      <c r="L3276" s="10" t="s">
        <v>10940</v>
      </c>
      <c r="M3276" s="10" t="s">
        <v>18</v>
      </c>
      <c r="N3276">
        <v>0</v>
      </c>
    </row>
    <row r="3277" spans="1:14" x14ac:dyDescent="0.25">
      <c r="A3277" s="10" t="s">
        <v>62</v>
      </c>
      <c r="B3277" s="10" t="s">
        <v>10941</v>
      </c>
      <c r="C3277">
        <v>0</v>
      </c>
      <c r="D3277" s="10" t="s">
        <v>16</v>
      </c>
      <c r="E3277">
        <v>0</v>
      </c>
      <c r="F3277">
        <v>0</v>
      </c>
      <c r="G3277">
        <v>0</v>
      </c>
      <c r="H3277" s="10" t="s">
        <v>16</v>
      </c>
      <c r="I3277" s="10" t="s">
        <v>10942</v>
      </c>
      <c r="J3277" s="10" t="s">
        <v>17</v>
      </c>
      <c r="K3277" s="10" t="s">
        <v>17</v>
      </c>
      <c r="L3277" s="10" t="s">
        <v>10943</v>
      </c>
      <c r="M3277" s="10" t="s">
        <v>18</v>
      </c>
      <c r="N3277">
        <v>0</v>
      </c>
    </row>
    <row r="3278" spans="1:14" x14ac:dyDescent="0.25">
      <c r="A3278" s="10" t="s">
        <v>62</v>
      </c>
      <c r="B3278" s="10" t="s">
        <v>10944</v>
      </c>
      <c r="C3278">
        <v>0</v>
      </c>
      <c r="D3278" s="10" t="s">
        <v>16</v>
      </c>
      <c r="E3278">
        <v>0</v>
      </c>
      <c r="F3278">
        <v>0</v>
      </c>
      <c r="G3278">
        <v>0</v>
      </c>
      <c r="H3278" s="10" t="s">
        <v>16</v>
      </c>
      <c r="I3278" s="10" t="s">
        <v>10945</v>
      </c>
      <c r="J3278" s="10" t="s">
        <v>17</v>
      </c>
      <c r="K3278" s="10" t="s">
        <v>17</v>
      </c>
      <c r="L3278" s="10" t="s">
        <v>10946</v>
      </c>
      <c r="M3278" s="10" t="s">
        <v>18</v>
      </c>
      <c r="N3278">
        <v>0</v>
      </c>
    </row>
    <row r="3279" spans="1:14" x14ac:dyDescent="0.25">
      <c r="A3279" s="10" t="s">
        <v>62</v>
      </c>
      <c r="B3279" s="10" t="s">
        <v>10947</v>
      </c>
      <c r="C3279">
        <v>0</v>
      </c>
      <c r="D3279" s="10" t="s">
        <v>16</v>
      </c>
      <c r="E3279">
        <v>0</v>
      </c>
      <c r="F3279">
        <v>0</v>
      </c>
      <c r="G3279">
        <v>0</v>
      </c>
      <c r="H3279" s="10" t="s">
        <v>16</v>
      </c>
      <c r="I3279" s="10" t="s">
        <v>10948</v>
      </c>
      <c r="J3279" s="10" t="s">
        <v>17</v>
      </c>
      <c r="K3279" s="10" t="s">
        <v>17</v>
      </c>
      <c r="L3279" s="10" t="s">
        <v>10949</v>
      </c>
      <c r="M3279" s="10" t="s">
        <v>18</v>
      </c>
      <c r="N3279">
        <v>0</v>
      </c>
    </row>
    <row r="3280" spans="1:14" x14ac:dyDescent="0.25">
      <c r="A3280" s="10" t="s">
        <v>62</v>
      </c>
      <c r="B3280" s="10" t="s">
        <v>10950</v>
      </c>
      <c r="C3280">
        <v>0</v>
      </c>
      <c r="D3280" s="10" t="s">
        <v>16</v>
      </c>
      <c r="E3280">
        <v>51240.66</v>
      </c>
      <c r="F3280">
        <v>51240.66</v>
      </c>
      <c r="G3280">
        <v>0</v>
      </c>
      <c r="H3280" s="10" t="s">
        <v>16</v>
      </c>
      <c r="I3280" s="10" t="s">
        <v>10951</v>
      </c>
      <c r="J3280" s="10" t="s">
        <v>10952</v>
      </c>
      <c r="K3280" s="10" t="s">
        <v>10953</v>
      </c>
      <c r="L3280" s="10" t="s">
        <v>10954</v>
      </c>
      <c r="M3280" s="10" t="s">
        <v>18</v>
      </c>
      <c r="N3280">
        <v>0</v>
      </c>
    </row>
    <row r="3281" spans="1:14" x14ac:dyDescent="0.25">
      <c r="A3281" s="10" t="s">
        <v>62</v>
      </c>
      <c r="B3281" s="10" t="s">
        <v>10955</v>
      </c>
      <c r="C3281">
        <v>0</v>
      </c>
      <c r="D3281" s="10" t="s">
        <v>16</v>
      </c>
      <c r="E3281">
        <v>63800.19</v>
      </c>
      <c r="F3281">
        <v>63800.19</v>
      </c>
      <c r="G3281">
        <v>0</v>
      </c>
      <c r="H3281" s="10" t="s">
        <v>16</v>
      </c>
      <c r="I3281" s="10" t="s">
        <v>10956</v>
      </c>
      <c r="J3281" s="10" t="s">
        <v>10957</v>
      </c>
      <c r="K3281" s="10" t="s">
        <v>10958</v>
      </c>
      <c r="L3281" s="10" t="s">
        <v>10959</v>
      </c>
      <c r="M3281" s="10" t="s">
        <v>18</v>
      </c>
      <c r="N3281">
        <v>0</v>
      </c>
    </row>
    <row r="3282" spans="1:14" x14ac:dyDescent="0.25">
      <c r="A3282" s="10" t="s">
        <v>62</v>
      </c>
      <c r="B3282" s="10" t="s">
        <v>10960</v>
      </c>
      <c r="C3282">
        <v>0</v>
      </c>
      <c r="D3282" s="10" t="s">
        <v>16</v>
      </c>
      <c r="E3282">
        <v>0</v>
      </c>
      <c r="F3282">
        <v>0</v>
      </c>
      <c r="G3282">
        <v>0</v>
      </c>
      <c r="H3282" s="10" t="s">
        <v>16</v>
      </c>
      <c r="I3282" s="10" t="s">
        <v>10961</v>
      </c>
      <c r="J3282" s="10" t="s">
        <v>17</v>
      </c>
      <c r="K3282" s="10" t="s">
        <v>17</v>
      </c>
      <c r="L3282" s="10" t="s">
        <v>10962</v>
      </c>
      <c r="M3282" s="10" t="s">
        <v>18</v>
      </c>
      <c r="N3282">
        <v>0</v>
      </c>
    </row>
    <row r="3283" spans="1:14" x14ac:dyDescent="0.25">
      <c r="A3283" s="10" t="s">
        <v>62</v>
      </c>
      <c r="B3283" s="10" t="s">
        <v>10963</v>
      </c>
      <c r="C3283">
        <v>0</v>
      </c>
      <c r="D3283" s="10" t="s">
        <v>16</v>
      </c>
      <c r="E3283">
        <v>32849.61</v>
      </c>
      <c r="F3283">
        <v>32849.61</v>
      </c>
      <c r="G3283">
        <v>0</v>
      </c>
      <c r="H3283" s="10" t="s">
        <v>16</v>
      </c>
      <c r="I3283" s="10" t="s">
        <v>10964</v>
      </c>
      <c r="J3283" s="10" t="s">
        <v>10965</v>
      </c>
      <c r="K3283" s="10" t="s">
        <v>7079</v>
      </c>
      <c r="L3283" s="10" t="s">
        <v>10966</v>
      </c>
      <c r="M3283" s="10" t="s">
        <v>18</v>
      </c>
      <c r="N3283">
        <v>0</v>
      </c>
    </row>
    <row r="3284" spans="1:14" x14ac:dyDescent="0.25">
      <c r="A3284" s="10" t="s">
        <v>62</v>
      </c>
      <c r="B3284" s="10" t="s">
        <v>10967</v>
      </c>
      <c r="C3284">
        <v>0</v>
      </c>
      <c r="D3284" s="10" t="s">
        <v>16</v>
      </c>
      <c r="E3284">
        <v>0</v>
      </c>
      <c r="F3284">
        <v>0</v>
      </c>
      <c r="G3284">
        <v>0</v>
      </c>
      <c r="H3284" s="10" t="s">
        <v>16</v>
      </c>
      <c r="I3284" s="10" t="s">
        <v>10968</v>
      </c>
      <c r="J3284" s="10" t="s">
        <v>17</v>
      </c>
      <c r="K3284" s="10" t="s">
        <v>17</v>
      </c>
      <c r="L3284" s="10" t="s">
        <v>10969</v>
      </c>
      <c r="M3284" s="10" t="s">
        <v>18</v>
      </c>
      <c r="N3284">
        <v>0</v>
      </c>
    </row>
    <row r="3285" spans="1:14" x14ac:dyDescent="0.25">
      <c r="A3285" s="10" t="s">
        <v>62</v>
      </c>
      <c r="B3285" s="10" t="s">
        <v>10970</v>
      </c>
      <c r="C3285">
        <v>0</v>
      </c>
      <c r="D3285" s="10" t="s">
        <v>16</v>
      </c>
      <c r="E3285">
        <v>0</v>
      </c>
      <c r="F3285">
        <v>0</v>
      </c>
      <c r="G3285">
        <v>0</v>
      </c>
      <c r="H3285" s="10" t="s">
        <v>16</v>
      </c>
      <c r="I3285" s="10" t="s">
        <v>10971</v>
      </c>
      <c r="J3285" s="10" t="s">
        <v>17</v>
      </c>
      <c r="K3285" s="10" t="s">
        <v>17</v>
      </c>
      <c r="L3285" s="10" t="s">
        <v>10972</v>
      </c>
      <c r="M3285" s="10" t="s">
        <v>18</v>
      </c>
      <c r="N3285">
        <v>0</v>
      </c>
    </row>
    <row r="3286" spans="1:14" x14ac:dyDescent="0.25">
      <c r="A3286" s="10" t="s">
        <v>62</v>
      </c>
      <c r="B3286" s="10" t="s">
        <v>10973</v>
      </c>
      <c r="C3286">
        <v>0</v>
      </c>
      <c r="D3286" s="10" t="s">
        <v>16</v>
      </c>
      <c r="E3286">
        <v>0</v>
      </c>
      <c r="F3286">
        <v>0</v>
      </c>
      <c r="G3286">
        <v>0</v>
      </c>
      <c r="H3286" s="10" t="s">
        <v>16</v>
      </c>
      <c r="I3286" s="10" t="s">
        <v>10974</v>
      </c>
      <c r="J3286" s="10" t="s">
        <v>17</v>
      </c>
      <c r="K3286" s="10" t="s">
        <v>17</v>
      </c>
      <c r="L3286" s="10" t="s">
        <v>10975</v>
      </c>
      <c r="M3286" s="10" t="s">
        <v>18</v>
      </c>
      <c r="N3286">
        <v>0</v>
      </c>
    </row>
    <row r="3287" spans="1:14" x14ac:dyDescent="0.25">
      <c r="A3287" s="10" t="s">
        <v>62</v>
      </c>
      <c r="B3287" s="10" t="s">
        <v>1942</v>
      </c>
      <c r="C3287">
        <v>35782.239999999998</v>
      </c>
      <c r="D3287" s="10" t="s">
        <v>26</v>
      </c>
      <c r="E3287">
        <v>5444.68</v>
      </c>
      <c r="F3287">
        <v>0</v>
      </c>
      <c r="G3287">
        <v>30337.56</v>
      </c>
      <c r="H3287" s="10" t="s">
        <v>26</v>
      </c>
      <c r="I3287" s="10" t="s">
        <v>10976</v>
      </c>
      <c r="J3287" s="10" t="s">
        <v>10977</v>
      </c>
      <c r="K3287" s="10" t="s">
        <v>17</v>
      </c>
      <c r="L3287" s="10" t="s">
        <v>10978</v>
      </c>
      <c r="M3287" s="10" t="s">
        <v>18</v>
      </c>
      <c r="N3287">
        <v>0</v>
      </c>
    </row>
    <row r="3288" spans="1:14" x14ac:dyDescent="0.25">
      <c r="A3288" s="10" t="s">
        <v>62</v>
      </c>
      <c r="B3288" s="10" t="s">
        <v>5608</v>
      </c>
      <c r="C3288">
        <v>9000</v>
      </c>
      <c r="D3288" s="10" t="s">
        <v>26</v>
      </c>
      <c r="E3288">
        <v>1500</v>
      </c>
      <c r="F3288">
        <v>0</v>
      </c>
      <c r="G3288">
        <v>7500</v>
      </c>
      <c r="H3288" s="10" t="s">
        <v>26</v>
      </c>
      <c r="I3288" s="10" t="s">
        <v>10979</v>
      </c>
      <c r="J3288" s="10" t="s">
        <v>10980</v>
      </c>
      <c r="K3288" s="10" t="s">
        <v>17</v>
      </c>
      <c r="L3288" s="10" t="s">
        <v>10981</v>
      </c>
      <c r="M3288" s="10" t="s">
        <v>18</v>
      </c>
      <c r="N3288">
        <v>0</v>
      </c>
    </row>
    <row r="3289" spans="1:14" x14ac:dyDescent="0.25">
      <c r="A3289" s="10" t="s">
        <v>62</v>
      </c>
      <c r="B3289" s="10" t="s">
        <v>180</v>
      </c>
      <c r="C3289">
        <v>0</v>
      </c>
      <c r="D3289" s="10" t="s">
        <v>16</v>
      </c>
      <c r="E3289">
        <v>0</v>
      </c>
      <c r="F3289">
        <v>0</v>
      </c>
      <c r="G3289">
        <v>0</v>
      </c>
      <c r="H3289" s="10" t="s">
        <v>16</v>
      </c>
      <c r="I3289" s="10" t="s">
        <v>7080</v>
      </c>
      <c r="J3289" s="10" t="s">
        <v>17</v>
      </c>
      <c r="K3289" s="10" t="s">
        <v>17</v>
      </c>
      <c r="L3289" s="10" t="s">
        <v>7081</v>
      </c>
      <c r="M3289" s="10" t="s">
        <v>18</v>
      </c>
      <c r="N3289">
        <v>0</v>
      </c>
    </row>
    <row r="3290" spans="1:14" x14ac:dyDescent="0.25">
      <c r="A3290" s="10" t="s">
        <v>62</v>
      </c>
      <c r="B3290" s="10" t="s">
        <v>5607</v>
      </c>
      <c r="C3290">
        <v>22538</v>
      </c>
      <c r="D3290" s="10" t="s">
        <v>26</v>
      </c>
      <c r="E3290">
        <v>3423</v>
      </c>
      <c r="F3290">
        <v>0</v>
      </c>
      <c r="G3290">
        <v>19115</v>
      </c>
      <c r="H3290" s="10" t="s">
        <v>26</v>
      </c>
      <c r="I3290" s="10" t="s">
        <v>10982</v>
      </c>
      <c r="J3290" s="10" t="s">
        <v>7082</v>
      </c>
      <c r="K3290" s="10" t="s">
        <v>17</v>
      </c>
      <c r="L3290" s="10" t="s">
        <v>10983</v>
      </c>
      <c r="M3290" s="10" t="s">
        <v>18</v>
      </c>
      <c r="N3290">
        <v>0</v>
      </c>
    </row>
    <row r="3291" spans="1:14" x14ac:dyDescent="0.25">
      <c r="A3291" s="10" t="s">
        <v>62</v>
      </c>
      <c r="B3291" s="10" t="s">
        <v>246</v>
      </c>
      <c r="C3291">
        <v>32000</v>
      </c>
      <c r="D3291" s="10" t="s">
        <v>26</v>
      </c>
      <c r="E3291">
        <v>1200</v>
      </c>
      <c r="F3291">
        <v>0</v>
      </c>
      <c r="G3291">
        <v>30800</v>
      </c>
      <c r="H3291" s="10" t="s">
        <v>26</v>
      </c>
      <c r="I3291" s="10" t="s">
        <v>7083</v>
      </c>
      <c r="J3291" s="10" t="s">
        <v>6224</v>
      </c>
      <c r="K3291" s="10" t="s">
        <v>17</v>
      </c>
      <c r="L3291" s="10" t="s">
        <v>7084</v>
      </c>
      <c r="M3291" s="10" t="s">
        <v>18</v>
      </c>
      <c r="N3291">
        <v>0</v>
      </c>
    </row>
    <row r="3292" spans="1:14" x14ac:dyDescent="0.25">
      <c r="A3292" s="10" t="s">
        <v>62</v>
      </c>
      <c r="B3292" s="10" t="s">
        <v>25</v>
      </c>
      <c r="C3292">
        <v>13500</v>
      </c>
      <c r="D3292" s="10" t="s">
        <v>26</v>
      </c>
      <c r="E3292">
        <v>0</v>
      </c>
      <c r="F3292">
        <v>0</v>
      </c>
      <c r="G3292">
        <v>13500</v>
      </c>
      <c r="H3292" s="10" t="s">
        <v>26</v>
      </c>
      <c r="I3292" s="10" t="s">
        <v>10984</v>
      </c>
      <c r="J3292" s="10" t="s">
        <v>17</v>
      </c>
      <c r="K3292" s="10" t="s">
        <v>17</v>
      </c>
      <c r="L3292" s="10" t="s">
        <v>10985</v>
      </c>
      <c r="M3292" s="10" t="s">
        <v>18</v>
      </c>
      <c r="N3292">
        <v>0</v>
      </c>
    </row>
    <row r="3293" spans="1:14" x14ac:dyDescent="0.25">
      <c r="A3293" s="10" t="s">
        <v>62</v>
      </c>
      <c r="B3293" s="10" t="s">
        <v>1949</v>
      </c>
      <c r="C3293">
        <v>171500</v>
      </c>
      <c r="D3293" s="10" t="s">
        <v>26</v>
      </c>
      <c r="E3293">
        <v>24500</v>
      </c>
      <c r="F3293">
        <v>0</v>
      </c>
      <c r="G3293">
        <v>147000</v>
      </c>
      <c r="H3293" s="10" t="s">
        <v>26</v>
      </c>
      <c r="I3293" s="10" t="s">
        <v>10986</v>
      </c>
      <c r="J3293" s="10" t="s">
        <v>10987</v>
      </c>
      <c r="K3293" s="10" t="s">
        <v>17</v>
      </c>
      <c r="L3293" s="10" t="s">
        <v>10988</v>
      </c>
      <c r="M3293" s="10" t="s">
        <v>18</v>
      </c>
      <c r="N3293">
        <v>0</v>
      </c>
    </row>
    <row r="3294" spans="1:14" x14ac:dyDescent="0.25">
      <c r="A3294" s="10" t="s">
        <v>62</v>
      </c>
      <c r="B3294" s="10" t="s">
        <v>235</v>
      </c>
      <c r="C3294">
        <v>0</v>
      </c>
      <c r="D3294" s="10" t="s">
        <v>16</v>
      </c>
      <c r="E3294">
        <v>0</v>
      </c>
      <c r="F3294">
        <v>0</v>
      </c>
      <c r="G3294">
        <v>0</v>
      </c>
      <c r="H3294" s="10" t="s">
        <v>16</v>
      </c>
      <c r="I3294" s="10" t="s">
        <v>7085</v>
      </c>
      <c r="J3294" s="10" t="s">
        <v>17</v>
      </c>
      <c r="K3294" s="10" t="s">
        <v>17</v>
      </c>
      <c r="L3294" s="10" t="s">
        <v>10989</v>
      </c>
      <c r="M3294" s="10" t="s">
        <v>18</v>
      </c>
      <c r="N3294">
        <v>0</v>
      </c>
    </row>
    <row r="3295" spans="1:14" x14ac:dyDescent="0.25">
      <c r="A3295" s="10" t="s">
        <v>62</v>
      </c>
      <c r="B3295" s="10" t="s">
        <v>10990</v>
      </c>
      <c r="C3295">
        <v>97090.9</v>
      </c>
      <c r="D3295" s="10" t="s">
        <v>26</v>
      </c>
      <c r="E3295">
        <v>0</v>
      </c>
      <c r="F3295">
        <v>0</v>
      </c>
      <c r="G3295">
        <v>97090.9</v>
      </c>
      <c r="H3295" s="10" t="s">
        <v>26</v>
      </c>
      <c r="I3295" s="10" t="s">
        <v>10991</v>
      </c>
      <c r="J3295" s="10" t="s">
        <v>17</v>
      </c>
      <c r="K3295" s="10" t="s">
        <v>17</v>
      </c>
      <c r="L3295" s="10" t="s">
        <v>10992</v>
      </c>
      <c r="M3295" s="10" t="s">
        <v>18</v>
      </c>
      <c r="N3295">
        <v>0</v>
      </c>
    </row>
    <row r="3296" spans="1:14" x14ac:dyDescent="0.25">
      <c r="A3296" s="10" t="s">
        <v>62</v>
      </c>
      <c r="B3296" s="10" t="s">
        <v>1954</v>
      </c>
      <c r="C3296">
        <v>9980.5300000000007</v>
      </c>
      <c r="D3296" s="10" t="s">
        <v>26</v>
      </c>
      <c r="E3296">
        <v>1425.79</v>
      </c>
      <c r="F3296">
        <v>0</v>
      </c>
      <c r="G3296">
        <v>8554.74</v>
      </c>
      <c r="H3296" s="10" t="s">
        <v>26</v>
      </c>
      <c r="I3296" s="10" t="s">
        <v>7086</v>
      </c>
      <c r="J3296" s="10" t="s">
        <v>10993</v>
      </c>
      <c r="K3296" s="10" t="s">
        <v>17</v>
      </c>
      <c r="L3296" s="10" t="s">
        <v>10994</v>
      </c>
      <c r="M3296" s="10" t="s">
        <v>18</v>
      </c>
      <c r="N3296">
        <v>0</v>
      </c>
    </row>
    <row r="3297" spans="1:14" x14ac:dyDescent="0.25">
      <c r="A3297" s="10" t="s">
        <v>62</v>
      </c>
      <c r="B3297" s="10" t="s">
        <v>1959</v>
      </c>
      <c r="C3297">
        <v>56831.6</v>
      </c>
      <c r="D3297" s="10" t="s">
        <v>26</v>
      </c>
      <c r="E3297">
        <v>7706.32</v>
      </c>
      <c r="F3297">
        <v>0</v>
      </c>
      <c r="G3297">
        <v>49125.279999999999</v>
      </c>
      <c r="H3297" s="10" t="s">
        <v>26</v>
      </c>
      <c r="I3297" s="10" t="s">
        <v>10995</v>
      </c>
      <c r="J3297" s="10" t="s">
        <v>6225</v>
      </c>
      <c r="K3297" s="10" t="s">
        <v>17</v>
      </c>
      <c r="L3297" s="10" t="s">
        <v>10996</v>
      </c>
      <c r="M3297" s="10" t="s">
        <v>18</v>
      </c>
      <c r="N3297">
        <v>0</v>
      </c>
    </row>
    <row r="3298" spans="1:14" x14ac:dyDescent="0.25">
      <c r="A3298" s="10" t="s">
        <v>62</v>
      </c>
      <c r="B3298" s="10" t="s">
        <v>50</v>
      </c>
      <c r="C3298">
        <v>8074.87</v>
      </c>
      <c r="D3298" s="10" t="s">
        <v>26</v>
      </c>
      <c r="E3298">
        <v>1077.6099999999999</v>
      </c>
      <c r="F3298">
        <v>0</v>
      </c>
      <c r="G3298">
        <v>6997.26</v>
      </c>
      <c r="H3298" s="10" t="s">
        <v>26</v>
      </c>
      <c r="I3298" s="10" t="s">
        <v>7087</v>
      </c>
      <c r="J3298" s="10" t="s">
        <v>7088</v>
      </c>
      <c r="K3298" s="10" t="s">
        <v>17</v>
      </c>
      <c r="L3298" s="10" t="s">
        <v>7089</v>
      </c>
      <c r="M3298" s="10" t="s">
        <v>18</v>
      </c>
      <c r="N3298">
        <v>0</v>
      </c>
    </row>
    <row r="3299" spans="1:14" x14ac:dyDescent="0.25">
      <c r="A3299" s="10" t="s">
        <v>62</v>
      </c>
      <c r="B3299" s="10" t="s">
        <v>10997</v>
      </c>
      <c r="C3299">
        <v>0</v>
      </c>
      <c r="D3299" s="10" t="s">
        <v>16</v>
      </c>
      <c r="E3299">
        <v>3878.58</v>
      </c>
      <c r="F3299">
        <v>3878.58</v>
      </c>
      <c r="G3299">
        <v>0</v>
      </c>
      <c r="H3299" s="10" t="s">
        <v>16</v>
      </c>
      <c r="I3299" s="10" t="s">
        <v>10998</v>
      </c>
      <c r="J3299" s="10" t="s">
        <v>10999</v>
      </c>
      <c r="K3299" s="10" t="s">
        <v>11000</v>
      </c>
      <c r="L3299" s="10" t="s">
        <v>11001</v>
      </c>
      <c r="M3299" s="10" t="s">
        <v>18</v>
      </c>
      <c r="N3299">
        <v>0</v>
      </c>
    </row>
    <row r="3300" spans="1:14" x14ac:dyDescent="0.25">
      <c r="A3300" s="10" t="s">
        <v>62</v>
      </c>
      <c r="B3300" s="10" t="s">
        <v>11002</v>
      </c>
      <c r="C3300">
        <v>0</v>
      </c>
      <c r="D3300" s="10" t="s">
        <v>16</v>
      </c>
      <c r="E3300">
        <v>0</v>
      </c>
      <c r="F3300">
        <v>0</v>
      </c>
      <c r="G3300">
        <v>0</v>
      </c>
      <c r="H3300" s="10" t="s">
        <v>16</v>
      </c>
      <c r="I3300" s="10" t="s">
        <v>11003</v>
      </c>
      <c r="J3300" s="10" t="s">
        <v>17</v>
      </c>
      <c r="K3300" s="10" t="s">
        <v>17</v>
      </c>
      <c r="L3300" s="10" t="s">
        <v>11004</v>
      </c>
      <c r="M3300" s="10" t="s">
        <v>18</v>
      </c>
      <c r="N3300">
        <v>0</v>
      </c>
    </row>
    <row r="3301" spans="1:14" x14ac:dyDescent="0.25">
      <c r="A3301" s="10" t="s">
        <v>62</v>
      </c>
      <c r="B3301" s="10" t="s">
        <v>11005</v>
      </c>
      <c r="C3301">
        <v>0</v>
      </c>
      <c r="D3301" s="10" t="s">
        <v>16</v>
      </c>
      <c r="E3301">
        <v>0</v>
      </c>
      <c r="F3301">
        <v>0</v>
      </c>
      <c r="G3301">
        <v>0</v>
      </c>
      <c r="H3301" s="10" t="s">
        <v>16</v>
      </c>
      <c r="I3301" s="10" t="s">
        <v>11006</v>
      </c>
      <c r="J3301" s="10" t="s">
        <v>17</v>
      </c>
      <c r="K3301" s="10" t="s">
        <v>17</v>
      </c>
      <c r="L3301" s="10" t="s">
        <v>11007</v>
      </c>
      <c r="M3301" s="10" t="s">
        <v>18</v>
      </c>
      <c r="N3301">
        <v>0</v>
      </c>
    </row>
    <row r="3302" spans="1:14" x14ac:dyDescent="0.25">
      <c r="A3302" s="10" t="s">
        <v>62</v>
      </c>
      <c r="B3302" s="10" t="s">
        <v>11008</v>
      </c>
      <c r="C3302">
        <v>0</v>
      </c>
      <c r="D3302" s="10" t="s">
        <v>16</v>
      </c>
      <c r="E3302">
        <v>2024.43</v>
      </c>
      <c r="F3302">
        <v>2024.43</v>
      </c>
      <c r="G3302">
        <v>0</v>
      </c>
      <c r="H3302" s="10" t="s">
        <v>16</v>
      </c>
      <c r="I3302" s="10" t="s">
        <v>11009</v>
      </c>
      <c r="J3302" s="10" t="s">
        <v>11010</v>
      </c>
      <c r="K3302" s="10" t="s">
        <v>7093</v>
      </c>
      <c r="L3302" s="10" t="s">
        <v>11011</v>
      </c>
      <c r="M3302" s="10" t="s">
        <v>18</v>
      </c>
      <c r="N3302">
        <v>0</v>
      </c>
    </row>
    <row r="3303" spans="1:14" x14ac:dyDescent="0.25">
      <c r="A3303" s="10" t="s">
        <v>62</v>
      </c>
      <c r="B3303" s="10" t="s">
        <v>11012</v>
      </c>
      <c r="C3303">
        <v>0</v>
      </c>
      <c r="D3303" s="10" t="s">
        <v>16</v>
      </c>
      <c r="E3303">
        <v>169.41</v>
      </c>
      <c r="F3303">
        <v>169.41</v>
      </c>
      <c r="G3303">
        <v>0</v>
      </c>
      <c r="H3303" s="10" t="s">
        <v>16</v>
      </c>
      <c r="I3303" s="10" t="s">
        <v>11013</v>
      </c>
      <c r="J3303" s="10" t="s">
        <v>11014</v>
      </c>
      <c r="K3303" s="10" t="s">
        <v>7094</v>
      </c>
      <c r="L3303" s="10" t="s">
        <v>11015</v>
      </c>
      <c r="M3303" s="10" t="s">
        <v>18</v>
      </c>
      <c r="N3303">
        <v>0</v>
      </c>
    </row>
    <row r="3304" spans="1:14" x14ac:dyDescent="0.25">
      <c r="A3304" s="10" t="s">
        <v>62</v>
      </c>
      <c r="B3304" s="10" t="s">
        <v>11016</v>
      </c>
      <c r="C3304">
        <v>0</v>
      </c>
      <c r="D3304" s="10" t="s">
        <v>16</v>
      </c>
      <c r="E3304">
        <v>0</v>
      </c>
      <c r="F3304">
        <v>0</v>
      </c>
      <c r="G3304">
        <v>0</v>
      </c>
      <c r="H3304" s="10" t="s">
        <v>16</v>
      </c>
      <c r="I3304" s="10" t="s">
        <v>11017</v>
      </c>
      <c r="J3304" s="10" t="s">
        <v>17</v>
      </c>
      <c r="K3304" s="10" t="s">
        <v>17</v>
      </c>
      <c r="L3304" s="10" t="s">
        <v>11018</v>
      </c>
      <c r="M3304" s="10" t="s">
        <v>18</v>
      </c>
      <c r="N3304">
        <v>0</v>
      </c>
    </row>
    <row r="3305" spans="1:14" x14ac:dyDescent="0.25">
      <c r="A3305" s="10" t="s">
        <v>62</v>
      </c>
      <c r="B3305" s="10" t="s">
        <v>11019</v>
      </c>
      <c r="C3305">
        <v>0</v>
      </c>
      <c r="D3305" s="10" t="s">
        <v>16</v>
      </c>
      <c r="E3305">
        <v>0</v>
      </c>
      <c r="F3305">
        <v>0</v>
      </c>
      <c r="G3305">
        <v>0</v>
      </c>
      <c r="H3305" s="10" t="s">
        <v>16</v>
      </c>
      <c r="I3305" s="10" t="s">
        <v>11020</v>
      </c>
      <c r="J3305" s="10" t="s">
        <v>17</v>
      </c>
      <c r="K3305" s="10" t="s">
        <v>17</v>
      </c>
      <c r="L3305" s="10" t="s">
        <v>11021</v>
      </c>
      <c r="M3305" s="10" t="s">
        <v>18</v>
      </c>
      <c r="N3305">
        <v>0</v>
      </c>
    </row>
    <row r="3306" spans="1:14" x14ac:dyDescent="0.25">
      <c r="A3306" s="10" t="s">
        <v>62</v>
      </c>
      <c r="B3306" s="10" t="s">
        <v>11022</v>
      </c>
      <c r="C3306">
        <v>0</v>
      </c>
      <c r="D3306" s="10" t="s">
        <v>16</v>
      </c>
      <c r="E3306">
        <v>0</v>
      </c>
      <c r="F3306">
        <v>0</v>
      </c>
      <c r="G3306">
        <v>0</v>
      </c>
      <c r="H3306" s="10" t="s">
        <v>16</v>
      </c>
      <c r="I3306" s="10" t="s">
        <v>11023</v>
      </c>
      <c r="J3306" s="10" t="s">
        <v>17</v>
      </c>
      <c r="K3306" s="10" t="s">
        <v>17</v>
      </c>
      <c r="L3306" s="10" t="s">
        <v>11024</v>
      </c>
      <c r="M3306" s="10" t="s">
        <v>18</v>
      </c>
      <c r="N3306">
        <v>0</v>
      </c>
    </row>
    <row r="3307" spans="1:14" x14ac:dyDescent="0.25">
      <c r="A3307" s="10" t="s">
        <v>62</v>
      </c>
      <c r="B3307" s="10" t="s">
        <v>11025</v>
      </c>
      <c r="C3307">
        <v>0</v>
      </c>
      <c r="D3307" s="10" t="s">
        <v>16</v>
      </c>
      <c r="E3307">
        <v>0</v>
      </c>
      <c r="F3307">
        <v>0</v>
      </c>
      <c r="G3307">
        <v>0</v>
      </c>
      <c r="H3307" s="10" t="s">
        <v>16</v>
      </c>
      <c r="I3307" s="10" t="s">
        <v>11026</v>
      </c>
      <c r="J3307" s="10" t="s">
        <v>17</v>
      </c>
      <c r="K3307" s="10" t="s">
        <v>17</v>
      </c>
      <c r="L3307" s="10" t="s">
        <v>11027</v>
      </c>
      <c r="M3307" s="10" t="s">
        <v>18</v>
      </c>
      <c r="N3307">
        <v>0</v>
      </c>
    </row>
    <row r="3308" spans="1:14" x14ac:dyDescent="0.25">
      <c r="A3308" s="10" t="s">
        <v>62</v>
      </c>
      <c r="B3308" s="10" t="s">
        <v>2020</v>
      </c>
      <c r="C3308">
        <v>0</v>
      </c>
      <c r="D3308" s="10" t="s">
        <v>16</v>
      </c>
      <c r="E3308">
        <v>3799</v>
      </c>
      <c r="F3308">
        <v>3799</v>
      </c>
      <c r="G3308">
        <v>0</v>
      </c>
      <c r="H3308" s="10" t="s">
        <v>16</v>
      </c>
      <c r="I3308" s="10" t="s">
        <v>11028</v>
      </c>
      <c r="J3308" s="10" t="s">
        <v>11029</v>
      </c>
      <c r="K3308" s="10" t="s">
        <v>11030</v>
      </c>
      <c r="L3308" s="10" t="s">
        <v>11031</v>
      </c>
      <c r="M3308" s="10" t="s">
        <v>18</v>
      </c>
      <c r="N3308">
        <v>0</v>
      </c>
    </row>
    <row r="3309" spans="1:14" x14ac:dyDescent="0.25">
      <c r="A3309" s="10" t="s">
        <v>62</v>
      </c>
      <c r="B3309" s="10" t="s">
        <v>2023</v>
      </c>
      <c r="C3309">
        <v>0</v>
      </c>
      <c r="D3309" s="10" t="s">
        <v>16</v>
      </c>
      <c r="E3309">
        <v>8567.5</v>
      </c>
      <c r="F3309">
        <v>8567.5</v>
      </c>
      <c r="G3309">
        <v>0</v>
      </c>
      <c r="H3309" s="10" t="s">
        <v>16</v>
      </c>
      <c r="I3309" s="10" t="s">
        <v>11032</v>
      </c>
      <c r="J3309" s="10" t="s">
        <v>11033</v>
      </c>
      <c r="K3309" s="10" t="s">
        <v>11034</v>
      </c>
      <c r="L3309" s="10" t="s">
        <v>11035</v>
      </c>
      <c r="M3309" s="10" t="s">
        <v>18</v>
      </c>
      <c r="N3309">
        <v>0</v>
      </c>
    </row>
    <row r="3310" spans="1:14" x14ac:dyDescent="0.25">
      <c r="A3310" s="10" t="s">
        <v>62</v>
      </c>
      <c r="B3310" s="10" t="s">
        <v>2026</v>
      </c>
      <c r="C3310">
        <v>0</v>
      </c>
      <c r="D3310" s="10" t="s">
        <v>16</v>
      </c>
      <c r="E3310">
        <v>0</v>
      </c>
      <c r="F3310">
        <v>0</v>
      </c>
      <c r="G3310">
        <v>0</v>
      </c>
      <c r="H3310" s="10" t="s">
        <v>16</v>
      </c>
      <c r="I3310" s="10" t="s">
        <v>11036</v>
      </c>
      <c r="J3310" s="10" t="s">
        <v>17</v>
      </c>
      <c r="K3310" s="10" t="s">
        <v>17</v>
      </c>
      <c r="L3310" s="10" t="s">
        <v>11037</v>
      </c>
      <c r="M3310" s="10" t="s">
        <v>18</v>
      </c>
      <c r="N3310">
        <v>0</v>
      </c>
    </row>
    <row r="3311" spans="1:14" x14ac:dyDescent="0.25">
      <c r="A3311" s="10" t="s">
        <v>62</v>
      </c>
      <c r="B3311" s="10" t="s">
        <v>109</v>
      </c>
      <c r="C3311">
        <v>0</v>
      </c>
      <c r="D3311" s="10" t="s">
        <v>16</v>
      </c>
      <c r="E3311">
        <v>0</v>
      </c>
      <c r="F3311">
        <v>0</v>
      </c>
      <c r="G3311">
        <v>0</v>
      </c>
      <c r="H3311" s="10" t="s">
        <v>16</v>
      </c>
      <c r="I3311" s="10" t="s">
        <v>11038</v>
      </c>
      <c r="J3311" s="10" t="s">
        <v>17</v>
      </c>
      <c r="K3311" s="10" t="s">
        <v>17</v>
      </c>
      <c r="L3311" s="10" t="s">
        <v>11039</v>
      </c>
      <c r="M3311" s="10" t="s">
        <v>18</v>
      </c>
      <c r="N3311">
        <v>0</v>
      </c>
    </row>
    <row r="3312" spans="1:14" x14ac:dyDescent="0.25">
      <c r="A3312" s="10" t="s">
        <v>62</v>
      </c>
      <c r="B3312" s="10" t="s">
        <v>275</v>
      </c>
      <c r="C3312">
        <v>0</v>
      </c>
      <c r="D3312" s="10" t="s">
        <v>16</v>
      </c>
      <c r="E3312">
        <v>0</v>
      </c>
      <c r="F3312">
        <v>0</v>
      </c>
      <c r="G3312">
        <v>0</v>
      </c>
      <c r="H3312" s="10" t="s">
        <v>16</v>
      </c>
      <c r="I3312" s="10" t="s">
        <v>11040</v>
      </c>
      <c r="J3312" s="10" t="s">
        <v>17</v>
      </c>
      <c r="K3312" s="10" t="s">
        <v>17</v>
      </c>
      <c r="L3312" s="10" t="s">
        <v>11041</v>
      </c>
      <c r="M3312" s="10" t="s">
        <v>18</v>
      </c>
      <c r="N3312">
        <v>0</v>
      </c>
    </row>
    <row r="3313" spans="1:14" x14ac:dyDescent="0.25">
      <c r="A3313" s="10" t="s">
        <v>62</v>
      </c>
      <c r="B3313" s="10" t="s">
        <v>2051</v>
      </c>
      <c r="C3313">
        <v>0</v>
      </c>
      <c r="D3313" s="10" t="s">
        <v>16</v>
      </c>
      <c r="E3313">
        <v>18923.55</v>
      </c>
      <c r="F3313">
        <v>18923.55</v>
      </c>
      <c r="G3313">
        <v>0</v>
      </c>
      <c r="H3313" s="10" t="s">
        <v>16</v>
      </c>
      <c r="I3313" s="10" t="s">
        <v>11042</v>
      </c>
      <c r="J3313" s="10" t="s">
        <v>11043</v>
      </c>
      <c r="K3313" s="10" t="s">
        <v>11044</v>
      </c>
      <c r="L3313" s="10" t="s">
        <v>11045</v>
      </c>
      <c r="M3313" s="10" t="s">
        <v>18</v>
      </c>
      <c r="N3313">
        <v>0</v>
      </c>
    </row>
    <row r="3314" spans="1:14" x14ac:dyDescent="0.25">
      <c r="A3314" s="10" t="s">
        <v>62</v>
      </c>
      <c r="B3314" s="10" t="s">
        <v>2054</v>
      </c>
      <c r="C3314">
        <v>0</v>
      </c>
      <c r="D3314" s="10" t="s">
        <v>16</v>
      </c>
      <c r="E3314">
        <v>1603.52</v>
      </c>
      <c r="F3314">
        <v>1603.52</v>
      </c>
      <c r="G3314">
        <v>0</v>
      </c>
      <c r="H3314" s="10" t="s">
        <v>16</v>
      </c>
      <c r="I3314" s="10" t="s">
        <v>11046</v>
      </c>
      <c r="J3314" s="10" t="s">
        <v>11047</v>
      </c>
      <c r="K3314" s="10" t="s">
        <v>11048</v>
      </c>
      <c r="L3314" s="10" t="s">
        <v>11049</v>
      </c>
      <c r="M3314" s="10" t="s">
        <v>18</v>
      </c>
      <c r="N3314">
        <v>0</v>
      </c>
    </row>
    <row r="3315" spans="1:14" x14ac:dyDescent="0.25">
      <c r="A3315" s="10" t="s">
        <v>62</v>
      </c>
      <c r="B3315" s="10" t="s">
        <v>2057</v>
      </c>
      <c r="C3315">
        <v>0</v>
      </c>
      <c r="D3315" s="10" t="s">
        <v>16</v>
      </c>
      <c r="E3315">
        <v>0</v>
      </c>
      <c r="F3315">
        <v>0</v>
      </c>
      <c r="G3315">
        <v>0</v>
      </c>
      <c r="H3315" s="10" t="s">
        <v>16</v>
      </c>
      <c r="I3315" s="10" t="s">
        <v>11050</v>
      </c>
      <c r="J3315" s="10" t="s">
        <v>17</v>
      </c>
      <c r="K3315" s="10" t="s">
        <v>17</v>
      </c>
      <c r="L3315" s="10" t="s">
        <v>11051</v>
      </c>
      <c r="M3315" s="10" t="s">
        <v>18</v>
      </c>
      <c r="N3315">
        <v>0</v>
      </c>
    </row>
    <row r="3316" spans="1:14" x14ac:dyDescent="0.25">
      <c r="A3316" s="10" t="s">
        <v>62</v>
      </c>
      <c r="B3316" s="10" t="s">
        <v>2063</v>
      </c>
      <c r="C3316">
        <v>0</v>
      </c>
      <c r="D3316" s="10" t="s">
        <v>16</v>
      </c>
      <c r="E3316">
        <v>0</v>
      </c>
      <c r="F3316">
        <v>0</v>
      </c>
      <c r="G3316">
        <v>0</v>
      </c>
      <c r="H3316" s="10" t="s">
        <v>16</v>
      </c>
      <c r="I3316" s="10" t="s">
        <v>11052</v>
      </c>
      <c r="J3316" s="10" t="s">
        <v>17</v>
      </c>
      <c r="K3316" s="10" t="s">
        <v>17</v>
      </c>
      <c r="L3316" s="10" t="s">
        <v>11053</v>
      </c>
      <c r="M3316" s="10" t="s">
        <v>18</v>
      </c>
      <c r="N3316">
        <v>0</v>
      </c>
    </row>
    <row r="3317" spans="1:14" x14ac:dyDescent="0.25">
      <c r="A3317" s="10" t="s">
        <v>62</v>
      </c>
      <c r="B3317" s="10" t="s">
        <v>2066</v>
      </c>
      <c r="C3317">
        <v>19691.060000000001</v>
      </c>
      <c r="D3317" s="10" t="s">
        <v>26</v>
      </c>
      <c r="E3317">
        <v>9032.5</v>
      </c>
      <c r="F3317">
        <v>8870</v>
      </c>
      <c r="G3317">
        <v>19528.560000000001</v>
      </c>
      <c r="H3317" s="10" t="s">
        <v>26</v>
      </c>
      <c r="I3317" s="10" t="s">
        <v>11054</v>
      </c>
      <c r="J3317" s="10" t="s">
        <v>11055</v>
      </c>
      <c r="K3317" s="10" t="s">
        <v>11056</v>
      </c>
      <c r="L3317" s="10" t="s">
        <v>11057</v>
      </c>
      <c r="M3317" s="10" t="s">
        <v>18</v>
      </c>
      <c r="N3317">
        <v>0</v>
      </c>
    </row>
    <row r="3318" spans="1:14" x14ac:dyDescent="0.25">
      <c r="A3318" s="10" t="s">
        <v>62</v>
      </c>
      <c r="B3318" s="10" t="s">
        <v>11058</v>
      </c>
      <c r="C3318">
        <v>1472.56</v>
      </c>
      <c r="D3318" s="10" t="s">
        <v>26</v>
      </c>
      <c r="E3318">
        <v>0</v>
      </c>
      <c r="F3318">
        <v>0</v>
      </c>
      <c r="G3318">
        <v>1472.56</v>
      </c>
      <c r="H3318" s="10" t="s">
        <v>26</v>
      </c>
      <c r="I3318" s="10" t="s">
        <v>11059</v>
      </c>
      <c r="J3318" s="10" t="s">
        <v>17</v>
      </c>
      <c r="K3318" s="10" t="s">
        <v>17</v>
      </c>
      <c r="L3318" s="10" t="s">
        <v>11060</v>
      </c>
      <c r="M3318" s="10" t="s">
        <v>18</v>
      </c>
      <c r="N3318">
        <v>0</v>
      </c>
    </row>
    <row r="3319" spans="1:14" x14ac:dyDescent="0.25">
      <c r="A3319" s="10" t="s">
        <v>62</v>
      </c>
      <c r="B3319" s="10" t="s">
        <v>11061</v>
      </c>
      <c r="C3319">
        <v>1377.3</v>
      </c>
      <c r="D3319" s="10" t="s">
        <v>26</v>
      </c>
      <c r="E3319">
        <v>0</v>
      </c>
      <c r="F3319">
        <v>0</v>
      </c>
      <c r="G3319">
        <v>1377.3</v>
      </c>
      <c r="H3319" s="10" t="s">
        <v>26</v>
      </c>
      <c r="I3319" s="10" t="s">
        <v>11062</v>
      </c>
      <c r="J3319" s="10" t="s">
        <v>17</v>
      </c>
      <c r="K3319" s="10" t="s">
        <v>17</v>
      </c>
      <c r="L3319" s="10" t="s">
        <v>11063</v>
      </c>
      <c r="M3319" s="10" t="s">
        <v>18</v>
      </c>
      <c r="N3319">
        <v>0</v>
      </c>
    </row>
    <row r="3320" spans="1:14" x14ac:dyDescent="0.25">
      <c r="A3320" s="10" t="s">
        <v>62</v>
      </c>
      <c r="B3320" s="10" t="s">
        <v>11064</v>
      </c>
      <c r="C3320">
        <v>2037.67</v>
      </c>
      <c r="D3320" s="10" t="s">
        <v>26</v>
      </c>
      <c r="E3320">
        <v>2307.9499999999998</v>
      </c>
      <c r="F3320">
        <v>2674.95</v>
      </c>
      <c r="G3320">
        <v>2404.67</v>
      </c>
      <c r="H3320" s="10" t="s">
        <v>26</v>
      </c>
      <c r="I3320" s="10" t="s">
        <v>11065</v>
      </c>
      <c r="J3320" s="10" t="s">
        <v>11066</v>
      </c>
      <c r="K3320" s="10" t="s">
        <v>11067</v>
      </c>
      <c r="L3320" s="10" t="s">
        <v>11068</v>
      </c>
      <c r="M3320" s="10" t="s">
        <v>18</v>
      </c>
      <c r="N3320">
        <v>0</v>
      </c>
    </row>
    <row r="3321" spans="1:14" x14ac:dyDescent="0.25">
      <c r="A3321" s="10" t="s">
        <v>62</v>
      </c>
      <c r="B3321" s="10" t="s">
        <v>11069</v>
      </c>
      <c r="C3321">
        <v>307.2</v>
      </c>
      <c r="D3321" s="10" t="s">
        <v>26</v>
      </c>
      <c r="E3321">
        <v>1214.99</v>
      </c>
      <c r="F3321">
        <v>1036.5</v>
      </c>
      <c r="G3321">
        <v>128.71</v>
      </c>
      <c r="H3321" s="10" t="s">
        <v>26</v>
      </c>
      <c r="I3321" s="10" t="s">
        <v>11070</v>
      </c>
      <c r="J3321" s="10" t="s">
        <v>11071</v>
      </c>
      <c r="K3321" s="10" t="s">
        <v>11072</v>
      </c>
      <c r="L3321" s="10" t="s">
        <v>11073</v>
      </c>
      <c r="M3321" s="10" t="s">
        <v>18</v>
      </c>
      <c r="N3321">
        <v>0</v>
      </c>
    </row>
    <row r="3322" spans="1:14" x14ac:dyDescent="0.25">
      <c r="A3322" s="10" t="s">
        <v>62</v>
      </c>
      <c r="B3322" s="10" t="s">
        <v>11074</v>
      </c>
      <c r="C3322">
        <v>3702.8</v>
      </c>
      <c r="D3322" s="10" t="s">
        <v>26</v>
      </c>
      <c r="E3322">
        <v>8384.7000000000007</v>
      </c>
      <c r="F3322">
        <v>11152.9</v>
      </c>
      <c r="G3322">
        <v>6471</v>
      </c>
      <c r="H3322" s="10" t="s">
        <v>26</v>
      </c>
      <c r="I3322" s="10" t="s">
        <v>11075</v>
      </c>
      <c r="J3322" s="10" t="s">
        <v>11076</v>
      </c>
      <c r="K3322" s="10" t="s">
        <v>11077</v>
      </c>
      <c r="L3322" s="10" t="s">
        <v>11078</v>
      </c>
      <c r="M3322" s="10" t="s">
        <v>18</v>
      </c>
      <c r="N3322">
        <v>0</v>
      </c>
    </row>
    <row r="3323" spans="1:14" x14ac:dyDescent="0.25">
      <c r="A3323" s="10" t="s">
        <v>62</v>
      </c>
      <c r="B3323" s="10" t="s">
        <v>11079</v>
      </c>
      <c r="C3323">
        <v>24939.97</v>
      </c>
      <c r="D3323" s="10" t="s">
        <v>26</v>
      </c>
      <c r="E3323">
        <v>9601.2099999999991</v>
      </c>
      <c r="F3323">
        <v>2814.48</v>
      </c>
      <c r="G3323">
        <v>18153.240000000002</v>
      </c>
      <c r="H3323" s="10" t="s">
        <v>26</v>
      </c>
      <c r="I3323" s="10" t="s">
        <v>11080</v>
      </c>
      <c r="J3323" s="10" t="s">
        <v>11081</v>
      </c>
      <c r="K3323" s="10" t="s">
        <v>11082</v>
      </c>
      <c r="L3323" s="10" t="s">
        <v>11083</v>
      </c>
      <c r="M3323" s="10" t="s">
        <v>18</v>
      </c>
      <c r="N3323">
        <v>0</v>
      </c>
    </row>
    <row r="3324" spans="1:14" x14ac:dyDescent="0.25">
      <c r="A3324" s="10" t="s">
        <v>62</v>
      </c>
      <c r="B3324" s="10" t="s">
        <v>11084</v>
      </c>
      <c r="C3324">
        <v>38491.839999999997</v>
      </c>
      <c r="D3324" s="10" t="s">
        <v>26</v>
      </c>
      <c r="E3324">
        <v>79579.23</v>
      </c>
      <c r="F3324">
        <v>82233.62</v>
      </c>
      <c r="G3324">
        <v>41146.230000000003</v>
      </c>
      <c r="H3324" s="10" t="s">
        <v>26</v>
      </c>
      <c r="I3324" s="10" t="s">
        <v>11085</v>
      </c>
      <c r="J3324" s="10" t="s">
        <v>7096</v>
      </c>
      <c r="K3324" s="10" t="s">
        <v>11086</v>
      </c>
      <c r="L3324" s="10" t="s">
        <v>11087</v>
      </c>
      <c r="M3324" s="10" t="s">
        <v>18</v>
      </c>
      <c r="N3324">
        <v>0</v>
      </c>
    </row>
    <row r="3325" spans="1:14" x14ac:dyDescent="0.25">
      <c r="A3325" s="10" t="s">
        <v>62</v>
      </c>
      <c r="B3325" s="10" t="s">
        <v>11088</v>
      </c>
      <c r="C3325">
        <v>46618.09</v>
      </c>
      <c r="D3325" s="10" t="s">
        <v>26</v>
      </c>
      <c r="E3325">
        <v>36250.44</v>
      </c>
      <c r="F3325">
        <v>11375</v>
      </c>
      <c r="G3325">
        <v>21742.65</v>
      </c>
      <c r="H3325" s="10" t="s">
        <v>26</v>
      </c>
      <c r="I3325" s="10" t="s">
        <v>11089</v>
      </c>
      <c r="J3325" s="10" t="s">
        <v>4243</v>
      </c>
      <c r="K3325" s="10" t="s">
        <v>11090</v>
      </c>
      <c r="L3325" s="10" t="s">
        <v>11091</v>
      </c>
      <c r="M3325" s="10" t="s">
        <v>18</v>
      </c>
      <c r="N3325">
        <v>0</v>
      </c>
    </row>
    <row r="3326" spans="1:14" x14ac:dyDescent="0.25">
      <c r="A3326" s="10" t="s">
        <v>62</v>
      </c>
      <c r="B3326" s="10" t="s">
        <v>11092</v>
      </c>
      <c r="C3326">
        <v>42552.6</v>
      </c>
      <c r="D3326" s="10" t="s">
        <v>26</v>
      </c>
      <c r="E3326">
        <v>26119.37</v>
      </c>
      <c r="F3326">
        <v>11670</v>
      </c>
      <c r="G3326">
        <v>28103.23</v>
      </c>
      <c r="H3326" s="10" t="s">
        <v>26</v>
      </c>
      <c r="I3326" s="10" t="s">
        <v>11093</v>
      </c>
      <c r="J3326" s="10" t="s">
        <v>4244</v>
      </c>
      <c r="K3326" s="10" t="s">
        <v>11094</v>
      </c>
      <c r="L3326" s="10" t="s">
        <v>11095</v>
      </c>
      <c r="M3326" s="10" t="s">
        <v>18</v>
      </c>
      <c r="N3326">
        <v>0</v>
      </c>
    </row>
    <row r="3327" spans="1:14" x14ac:dyDescent="0.25">
      <c r="A3327" s="10" t="s">
        <v>62</v>
      </c>
      <c r="B3327" s="10" t="s">
        <v>11096</v>
      </c>
      <c r="C3327">
        <v>952</v>
      </c>
      <c r="D3327" s="10" t="s">
        <v>26</v>
      </c>
      <c r="E3327">
        <v>0</v>
      </c>
      <c r="F3327">
        <v>0</v>
      </c>
      <c r="G3327">
        <v>952</v>
      </c>
      <c r="H3327" s="10" t="s">
        <v>26</v>
      </c>
      <c r="I3327" s="10" t="s">
        <v>11097</v>
      </c>
      <c r="J3327" s="10" t="s">
        <v>17</v>
      </c>
      <c r="K3327" s="10" t="s">
        <v>17</v>
      </c>
      <c r="L3327" s="10" t="s">
        <v>11098</v>
      </c>
      <c r="M3327" s="10" t="s">
        <v>18</v>
      </c>
      <c r="N3327">
        <v>0</v>
      </c>
    </row>
    <row r="3328" spans="1:14" x14ac:dyDescent="0.25">
      <c r="A3328" s="10" t="s">
        <v>62</v>
      </c>
      <c r="B3328" s="10" t="s">
        <v>11099</v>
      </c>
      <c r="C3328">
        <v>31400.52</v>
      </c>
      <c r="D3328" s="10" t="s">
        <v>26</v>
      </c>
      <c r="E3328">
        <v>790.01</v>
      </c>
      <c r="F3328">
        <v>0</v>
      </c>
      <c r="G3328">
        <v>30610.51</v>
      </c>
      <c r="H3328" s="10" t="s">
        <v>26</v>
      </c>
      <c r="I3328" s="10" t="s">
        <v>11100</v>
      </c>
      <c r="J3328" s="10" t="s">
        <v>11101</v>
      </c>
      <c r="K3328" s="10" t="s">
        <v>17</v>
      </c>
      <c r="L3328" s="10" t="s">
        <v>11102</v>
      </c>
      <c r="M3328" s="10" t="s">
        <v>18</v>
      </c>
      <c r="N3328">
        <v>0</v>
      </c>
    </row>
    <row r="3329" spans="1:14" x14ac:dyDescent="0.25">
      <c r="A3329" s="10" t="s">
        <v>62</v>
      </c>
      <c r="B3329" s="10" t="s">
        <v>11103</v>
      </c>
      <c r="C3329">
        <v>0</v>
      </c>
      <c r="D3329" s="10" t="s">
        <v>16</v>
      </c>
      <c r="E3329">
        <v>0</v>
      </c>
      <c r="F3329">
        <v>2173.12</v>
      </c>
      <c r="G3329">
        <v>2173.12</v>
      </c>
      <c r="H3329" s="10" t="s">
        <v>26</v>
      </c>
      <c r="I3329" s="10" t="s">
        <v>11104</v>
      </c>
      <c r="J3329" s="10" t="s">
        <v>17</v>
      </c>
      <c r="K3329" s="10" t="s">
        <v>11105</v>
      </c>
      <c r="L3329" s="10" t="s">
        <v>6226</v>
      </c>
      <c r="M3329" s="10" t="s">
        <v>18</v>
      </c>
      <c r="N3329">
        <v>0</v>
      </c>
    </row>
    <row r="3330" spans="1:14" x14ac:dyDescent="0.25">
      <c r="A3330" s="10" t="s">
        <v>62</v>
      </c>
      <c r="B3330" s="10" t="s">
        <v>11106</v>
      </c>
      <c r="C3330">
        <v>1881</v>
      </c>
      <c r="D3330" s="10" t="s">
        <v>26</v>
      </c>
      <c r="E3330">
        <v>2067.52</v>
      </c>
      <c r="F3330">
        <v>1243.8</v>
      </c>
      <c r="G3330">
        <v>1057.28</v>
      </c>
      <c r="H3330" s="10" t="s">
        <v>26</v>
      </c>
      <c r="I3330" s="10" t="s">
        <v>11107</v>
      </c>
      <c r="J3330" s="10" t="s">
        <v>11108</v>
      </c>
      <c r="K3330" s="10" t="s">
        <v>11109</v>
      </c>
      <c r="L3330" s="10" t="s">
        <v>11110</v>
      </c>
      <c r="M3330" s="10" t="s">
        <v>18</v>
      </c>
      <c r="N3330">
        <v>0</v>
      </c>
    </row>
    <row r="3331" spans="1:14" x14ac:dyDescent="0.25">
      <c r="A3331" s="10" t="s">
        <v>62</v>
      </c>
      <c r="B3331" s="10" t="s">
        <v>11111</v>
      </c>
      <c r="C3331">
        <v>1229.7</v>
      </c>
      <c r="D3331" s="10" t="s">
        <v>26</v>
      </c>
      <c r="E3331">
        <v>514.5</v>
      </c>
      <c r="F3331">
        <v>0</v>
      </c>
      <c r="G3331">
        <v>715.2</v>
      </c>
      <c r="H3331" s="10" t="s">
        <v>26</v>
      </c>
      <c r="I3331" s="10" t="s">
        <v>11112</v>
      </c>
      <c r="J3331" s="10" t="s">
        <v>11113</v>
      </c>
      <c r="K3331" s="10" t="s">
        <v>17</v>
      </c>
      <c r="L3331" s="10" t="s">
        <v>11114</v>
      </c>
      <c r="M3331" s="10" t="s">
        <v>18</v>
      </c>
      <c r="N3331">
        <v>0</v>
      </c>
    </row>
    <row r="3332" spans="1:14" x14ac:dyDescent="0.25">
      <c r="A3332" s="10" t="s">
        <v>62</v>
      </c>
      <c r="B3332" s="10" t="s">
        <v>2200</v>
      </c>
      <c r="C3332">
        <v>18782.46</v>
      </c>
      <c r="D3332" s="10" t="s">
        <v>26</v>
      </c>
      <c r="E3332">
        <v>559.97</v>
      </c>
      <c r="F3332">
        <v>0</v>
      </c>
      <c r="G3332">
        <v>18222.490000000002</v>
      </c>
      <c r="H3332" s="10" t="s">
        <v>26</v>
      </c>
      <c r="I3332" s="10" t="s">
        <v>11115</v>
      </c>
      <c r="J3332" s="10" t="s">
        <v>11116</v>
      </c>
      <c r="K3332" s="10" t="s">
        <v>17</v>
      </c>
      <c r="L3332" s="10" t="s">
        <v>11117</v>
      </c>
      <c r="M3332" s="10" t="s">
        <v>18</v>
      </c>
      <c r="N3332">
        <v>0</v>
      </c>
    </row>
    <row r="3333" spans="1:14" x14ac:dyDescent="0.25">
      <c r="A3333" s="10" t="s">
        <v>62</v>
      </c>
      <c r="B3333" s="10" t="s">
        <v>2087</v>
      </c>
      <c r="C3333">
        <v>5659.35</v>
      </c>
      <c r="D3333" s="10" t="s">
        <v>26</v>
      </c>
      <c r="E3333">
        <v>7130.14</v>
      </c>
      <c r="F3333">
        <v>8149.33</v>
      </c>
      <c r="G3333">
        <v>6678.54</v>
      </c>
      <c r="H3333" s="10" t="s">
        <v>26</v>
      </c>
      <c r="I3333" s="10" t="s">
        <v>11118</v>
      </c>
      <c r="J3333" s="10" t="s">
        <v>11119</v>
      </c>
      <c r="K3333" s="10" t="s">
        <v>11120</v>
      </c>
      <c r="L3333" s="10" t="s">
        <v>11121</v>
      </c>
      <c r="M3333" s="10" t="s">
        <v>18</v>
      </c>
      <c r="N3333">
        <v>0</v>
      </c>
    </row>
    <row r="3334" spans="1:14" x14ac:dyDescent="0.25">
      <c r="A3334" s="10" t="s">
        <v>62</v>
      </c>
      <c r="B3334" s="10" t="s">
        <v>2113</v>
      </c>
      <c r="C3334">
        <v>443.01</v>
      </c>
      <c r="D3334" s="10" t="s">
        <v>26</v>
      </c>
      <c r="E3334">
        <v>392.91</v>
      </c>
      <c r="F3334">
        <v>523.88</v>
      </c>
      <c r="G3334">
        <v>573.98</v>
      </c>
      <c r="H3334" s="10" t="s">
        <v>26</v>
      </c>
      <c r="I3334" s="10" t="s">
        <v>7097</v>
      </c>
      <c r="J3334" s="10" t="s">
        <v>7098</v>
      </c>
      <c r="K3334" s="10" t="s">
        <v>7099</v>
      </c>
      <c r="L3334" s="10" t="s">
        <v>7100</v>
      </c>
      <c r="M3334" s="10" t="s">
        <v>18</v>
      </c>
      <c r="N3334">
        <v>0</v>
      </c>
    </row>
    <row r="3335" spans="1:14" x14ac:dyDescent="0.25">
      <c r="A3335" s="10" t="s">
        <v>62</v>
      </c>
      <c r="B3335" s="10" t="s">
        <v>2128</v>
      </c>
      <c r="C3335">
        <v>1178.73</v>
      </c>
      <c r="D3335" s="10" t="s">
        <v>26</v>
      </c>
      <c r="E3335">
        <v>0</v>
      </c>
      <c r="F3335">
        <v>0</v>
      </c>
      <c r="G3335">
        <v>1178.73</v>
      </c>
      <c r="H3335" s="10" t="s">
        <v>26</v>
      </c>
      <c r="I3335" s="10" t="s">
        <v>6227</v>
      </c>
      <c r="J3335" s="10" t="s">
        <v>17</v>
      </c>
      <c r="K3335" s="10" t="s">
        <v>17</v>
      </c>
      <c r="L3335" s="10" t="s">
        <v>7101</v>
      </c>
      <c r="M3335" s="10" t="s">
        <v>18</v>
      </c>
      <c r="N3335">
        <v>0</v>
      </c>
    </row>
    <row r="3336" spans="1:14" x14ac:dyDescent="0.25">
      <c r="A3336" s="10" t="s">
        <v>62</v>
      </c>
      <c r="B3336" s="10" t="s">
        <v>2131</v>
      </c>
      <c r="C3336">
        <v>1125.1400000000001</v>
      </c>
      <c r="D3336" s="10" t="s">
        <v>26</v>
      </c>
      <c r="E3336">
        <v>523.26</v>
      </c>
      <c r="F3336">
        <v>0</v>
      </c>
      <c r="G3336">
        <v>601.88</v>
      </c>
      <c r="H3336" s="10" t="s">
        <v>26</v>
      </c>
      <c r="I3336" s="10" t="s">
        <v>11122</v>
      </c>
      <c r="J3336" s="10" t="s">
        <v>11123</v>
      </c>
      <c r="K3336" s="10" t="s">
        <v>17</v>
      </c>
      <c r="L3336" s="10" t="s">
        <v>11124</v>
      </c>
      <c r="M3336" s="10" t="s">
        <v>18</v>
      </c>
      <c r="N3336">
        <v>0</v>
      </c>
    </row>
    <row r="3337" spans="1:14" x14ac:dyDescent="0.25">
      <c r="A3337" s="10" t="s">
        <v>62</v>
      </c>
      <c r="B3337" s="10" t="s">
        <v>2137</v>
      </c>
      <c r="C3337">
        <v>1483</v>
      </c>
      <c r="D3337" s="10" t="s">
        <v>26</v>
      </c>
      <c r="E3337">
        <v>2233.8000000000002</v>
      </c>
      <c r="F3337">
        <v>2340</v>
      </c>
      <c r="G3337">
        <v>1589.2</v>
      </c>
      <c r="H3337" s="10" t="s">
        <v>26</v>
      </c>
      <c r="I3337" s="10" t="s">
        <v>11125</v>
      </c>
      <c r="J3337" s="10" t="s">
        <v>11126</v>
      </c>
      <c r="K3337" s="10" t="s">
        <v>11127</v>
      </c>
      <c r="L3337" s="10" t="s">
        <v>11128</v>
      </c>
      <c r="M3337" s="10" t="s">
        <v>18</v>
      </c>
      <c r="N3337">
        <v>0</v>
      </c>
    </row>
    <row r="3338" spans="1:14" x14ac:dyDescent="0.25">
      <c r="A3338" s="10" t="s">
        <v>62</v>
      </c>
      <c r="B3338" s="10" t="s">
        <v>2172</v>
      </c>
      <c r="C3338">
        <v>0</v>
      </c>
      <c r="D3338" s="10" t="s">
        <v>16</v>
      </c>
      <c r="E3338">
        <v>0</v>
      </c>
      <c r="F3338">
        <v>133889.17000000001</v>
      </c>
      <c r="G3338">
        <v>133889.17000000001</v>
      </c>
      <c r="H3338" s="10" t="s">
        <v>26</v>
      </c>
      <c r="I3338" s="10" t="s">
        <v>11129</v>
      </c>
      <c r="J3338" s="10" t="s">
        <v>17</v>
      </c>
      <c r="K3338" s="10" t="s">
        <v>6234</v>
      </c>
      <c r="L3338" s="10" t="s">
        <v>11130</v>
      </c>
      <c r="M3338" s="10" t="s">
        <v>18</v>
      </c>
      <c r="N3338">
        <v>0</v>
      </c>
    </row>
    <row r="3339" spans="1:14" x14ac:dyDescent="0.25">
      <c r="A3339" s="10" t="s">
        <v>62</v>
      </c>
      <c r="B3339" s="10" t="s">
        <v>203</v>
      </c>
      <c r="C3339">
        <v>11873.29</v>
      </c>
      <c r="D3339" s="10" t="s">
        <v>26</v>
      </c>
      <c r="E3339">
        <v>1604.75</v>
      </c>
      <c r="F3339">
        <v>180</v>
      </c>
      <c r="G3339">
        <v>10448.540000000001</v>
      </c>
      <c r="H3339" s="10" t="s">
        <v>26</v>
      </c>
      <c r="I3339" s="10" t="s">
        <v>11131</v>
      </c>
      <c r="J3339" s="10" t="s">
        <v>11132</v>
      </c>
      <c r="K3339" s="10" t="s">
        <v>11133</v>
      </c>
      <c r="L3339" s="10" t="s">
        <v>11134</v>
      </c>
      <c r="M3339" s="10" t="s">
        <v>18</v>
      </c>
      <c r="N3339">
        <v>0</v>
      </c>
    </row>
    <row r="3340" spans="1:14" x14ac:dyDescent="0.25">
      <c r="A3340" s="10" t="s">
        <v>62</v>
      </c>
      <c r="B3340" s="10" t="s">
        <v>91</v>
      </c>
      <c r="C3340">
        <v>1287.79</v>
      </c>
      <c r="D3340" s="10" t="s">
        <v>26</v>
      </c>
      <c r="E3340">
        <v>586.98</v>
      </c>
      <c r="F3340">
        <v>657.18</v>
      </c>
      <c r="G3340">
        <v>1357.99</v>
      </c>
      <c r="H3340" s="10" t="s">
        <v>26</v>
      </c>
      <c r="I3340" s="10" t="s">
        <v>11135</v>
      </c>
      <c r="J3340" s="10" t="s">
        <v>11136</v>
      </c>
      <c r="K3340" s="10" t="s">
        <v>11137</v>
      </c>
      <c r="L3340" s="10" t="s">
        <v>11138</v>
      </c>
      <c r="M3340" s="10" t="s">
        <v>18</v>
      </c>
      <c r="N3340">
        <v>0</v>
      </c>
    </row>
    <row r="3341" spans="1:14" x14ac:dyDescent="0.25">
      <c r="A3341" s="10" t="s">
        <v>62</v>
      </c>
      <c r="B3341" s="10" t="s">
        <v>11139</v>
      </c>
      <c r="C3341">
        <v>41625.74</v>
      </c>
      <c r="D3341" s="10" t="s">
        <v>26</v>
      </c>
      <c r="E3341">
        <v>25275.32</v>
      </c>
      <c r="F3341">
        <v>23007.15</v>
      </c>
      <c r="G3341">
        <v>39357.57</v>
      </c>
      <c r="H3341" s="10" t="s">
        <v>26</v>
      </c>
      <c r="I3341" s="10" t="s">
        <v>11140</v>
      </c>
      <c r="J3341" s="10" t="s">
        <v>11141</v>
      </c>
      <c r="K3341" s="10" t="s">
        <v>11142</v>
      </c>
      <c r="L3341" s="10" t="s">
        <v>11143</v>
      </c>
      <c r="M3341" s="10" t="s">
        <v>18</v>
      </c>
      <c r="N3341">
        <v>0</v>
      </c>
    </row>
    <row r="3342" spans="1:14" x14ac:dyDescent="0.25">
      <c r="A3342" s="10" t="s">
        <v>62</v>
      </c>
      <c r="B3342" s="10" t="s">
        <v>11144</v>
      </c>
      <c r="C3342">
        <v>62368.800000000003</v>
      </c>
      <c r="D3342" s="10" t="s">
        <v>26</v>
      </c>
      <c r="E3342">
        <v>20944.29</v>
      </c>
      <c r="F3342">
        <v>12434.85</v>
      </c>
      <c r="G3342">
        <v>53859.360000000001</v>
      </c>
      <c r="H3342" s="10" t="s">
        <v>26</v>
      </c>
      <c r="I3342" s="10" t="s">
        <v>11145</v>
      </c>
      <c r="J3342" s="10" t="s">
        <v>11146</v>
      </c>
      <c r="K3342" s="10" t="s">
        <v>11147</v>
      </c>
      <c r="L3342" s="10" t="s">
        <v>11148</v>
      </c>
      <c r="M3342" s="10" t="s">
        <v>18</v>
      </c>
      <c r="N3342">
        <v>0</v>
      </c>
    </row>
    <row r="3343" spans="1:14" x14ac:dyDescent="0.25">
      <c r="A3343" s="10" t="s">
        <v>62</v>
      </c>
      <c r="B3343" s="10" t="s">
        <v>11149</v>
      </c>
      <c r="C3343">
        <v>17802.48</v>
      </c>
      <c r="D3343" s="10" t="s">
        <v>26</v>
      </c>
      <c r="E3343">
        <v>7762.74</v>
      </c>
      <c r="F3343">
        <v>3512</v>
      </c>
      <c r="G3343">
        <v>13551.74</v>
      </c>
      <c r="H3343" s="10" t="s">
        <v>26</v>
      </c>
      <c r="I3343" s="10" t="s">
        <v>11150</v>
      </c>
      <c r="J3343" s="10" t="s">
        <v>11151</v>
      </c>
      <c r="K3343" s="10" t="s">
        <v>11152</v>
      </c>
      <c r="L3343" s="10" t="s">
        <v>11153</v>
      </c>
      <c r="M3343" s="10" t="s">
        <v>18</v>
      </c>
      <c r="N3343">
        <v>0</v>
      </c>
    </row>
    <row r="3344" spans="1:14" x14ac:dyDescent="0.25">
      <c r="A3344" s="10" t="s">
        <v>62</v>
      </c>
      <c r="B3344" s="10" t="s">
        <v>11154</v>
      </c>
      <c r="C3344">
        <v>17468.09</v>
      </c>
      <c r="D3344" s="10" t="s">
        <v>26</v>
      </c>
      <c r="E3344">
        <v>7690.37</v>
      </c>
      <c r="F3344">
        <v>5638.37</v>
      </c>
      <c r="G3344">
        <v>15416.09</v>
      </c>
      <c r="H3344" s="10" t="s">
        <v>26</v>
      </c>
      <c r="I3344" s="10" t="s">
        <v>11155</v>
      </c>
      <c r="J3344" s="10" t="s">
        <v>11156</v>
      </c>
      <c r="K3344" s="10" t="s">
        <v>11157</v>
      </c>
      <c r="L3344" s="10" t="s">
        <v>11158</v>
      </c>
      <c r="M3344" s="10" t="s">
        <v>18</v>
      </c>
      <c r="N3344">
        <v>0</v>
      </c>
    </row>
    <row r="3345" spans="1:14" x14ac:dyDescent="0.25">
      <c r="A3345" s="10" t="s">
        <v>62</v>
      </c>
      <c r="B3345" s="10" t="s">
        <v>11159</v>
      </c>
      <c r="C3345">
        <v>76.8</v>
      </c>
      <c r="D3345" s="10" t="s">
        <v>26</v>
      </c>
      <c r="E3345">
        <v>79.8</v>
      </c>
      <c r="F3345">
        <v>79.8</v>
      </c>
      <c r="G3345">
        <v>76.8</v>
      </c>
      <c r="H3345" s="10" t="s">
        <v>26</v>
      </c>
      <c r="I3345" s="10" t="s">
        <v>11160</v>
      </c>
      <c r="J3345" s="10" t="s">
        <v>11161</v>
      </c>
      <c r="K3345" s="10" t="s">
        <v>11162</v>
      </c>
      <c r="L3345" s="10" t="s">
        <v>7102</v>
      </c>
      <c r="M3345" s="10" t="s">
        <v>18</v>
      </c>
      <c r="N3345">
        <v>0</v>
      </c>
    </row>
    <row r="3346" spans="1:14" x14ac:dyDescent="0.25">
      <c r="A3346" s="10" t="s">
        <v>62</v>
      </c>
      <c r="B3346" s="10" t="s">
        <v>11163</v>
      </c>
      <c r="C3346">
        <v>0</v>
      </c>
      <c r="D3346" s="10" t="s">
        <v>16</v>
      </c>
      <c r="E3346">
        <v>57.6</v>
      </c>
      <c r="F3346">
        <v>57.6</v>
      </c>
      <c r="G3346">
        <v>0</v>
      </c>
      <c r="H3346" s="10" t="s">
        <v>16</v>
      </c>
      <c r="I3346" s="10" t="s">
        <v>11164</v>
      </c>
      <c r="J3346" s="10" t="s">
        <v>11165</v>
      </c>
      <c r="K3346" s="10" t="s">
        <v>11166</v>
      </c>
      <c r="L3346" s="10" t="s">
        <v>7103</v>
      </c>
      <c r="M3346" s="10" t="s">
        <v>18</v>
      </c>
      <c r="N3346">
        <v>0</v>
      </c>
    </row>
    <row r="3347" spans="1:14" x14ac:dyDescent="0.25">
      <c r="A3347" s="10" t="s">
        <v>62</v>
      </c>
      <c r="B3347" s="10" t="s">
        <v>11167</v>
      </c>
      <c r="C3347">
        <v>0</v>
      </c>
      <c r="D3347" s="10" t="s">
        <v>16</v>
      </c>
      <c r="E3347">
        <v>0</v>
      </c>
      <c r="F3347">
        <v>0</v>
      </c>
      <c r="G3347">
        <v>0</v>
      </c>
      <c r="H3347" s="10" t="s">
        <v>16</v>
      </c>
      <c r="I3347" s="10" t="s">
        <v>11168</v>
      </c>
      <c r="J3347" s="10" t="s">
        <v>17</v>
      </c>
      <c r="K3347" s="10" t="s">
        <v>17</v>
      </c>
      <c r="L3347" s="10" t="s">
        <v>6332</v>
      </c>
      <c r="M3347" s="10" t="s">
        <v>18</v>
      </c>
      <c r="N3347">
        <v>0</v>
      </c>
    </row>
    <row r="3348" spans="1:14" x14ac:dyDescent="0.25">
      <c r="A3348" s="10" t="s">
        <v>62</v>
      </c>
      <c r="B3348" s="10" t="s">
        <v>11169</v>
      </c>
      <c r="C3348">
        <v>4831.26</v>
      </c>
      <c r="D3348" s="10" t="s">
        <v>26</v>
      </c>
      <c r="E3348">
        <v>5864.98</v>
      </c>
      <c r="F3348">
        <v>3906.68</v>
      </c>
      <c r="G3348">
        <v>2872.96</v>
      </c>
      <c r="H3348" s="10" t="s">
        <v>26</v>
      </c>
      <c r="I3348" s="10" t="s">
        <v>11170</v>
      </c>
      <c r="J3348" s="10" t="s">
        <v>11171</v>
      </c>
      <c r="K3348" s="10" t="s">
        <v>11172</v>
      </c>
      <c r="L3348" s="10" t="s">
        <v>11173</v>
      </c>
      <c r="M3348" s="10" t="s">
        <v>18</v>
      </c>
      <c r="N3348">
        <v>0</v>
      </c>
    </row>
    <row r="3349" spans="1:14" x14ac:dyDescent="0.25">
      <c r="A3349" s="10" t="s">
        <v>62</v>
      </c>
      <c r="B3349" s="10" t="s">
        <v>11174</v>
      </c>
      <c r="C3349">
        <v>1265.06</v>
      </c>
      <c r="D3349" s="10" t="s">
        <v>26</v>
      </c>
      <c r="E3349">
        <v>2271.86</v>
      </c>
      <c r="F3349">
        <v>1416.8</v>
      </c>
      <c r="G3349">
        <v>410</v>
      </c>
      <c r="H3349" s="10" t="s">
        <v>26</v>
      </c>
      <c r="I3349" s="10" t="s">
        <v>11175</v>
      </c>
      <c r="J3349" s="10" t="s">
        <v>11176</v>
      </c>
      <c r="K3349" s="10" t="s">
        <v>11177</v>
      </c>
      <c r="L3349" s="10" t="s">
        <v>7104</v>
      </c>
      <c r="M3349" s="10" t="s">
        <v>18</v>
      </c>
      <c r="N3349">
        <v>0</v>
      </c>
    </row>
    <row r="3350" spans="1:14" x14ac:dyDescent="0.25">
      <c r="A3350" s="10" t="s">
        <v>62</v>
      </c>
      <c r="B3350" s="10" t="s">
        <v>7355</v>
      </c>
      <c r="C3350">
        <v>591.05999999999995</v>
      </c>
      <c r="D3350" s="10" t="s">
        <v>26</v>
      </c>
      <c r="E3350">
        <v>939.86</v>
      </c>
      <c r="F3350">
        <v>1025</v>
      </c>
      <c r="G3350">
        <v>676.2</v>
      </c>
      <c r="H3350" s="10" t="s">
        <v>26</v>
      </c>
      <c r="I3350" s="10" t="s">
        <v>11178</v>
      </c>
      <c r="J3350" s="10" t="s">
        <v>190</v>
      </c>
      <c r="K3350" s="10" t="s">
        <v>11179</v>
      </c>
      <c r="L3350" s="10" t="s">
        <v>11180</v>
      </c>
      <c r="M3350" s="10" t="s">
        <v>18</v>
      </c>
      <c r="N3350">
        <v>0</v>
      </c>
    </row>
    <row r="3351" spans="1:14" x14ac:dyDescent="0.25">
      <c r="A3351" s="10" t="s">
        <v>62</v>
      </c>
      <c r="B3351" s="10" t="s">
        <v>11181</v>
      </c>
      <c r="C3351">
        <v>0</v>
      </c>
      <c r="D3351" s="10" t="s">
        <v>16</v>
      </c>
      <c r="E3351">
        <v>0</v>
      </c>
      <c r="F3351">
        <v>0</v>
      </c>
      <c r="G3351">
        <v>0</v>
      </c>
      <c r="H3351" s="10" t="s">
        <v>16</v>
      </c>
      <c r="I3351" s="10" t="s">
        <v>11182</v>
      </c>
      <c r="J3351" s="10" t="s">
        <v>17</v>
      </c>
      <c r="K3351" s="10" t="s">
        <v>17</v>
      </c>
      <c r="L3351" s="10" t="s">
        <v>11183</v>
      </c>
      <c r="M3351" s="10" t="s">
        <v>18</v>
      </c>
      <c r="N3351">
        <v>0</v>
      </c>
    </row>
    <row r="3352" spans="1:14" x14ac:dyDescent="0.25">
      <c r="A3352" s="10" t="s">
        <v>62</v>
      </c>
      <c r="B3352" s="10" t="s">
        <v>11184</v>
      </c>
      <c r="C3352">
        <v>1092</v>
      </c>
      <c r="D3352" s="10" t="s">
        <v>26</v>
      </c>
      <c r="E3352">
        <v>0</v>
      </c>
      <c r="F3352">
        <v>0</v>
      </c>
      <c r="G3352">
        <v>1092</v>
      </c>
      <c r="H3352" s="10" t="s">
        <v>26</v>
      </c>
      <c r="I3352" s="10" t="s">
        <v>11185</v>
      </c>
      <c r="J3352" s="10" t="s">
        <v>17</v>
      </c>
      <c r="K3352" s="10" t="s">
        <v>17</v>
      </c>
      <c r="L3352" s="10" t="s">
        <v>363</v>
      </c>
      <c r="M3352" s="10" t="s">
        <v>18</v>
      </c>
      <c r="N3352">
        <v>0</v>
      </c>
    </row>
    <row r="3353" spans="1:14" x14ac:dyDescent="0.25">
      <c r="A3353" s="10" t="s">
        <v>62</v>
      </c>
      <c r="B3353" s="10" t="s">
        <v>11186</v>
      </c>
      <c r="C3353">
        <v>0</v>
      </c>
      <c r="D3353" s="10" t="s">
        <v>16</v>
      </c>
      <c r="E3353">
        <v>0</v>
      </c>
      <c r="F3353">
        <v>0</v>
      </c>
      <c r="G3353">
        <v>0</v>
      </c>
      <c r="H3353" s="10" t="s">
        <v>16</v>
      </c>
      <c r="I3353" s="10" t="s">
        <v>11187</v>
      </c>
      <c r="J3353" s="10" t="s">
        <v>17</v>
      </c>
      <c r="K3353" s="10" t="s">
        <v>17</v>
      </c>
      <c r="L3353" s="10" t="s">
        <v>11188</v>
      </c>
      <c r="M3353" s="10" t="s">
        <v>18</v>
      </c>
      <c r="N3353">
        <v>0</v>
      </c>
    </row>
    <row r="3354" spans="1:14" x14ac:dyDescent="0.25">
      <c r="A3354" s="10" t="s">
        <v>62</v>
      </c>
      <c r="B3354" s="10" t="s">
        <v>11189</v>
      </c>
      <c r="C3354">
        <v>0</v>
      </c>
      <c r="D3354" s="10" t="s">
        <v>16</v>
      </c>
      <c r="E3354">
        <v>0</v>
      </c>
      <c r="F3354">
        <v>0</v>
      </c>
      <c r="G3354">
        <v>0</v>
      </c>
      <c r="H3354" s="10" t="s">
        <v>16</v>
      </c>
      <c r="I3354" s="10" t="s">
        <v>11190</v>
      </c>
      <c r="J3354" s="10" t="s">
        <v>17</v>
      </c>
      <c r="K3354" s="10" t="s">
        <v>17</v>
      </c>
      <c r="L3354" s="10" t="s">
        <v>11191</v>
      </c>
      <c r="M3354" s="10" t="s">
        <v>18</v>
      </c>
      <c r="N3354">
        <v>0</v>
      </c>
    </row>
    <row r="3355" spans="1:14" x14ac:dyDescent="0.25">
      <c r="A3355" s="10" t="s">
        <v>62</v>
      </c>
      <c r="B3355" s="10" t="s">
        <v>11192</v>
      </c>
      <c r="C3355">
        <v>1742.9</v>
      </c>
      <c r="D3355" s="10" t="s">
        <v>26</v>
      </c>
      <c r="E3355">
        <v>0</v>
      </c>
      <c r="F3355">
        <v>0</v>
      </c>
      <c r="G3355">
        <v>1742.9</v>
      </c>
      <c r="H3355" s="10" t="s">
        <v>26</v>
      </c>
      <c r="I3355" s="10" t="s">
        <v>11193</v>
      </c>
      <c r="J3355" s="10" t="s">
        <v>17</v>
      </c>
      <c r="K3355" s="10" t="s">
        <v>17</v>
      </c>
      <c r="L3355" s="10" t="s">
        <v>11194</v>
      </c>
      <c r="M3355" s="10" t="s">
        <v>18</v>
      </c>
      <c r="N3355">
        <v>0</v>
      </c>
    </row>
    <row r="3356" spans="1:14" x14ac:dyDescent="0.25">
      <c r="A3356" s="10" t="s">
        <v>62</v>
      </c>
      <c r="B3356" s="10" t="s">
        <v>11195</v>
      </c>
      <c r="C3356">
        <v>3710.6</v>
      </c>
      <c r="D3356" s="10" t="s">
        <v>26</v>
      </c>
      <c r="E3356">
        <v>1833.25</v>
      </c>
      <c r="F3356">
        <v>1596.2</v>
      </c>
      <c r="G3356">
        <v>3473.55</v>
      </c>
      <c r="H3356" s="10" t="s">
        <v>26</v>
      </c>
      <c r="I3356" s="10" t="s">
        <v>11196</v>
      </c>
      <c r="J3356" s="10" t="s">
        <v>11197</v>
      </c>
      <c r="K3356" s="10" t="s">
        <v>11198</v>
      </c>
      <c r="L3356" s="10" t="s">
        <v>11199</v>
      </c>
      <c r="M3356" s="10" t="s">
        <v>18</v>
      </c>
      <c r="N3356">
        <v>0</v>
      </c>
    </row>
    <row r="3357" spans="1:14" x14ac:dyDescent="0.25">
      <c r="A3357" s="10" t="s">
        <v>62</v>
      </c>
      <c r="B3357" s="10" t="s">
        <v>11200</v>
      </c>
      <c r="C3357">
        <v>0</v>
      </c>
      <c r="D3357" s="10" t="s">
        <v>16</v>
      </c>
      <c r="E3357">
        <v>0</v>
      </c>
      <c r="F3357">
        <v>0</v>
      </c>
      <c r="G3357">
        <v>0</v>
      </c>
      <c r="H3357" s="10" t="s">
        <v>16</v>
      </c>
      <c r="I3357" s="10" t="s">
        <v>11201</v>
      </c>
      <c r="J3357" s="10" t="s">
        <v>17</v>
      </c>
      <c r="K3357" s="10" t="s">
        <v>17</v>
      </c>
      <c r="L3357" s="10" t="s">
        <v>11202</v>
      </c>
      <c r="M3357" s="10" t="s">
        <v>18</v>
      </c>
      <c r="N3357">
        <v>0</v>
      </c>
    </row>
    <row r="3358" spans="1:14" x14ac:dyDescent="0.25">
      <c r="A3358" s="10" t="s">
        <v>62</v>
      </c>
      <c r="B3358" s="10" t="s">
        <v>11203</v>
      </c>
      <c r="C3358">
        <v>0</v>
      </c>
      <c r="D3358" s="10" t="s">
        <v>16</v>
      </c>
      <c r="E3358">
        <v>0</v>
      </c>
      <c r="F3358">
        <v>0</v>
      </c>
      <c r="G3358">
        <v>0</v>
      </c>
      <c r="H3358" s="10" t="s">
        <v>16</v>
      </c>
      <c r="I3358" s="10" t="s">
        <v>11204</v>
      </c>
      <c r="J3358" s="10" t="s">
        <v>17</v>
      </c>
      <c r="K3358" s="10" t="s">
        <v>17</v>
      </c>
      <c r="L3358" s="10" t="s">
        <v>11205</v>
      </c>
      <c r="M3358" s="10" t="s">
        <v>18</v>
      </c>
      <c r="N3358">
        <v>0</v>
      </c>
    </row>
    <row r="3359" spans="1:14" x14ac:dyDescent="0.25">
      <c r="A3359" s="10" t="s">
        <v>62</v>
      </c>
      <c r="B3359" s="10" t="s">
        <v>11206</v>
      </c>
      <c r="C3359">
        <v>0</v>
      </c>
      <c r="D3359" s="10" t="s">
        <v>16</v>
      </c>
      <c r="E3359">
        <v>0</v>
      </c>
      <c r="F3359">
        <v>0</v>
      </c>
      <c r="G3359">
        <v>0</v>
      </c>
      <c r="H3359" s="10" t="s">
        <v>16</v>
      </c>
      <c r="I3359" s="10" t="s">
        <v>11207</v>
      </c>
      <c r="J3359" s="10" t="s">
        <v>17</v>
      </c>
      <c r="K3359" s="10" t="s">
        <v>17</v>
      </c>
      <c r="L3359" s="10" t="s">
        <v>11208</v>
      </c>
      <c r="M3359" s="10" t="s">
        <v>18</v>
      </c>
      <c r="N3359">
        <v>0</v>
      </c>
    </row>
    <row r="3360" spans="1:14" x14ac:dyDescent="0.25">
      <c r="A3360" s="10" t="s">
        <v>62</v>
      </c>
      <c r="B3360" s="10" t="s">
        <v>11209</v>
      </c>
      <c r="C3360">
        <v>0</v>
      </c>
      <c r="D3360" s="10" t="s">
        <v>16</v>
      </c>
      <c r="E3360">
        <v>75.8</v>
      </c>
      <c r="F3360">
        <v>75.8</v>
      </c>
      <c r="G3360">
        <v>0</v>
      </c>
      <c r="H3360" s="10" t="s">
        <v>16</v>
      </c>
      <c r="I3360" s="10" t="s">
        <v>11210</v>
      </c>
      <c r="J3360" s="10" t="s">
        <v>11211</v>
      </c>
      <c r="K3360" s="10" t="s">
        <v>11212</v>
      </c>
      <c r="L3360" s="10" t="s">
        <v>11213</v>
      </c>
      <c r="M3360" s="10" t="s">
        <v>18</v>
      </c>
      <c r="N3360">
        <v>0</v>
      </c>
    </row>
    <row r="3361" spans="1:14" x14ac:dyDescent="0.25">
      <c r="A3361" s="10" t="s">
        <v>62</v>
      </c>
      <c r="B3361" s="10" t="s">
        <v>11214</v>
      </c>
      <c r="C3361">
        <v>233.15</v>
      </c>
      <c r="D3361" s="10" t="s">
        <v>26</v>
      </c>
      <c r="E3361">
        <v>33.6</v>
      </c>
      <c r="F3361">
        <v>33.6</v>
      </c>
      <c r="G3361">
        <v>233.15</v>
      </c>
      <c r="H3361" s="10" t="s">
        <v>26</v>
      </c>
      <c r="I3361" s="10" t="s">
        <v>11215</v>
      </c>
      <c r="J3361" s="10" t="s">
        <v>11216</v>
      </c>
      <c r="K3361" s="10" t="s">
        <v>11217</v>
      </c>
      <c r="L3361" s="10" t="s">
        <v>11218</v>
      </c>
      <c r="M3361" s="10" t="s">
        <v>18</v>
      </c>
      <c r="N3361">
        <v>0</v>
      </c>
    </row>
    <row r="3362" spans="1:14" x14ac:dyDescent="0.25">
      <c r="A3362" s="10" t="s">
        <v>62</v>
      </c>
      <c r="B3362" s="10" t="s">
        <v>11219</v>
      </c>
      <c r="C3362">
        <v>134.5</v>
      </c>
      <c r="D3362" s="10" t="s">
        <v>26</v>
      </c>
      <c r="E3362">
        <v>0</v>
      </c>
      <c r="F3362">
        <v>0</v>
      </c>
      <c r="G3362">
        <v>134.5</v>
      </c>
      <c r="H3362" s="10" t="s">
        <v>26</v>
      </c>
      <c r="I3362" s="10" t="s">
        <v>11220</v>
      </c>
      <c r="J3362" s="10" t="s">
        <v>17</v>
      </c>
      <c r="K3362" s="10" t="s">
        <v>17</v>
      </c>
      <c r="L3362" s="10" t="s">
        <v>11221</v>
      </c>
      <c r="M3362" s="10" t="s">
        <v>18</v>
      </c>
      <c r="N3362">
        <v>0</v>
      </c>
    </row>
    <row r="3363" spans="1:14" x14ac:dyDescent="0.25">
      <c r="A3363" s="10" t="s">
        <v>62</v>
      </c>
      <c r="B3363" s="10" t="s">
        <v>11222</v>
      </c>
      <c r="C3363">
        <v>1886.97</v>
      </c>
      <c r="D3363" s="10" t="s">
        <v>26</v>
      </c>
      <c r="E3363">
        <v>1886.97</v>
      </c>
      <c r="F3363">
        <v>0</v>
      </c>
      <c r="G3363">
        <v>0</v>
      </c>
      <c r="H3363" s="10" t="s">
        <v>16</v>
      </c>
      <c r="I3363" s="10" t="s">
        <v>11223</v>
      </c>
      <c r="J3363" s="10" t="s">
        <v>11224</v>
      </c>
      <c r="K3363" s="10" t="s">
        <v>17</v>
      </c>
      <c r="L3363" s="10" t="s">
        <v>11225</v>
      </c>
      <c r="M3363" s="10" t="s">
        <v>18</v>
      </c>
      <c r="N3363">
        <v>0</v>
      </c>
    </row>
    <row r="3364" spans="1:14" x14ac:dyDescent="0.25">
      <c r="A3364" s="10" t="s">
        <v>62</v>
      </c>
      <c r="B3364" s="10" t="s">
        <v>11226</v>
      </c>
      <c r="C3364">
        <v>832.62</v>
      </c>
      <c r="D3364" s="10" t="s">
        <v>26</v>
      </c>
      <c r="E3364">
        <v>832.62</v>
      </c>
      <c r="F3364">
        <v>0</v>
      </c>
      <c r="G3364">
        <v>0</v>
      </c>
      <c r="H3364" s="10" t="s">
        <v>16</v>
      </c>
      <c r="I3364" s="10" t="s">
        <v>7105</v>
      </c>
      <c r="J3364" s="10" t="s">
        <v>11227</v>
      </c>
      <c r="K3364" s="10" t="s">
        <v>17</v>
      </c>
      <c r="L3364" s="10" t="s">
        <v>11228</v>
      </c>
      <c r="M3364" s="10" t="s">
        <v>18</v>
      </c>
      <c r="N3364">
        <v>0</v>
      </c>
    </row>
    <row r="3365" spans="1:14" x14ac:dyDescent="0.25">
      <c r="A3365" s="10" t="s">
        <v>62</v>
      </c>
      <c r="B3365" s="10" t="s">
        <v>11229</v>
      </c>
      <c r="C3365">
        <v>123.02</v>
      </c>
      <c r="D3365" s="10" t="s">
        <v>26</v>
      </c>
      <c r="E3365">
        <v>123.02</v>
      </c>
      <c r="F3365">
        <v>0</v>
      </c>
      <c r="G3365">
        <v>0</v>
      </c>
      <c r="H3365" s="10" t="s">
        <v>16</v>
      </c>
      <c r="I3365" s="10" t="s">
        <v>11230</v>
      </c>
      <c r="J3365" s="10" t="s">
        <v>11231</v>
      </c>
      <c r="K3365" s="10" t="s">
        <v>17</v>
      </c>
      <c r="L3365" s="10" t="s">
        <v>11232</v>
      </c>
      <c r="M3365" s="10" t="s">
        <v>18</v>
      </c>
      <c r="N3365">
        <v>0</v>
      </c>
    </row>
    <row r="3366" spans="1:14" x14ac:dyDescent="0.25">
      <c r="A3366" s="10" t="s">
        <v>62</v>
      </c>
      <c r="B3366" s="10" t="s">
        <v>11233</v>
      </c>
      <c r="C3366">
        <v>493.12</v>
      </c>
      <c r="D3366" s="10" t="s">
        <v>26</v>
      </c>
      <c r="E3366">
        <v>0</v>
      </c>
      <c r="F3366">
        <v>0</v>
      </c>
      <c r="G3366">
        <v>493.12</v>
      </c>
      <c r="H3366" s="10" t="s">
        <v>26</v>
      </c>
      <c r="I3366" s="10" t="s">
        <v>11234</v>
      </c>
      <c r="J3366" s="10" t="s">
        <v>17</v>
      </c>
      <c r="K3366" s="10" t="s">
        <v>17</v>
      </c>
      <c r="L3366" s="10" t="s">
        <v>6362</v>
      </c>
      <c r="M3366" s="10" t="s">
        <v>18</v>
      </c>
      <c r="N3366">
        <v>0</v>
      </c>
    </row>
    <row r="3367" spans="1:14" x14ac:dyDescent="0.25">
      <c r="A3367" s="10" t="s">
        <v>62</v>
      </c>
      <c r="B3367" s="10" t="s">
        <v>11235</v>
      </c>
      <c r="C3367">
        <v>187.8</v>
      </c>
      <c r="D3367" s="10" t="s">
        <v>26</v>
      </c>
      <c r="E3367">
        <v>0</v>
      </c>
      <c r="F3367">
        <v>0</v>
      </c>
      <c r="G3367">
        <v>187.8</v>
      </c>
      <c r="H3367" s="10" t="s">
        <v>26</v>
      </c>
      <c r="I3367" s="10" t="s">
        <v>11236</v>
      </c>
      <c r="J3367" s="10" t="s">
        <v>17</v>
      </c>
      <c r="K3367" s="10" t="s">
        <v>17</v>
      </c>
      <c r="L3367" s="10" t="s">
        <v>11237</v>
      </c>
      <c r="M3367" s="10" t="s">
        <v>18</v>
      </c>
      <c r="N3367">
        <v>0</v>
      </c>
    </row>
    <row r="3368" spans="1:14" x14ac:dyDescent="0.25">
      <c r="A3368" s="10" t="s">
        <v>62</v>
      </c>
      <c r="B3368" s="10" t="s">
        <v>11238</v>
      </c>
      <c r="C3368">
        <v>327.5</v>
      </c>
      <c r="D3368" s="10" t="s">
        <v>26</v>
      </c>
      <c r="E3368">
        <v>0</v>
      </c>
      <c r="F3368">
        <v>0</v>
      </c>
      <c r="G3368">
        <v>327.5</v>
      </c>
      <c r="H3368" s="10" t="s">
        <v>26</v>
      </c>
      <c r="I3368" s="10" t="s">
        <v>11239</v>
      </c>
      <c r="J3368" s="10" t="s">
        <v>17</v>
      </c>
      <c r="K3368" s="10" t="s">
        <v>17</v>
      </c>
      <c r="L3368" s="10" t="s">
        <v>6360</v>
      </c>
      <c r="M3368" s="10" t="s">
        <v>18</v>
      </c>
      <c r="N3368">
        <v>0</v>
      </c>
    </row>
    <row r="3369" spans="1:14" x14ac:dyDescent="0.25">
      <c r="A3369" s="10" t="s">
        <v>62</v>
      </c>
      <c r="B3369" s="10" t="s">
        <v>11240</v>
      </c>
      <c r="C3369">
        <v>0</v>
      </c>
      <c r="D3369" s="10" t="s">
        <v>16</v>
      </c>
      <c r="E3369">
        <v>0</v>
      </c>
      <c r="F3369">
        <v>0</v>
      </c>
      <c r="G3369">
        <v>0</v>
      </c>
      <c r="H3369" s="10" t="s">
        <v>16</v>
      </c>
      <c r="I3369" s="10" t="s">
        <v>7108</v>
      </c>
      <c r="J3369" s="10" t="s">
        <v>17</v>
      </c>
      <c r="K3369" s="10" t="s">
        <v>17</v>
      </c>
      <c r="L3369" s="10" t="s">
        <v>7109</v>
      </c>
      <c r="M3369" s="10" t="s">
        <v>18</v>
      </c>
      <c r="N3369">
        <v>0</v>
      </c>
    </row>
    <row r="3370" spans="1:14" x14ac:dyDescent="0.25">
      <c r="A3370" s="10" t="s">
        <v>62</v>
      </c>
      <c r="B3370" s="10" t="s">
        <v>11241</v>
      </c>
      <c r="C3370">
        <v>0</v>
      </c>
      <c r="D3370" s="10" t="s">
        <v>16</v>
      </c>
      <c r="E3370">
        <v>0</v>
      </c>
      <c r="F3370">
        <v>0</v>
      </c>
      <c r="G3370">
        <v>0</v>
      </c>
      <c r="H3370" s="10" t="s">
        <v>16</v>
      </c>
      <c r="I3370" s="10" t="s">
        <v>7110</v>
      </c>
      <c r="J3370" s="10" t="s">
        <v>17</v>
      </c>
      <c r="K3370" s="10" t="s">
        <v>17</v>
      </c>
      <c r="L3370" s="10" t="s">
        <v>7111</v>
      </c>
      <c r="M3370" s="10" t="s">
        <v>18</v>
      </c>
      <c r="N3370">
        <v>0</v>
      </c>
    </row>
    <row r="3371" spans="1:14" x14ac:dyDescent="0.25">
      <c r="A3371" s="10" t="s">
        <v>62</v>
      </c>
      <c r="B3371" s="10" t="s">
        <v>11242</v>
      </c>
      <c r="C3371">
        <v>3628.22</v>
      </c>
      <c r="D3371" s="10" t="s">
        <v>26</v>
      </c>
      <c r="E3371">
        <v>0</v>
      </c>
      <c r="F3371">
        <v>2230</v>
      </c>
      <c r="G3371">
        <v>5858.22</v>
      </c>
      <c r="H3371" s="10" t="s">
        <v>26</v>
      </c>
      <c r="I3371" s="10" t="s">
        <v>7112</v>
      </c>
      <c r="J3371" s="10" t="s">
        <v>17</v>
      </c>
      <c r="K3371" s="10" t="s">
        <v>11243</v>
      </c>
      <c r="L3371" s="10" t="s">
        <v>7113</v>
      </c>
      <c r="M3371" s="10" t="s">
        <v>18</v>
      </c>
      <c r="N3371">
        <v>0</v>
      </c>
    </row>
    <row r="3372" spans="1:14" x14ac:dyDescent="0.25">
      <c r="A3372" s="10" t="s">
        <v>62</v>
      </c>
      <c r="B3372" s="10" t="s">
        <v>11244</v>
      </c>
      <c r="C3372">
        <v>12446.93</v>
      </c>
      <c r="D3372" s="10" t="s">
        <v>26</v>
      </c>
      <c r="E3372">
        <v>7742</v>
      </c>
      <c r="F3372">
        <v>0</v>
      </c>
      <c r="G3372">
        <v>4704.93</v>
      </c>
      <c r="H3372" s="10" t="s">
        <v>26</v>
      </c>
      <c r="I3372" s="10" t="s">
        <v>11245</v>
      </c>
      <c r="J3372" s="10" t="s">
        <v>7114</v>
      </c>
      <c r="K3372" s="10" t="s">
        <v>17</v>
      </c>
      <c r="L3372" s="10" t="s">
        <v>11246</v>
      </c>
      <c r="M3372" s="10" t="s">
        <v>18</v>
      </c>
      <c r="N3372">
        <v>0</v>
      </c>
    </row>
    <row r="3373" spans="1:14" x14ac:dyDescent="0.25">
      <c r="A3373" s="10" t="s">
        <v>62</v>
      </c>
      <c r="B3373" s="10" t="s">
        <v>11247</v>
      </c>
      <c r="C3373">
        <v>0</v>
      </c>
      <c r="D3373" s="10" t="s">
        <v>16</v>
      </c>
      <c r="E3373">
        <v>0</v>
      </c>
      <c r="F3373">
        <v>0</v>
      </c>
      <c r="G3373">
        <v>0</v>
      </c>
      <c r="H3373" s="10" t="s">
        <v>16</v>
      </c>
      <c r="I3373" s="10" t="s">
        <v>7115</v>
      </c>
      <c r="J3373" s="10" t="s">
        <v>17</v>
      </c>
      <c r="K3373" s="10" t="s">
        <v>17</v>
      </c>
      <c r="L3373" s="10" t="s">
        <v>7116</v>
      </c>
      <c r="M3373" s="10" t="s">
        <v>18</v>
      </c>
      <c r="N3373">
        <v>0</v>
      </c>
    </row>
    <row r="3374" spans="1:14" x14ac:dyDescent="0.25">
      <c r="A3374" s="10" t="s">
        <v>62</v>
      </c>
      <c r="B3374" s="10" t="s">
        <v>11248</v>
      </c>
      <c r="C3374">
        <v>0</v>
      </c>
      <c r="D3374" s="10" t="s">
        <v>16</v>
      </c>
      <c r="E3374">
        <v>0</v>
      </c>
      <c r="F3374">
        <v>0</v>
      </c>
      <c r="G3374">
        <v>0</v>
      </c>
      <c r="H3374" s="10" t="s">
        <v>16</v>
      </c>
      <c r="I3374" s="10" t="s">
        <v>7117</v>
      </c>
      <c r="J3374" s="10" t="s">
        <v>17</v>
      </c>
      <c r="K3374" s="10" t="s">
        <v>17</v>
      </c>
      <c r="L3374" s="10" t="s">
        <v>7118</v>
      </c>
      <c r="M3374" s="10" t="s">
        <v>18</v>
      </c>
      <c r="N3374">
        <v>0</v>
      </c>
    </row>
    <row r="3375" spans="1:14" x14ac:dyDescent="0.25">
      <c r="A3375" s="10" t="s">
        <v>62</v>
      </c>
      <c r="B3375" s="10" t="s">
        <v>11249</v>
      </c>
      <c r="C3375">
        <v>0</v>
      </c>
      <c r="D3375" s="10" t="s">
        <v>16</v>
      </c>
      <c r="E3375">
        <v>0</v>
      </c>
      <c r="F3375">
        <v>0</v>
      </c>
      <c r="G3375">
        <v>0</v>
      </c>
      <c r="H3375" s="10" t="s">
        <v>16</v>
      </c>
      <c r="I3375" s="10" t="s">
        <v>7119</v>
      </c>
      <c r="J3375" s="10" t="s">
        <v>17</v>
      </c>
      <c r="K3375" s="10" t="s">
        <v>17</v>
      </c>
      <c r="L3375" s="10" t="s">
        <v>7120</v>
      </c>
      <c r="M3375" s="10" t="s">
        <v>18</v>
      </c>
      <c r="N3375">
        <v>0</v>
      </c>
    </row>
    <row r="3376" spans="1:14" x14ac:dyDescent="0.25">
      <c r="A3376" s="10" t="s">
        <v>62</v>
      </c>
      <c r="B3376" s="10" t="s">
        <v>11250</v>
      </c>
      <c r="C3376">
        <v>0</v>
      </c>
      <c r="D3376" s="10" t="s">
        <v>16</v>
      </c>
      <c r="E3376">
        <v>0</v>
      </c>
      <c r="F3376">
        <v>0</v>
      </c>
      <c r="G3376">
        <v>0</v>
      </c>
      <c r="H3376" s="10" t="s">
        <v>16</v>
      </c>
      <c r="I3376" s="10" t="s">
        <v>11251</v>
      </c>
      <c r="J3376" s="10" t="s">
        <v>17</v>
      </c>
      <c r="K3376" s="10" t="s">
        <v>17</v>
      </c>
      <c r="L3376" s="10" t="s">
        <v>7121</v>
      </c>
      <c r="M3376" s="10" t="s">
        <v>18</v>
      </c>
      <c r="N3376">
        <v>0</v>
      </c>
    </row>
    <row r="3377" spans="1:14" x14ac:dyDescent="0.25">
      <c r="A3377" s="10" t="s">
        <v>62</v>
      </c>
      <c r="B3377" s="10" t="s">
        <v>11252</v>
      </c>
      <c r="C3377">
        <v>0</v>
      </c>
      <c r="D3377" s="10" t="s">
        <v>16</v>
      </c>
      <c r="E3377">
        <v>0</v>
      </c>
      <c r="F3377">
        <v>0</v>
      </c>
      <c r="G3377">
        <v>0</v>
      </c>
      <c r="H3377" s="10" t="s">
        <v>16</v>
      </c>
      <c r="I3377" s="10" t="s">
        <v>7122</v>
      </c>
      <c r="J3377" s="10" t="s">
        <v>17</v>
      </c>
      <c r="K3377" s="10" t="s">
        <v>17</v>
      </c>
      <c r="L3377" s="10" t="s">
        <v>11253</v>
      </c>
      <c r="M3377" s="10" t="s">
        <v>18</v>
      </c>
      <c r="N3377">
        <v>0</v>
      </c>
    </row>
    <row r="3378" spans="1:14" x14ac:dyDescent="0.25">
      <c r="A3378" s="10" t="s">
        <v>62</v>
      </c>
      <c r="B3378" s="10" t="s">
        <v>11254</v>
      </c>
      <c r="C3378">
        <v>0</v>
      </c>
      <c r="D3378" s="10" t="s">
        <v>16</v>
      </c>
      <c r="E3378">
        <v>0</v>
      </c>
      <c r="F3378">
        <v>0</v>
      </c>
      <c r="G3378">
        <v>0</v>
      </c>
      <c r="H3378" s="10" t="s">
        <v>16</v>
      </c>
      <c r="I3378" s="10" t="s">
        <v>7123</v>
      </c>
      <c r="J3378" s="10" t="s">
        <v>17</v>
      </c>
      <c r="K3378" s="10" t="s">
        <v>17</v>
      </c>
      <c r="L3378" s="10" t="s">
        <v>7124</v>
      </c>
      <c r="M3378" s="10" t="s">
        <v>18</v>
      </c>
      <c r="N3378">
        <v>0</v>
      </c>
    </row>
    <row r="3379" spans="1:14" x14ac:dyDescent="0.25">
      <c r="A3379" s="10" t="s">
        <v>62</v>
      </c>
      <c r="B3379" s="10" t="s">
        <v>2134</v>
      </c>
      <c r="C3379">
        <v>0</v>
      </c>
      <c r="D3379" s="10" t="s">
        <v>16</v>
      </c>
      <c r="E3379">
        <v>0</v>
      </c>
      <c r="F3379">
        <v>0</v>
      </c>
      <c r="G3379">
        <v>0</v>
      </c>
      <c r="H3379" s="10" t="s">
        <v>16</v>
      </c>
      <c r="I3379" s="10" t="s">
        <v>7125</v>
      </c>
      <c r="J3379" s="10" t="s">
        <v>17</v>
      </c>
      <c r="K3379" s="10" t="s">
        <v>17</v>
      </c>
      <c r="L3379" s="10" t="s">
        <v>7126</v>
      </c>
      <c r="M3379" s="10" t="s">
        <v>18</v>
      </c>
      <c r="N3379">
        <v>0</v>
      </c>
    </row>
    <row r="3380" spans="1:14" x14ac:dyDescent="0.25">
      <c r="A3380" s="10" t="s">
        <v>62</v>
      </c>
      <c r="B3380" s="10" t="s">
        <v>11255</v>
      </c>
      <c r="C3380">
        <v>2526.2399999999998</v>
      </c>
      <c r="D3380" s="10" t="s">
        <v>26</v>
      </c>
      <c r="E3380">
        <v>2192</v>
      </c>
      <c r="F3380">
        <v>3590.61</v>
      </c>
      <c r="G3380">
        <v>3924.85</v>
      </c>
      <c r="H3380" s="10" t="s">
        <v>26</v>
      </c>
      <c r="I3380" s="10" t="s">
        <v>7127</v>
      </c>
      <c r="J3380" s="10" t="s">
        <v>11256</v>
      </c>
      <c r="K3380" s="10" t="s">
        <v>11257</v>
      </c>
      <c r="L3380" s="10" t="s">
        <v>7128</v>
      </c>
      <c r="M3380" s="10" t="s">
        <v>18</v>
      </c>
      <c r="N3380">
        <v>0</v>
      </c>
    </row>
    <row r="3381" spans="1:14" x14ac:dyDescent="0.25">
      <c r="A3381" s="10" t="s">
        <v>62</v>
      </c>
      <c r="B3381" s="10" t="s">
        <v>11258</v>
      </c>
      <c r="C3381">
        <v>229.25</v>
      </c>
      <c r="D3381" s="10" t="s">
        <v>26</v>
      </c>
      <c r="E3381">
        <v>462.53</v>
      </c>
      <c r="F3381">
        <v>703.39</v>
      </c>
      <c r="G3381">
        <v>470.11</v>
      </c>
      <c r="H3381" s="10" t="s">
        <v>26</v>
      </c>
      <c r="I3381" s="10" t="s">
        <v>11259</v>
      </c>
      <c r="J3381" s="10" t="s">
        <v>11260</v>
      </c>
      <c r="K3381" s="10" t="s">
        <v>11261</v>
      </c>
      <c r="L3381" s="10" t="s">
        <v>7129</v>
      </c>
      <c r="M3381" s="10" t="s">
        <v>18</v>
      </c>
      <c r="N3381">
        <v>0</v>
      </c>
    </row>
    <row r="3382" spans="1:14" x14ac:dyDescent="0.25">
      <c r="A3382" s="10" t="s">
        <v>62</v>
      </c>
      <c r="B3382" s="10" t="s">
        <v>11262</v>
      </c>
      <c r="C3382">
        <v>43</v>
      </c>
      <c r="D3382" s="10" t="s">
        <v>26</v>
      </c>
      <c r="E3382">
        <v>43</v>
      </c>
      <c r="F3382">
        <v>0</v>
      </c>
      <c r="G3382">
        <v>0</v>
      </c>
      <c r="H3382" s="10" t="s">
        <v>16</v>
      </c>
      <c r="I3382" s="10" t="s">
        <v>11263</v>
      </c>
      <c r="J3382" s="10" t="s">
        <v>11264</v>
      </c>
      <c r="K3382" s="10" t="s">
        <v>17</v>
      </c>
      <c r="L3382" s="10" t="s">
        <v>7130</v>
      </c>
      <c r="M3382" s="10" t="s">
        <v>18</v>
      </c>
      <c r="N3382">
        <v>0</v>
      </c>
    </row>
    <row r="3383" spans="1:14" x14ac:dyDescent="0.25">
      <c r="A3383" s="10" t="s">
        <v>62</v>
      </c>
      <c r="B3383" s="10" t="s">
        <v>11265</v>
      </c>
      <c r="C3383">
        <v>0</v>
      </c>
      <c r="D3383" s="10" t="s">
        <v>16</v>
      </c>
      <c r="E3383">
        <v>0</v>
      </c>
      <c r="F3383">
        <v>0</v>
      </c>
      <c r="G3383">
        <v>0</v>
      </c>
      <c r="H3383" s="10" t="s">
        <v>16</v>
      </c>
      <c r="I3383" s="10" t="s">
        <v>11266</v>
      </c>
      <c r="J3383" s="10" t="s">
        <v>17</v>
      </c>
      <c r="K3383" s="10" t="s">
        <v>17</v>
      </c>
      <c r="L3383" s="10" t="s">
        <v>11267</v>
      </c>
      <c r="M3383" s="10" t="s">
        <v>18</v>
      </c>
      <c r="N3383">
        <v>0</v>
      </c>
    </row>
    <row r="3384" spans="1:14" x14ac:dyDescent="0.25">
      <c r="A3384" s="10" t="s">
        <v>62</v>
      </c>
      <c r="B3384" s="10" t="s">
        <v>11268</v>
      </c>
      <c r="C3384">
        <v>392.35</v>
      </c>
      <c r="D3384" s="10" t="s">
        <v>26</v>
      </c>
      <c r="E3384">
        <v>0</v>
      </c>
      <c r="F3384">
        <v>0</v>
      </c>
      <c r="G3384">
        <v>392.35</v>
      </c>
      <c r="H3384" s="10" t="s">
        <v>26</v>
      </c>
      <c r="I3384" s="10" t="s">
        <v>11269</v>
      </c>
      <c r="J3384" s="10" t="s">
        <v>17</v>
      </c>
      <c r="K3384" s="10" t="s">
        <v>17</v>
      </c>
      <c r="L3384" s="10" t="s">
        <v>11270</v>
      </c>
      <c r="M3384" s="10" t="s">
        <v>18</v>
      </c>
      <c r="N3384">
        <v>0</v>
      </c>
    </row>
    <row r="3385" spans="1:14" x14ac:dyDescent="0.25">
      <c r="A3385" s="10" t="s">
        <v>62</v>
      </c>
      <c r="B3385" s="10" t="s">
        <v>7496</v>
      </c>
      <c r="C3385">
        <v>482.5</v>
      </c>
      <c r="D3385" s="10" t="s">
        <v>26</v>
      </c>
      <c r="E3385">
        <v>482.5</v>
      </c>
      <c r="F3385">
        <v>0</v>
      </c>
      <c r="G3385">
        <v>0</v>
      </c>
      <c r="H3385" s="10" t="s">
        <v>16</v>
      </c>
      <c r="I3385" s="10" t="s">
        <v>11271</v>
      </c>
      <c r="J3385" s="10" t="s">
        <v>11272</v>
      </c>
      <c r="K3385" s="10" t="s">
        <v>17</v>
      </c>
      <c r="L3385" s="10" t="s">
        <v>7132</v>
      </c>
      <c r="M3385" s="10" t="s">
        <v>18</v>
      </c>
      <c r="N3385">
        <v>0</v>
      </c>
    </row>
    <row r="3386" spans="1:14" x14ac:dyDescent="0.25">
      <c r="A3386" s="10" t="s">
        <v>62</v>
      </c>
      <c r="B3386" s="10" t="s">
        <v>11273</v>
      </c>
      <c r="C3386">
        <v>0</v>
      </c>
      <c r="D3386" s="10" t="s">
        <v>16</v>
      </c>
      <c r="E3386">
        <v>0</v>
      </c>
      <c r="F3386">
        <v>0</v>
      </c>
      <c r="G3386">
        <v>0</v>
      </c>
      <c r="H3386" s="10" t="s">
        <v>16</v>
      </c>
      <c r="I3386" s="10" t="s">
        <v>11274</v>
      </c>
      <c r="J3386" s="10" t="s">
        <v>17</v>
      </c>
      <c r="K3386" s="10" t="s">
        <v>17</v>
      </c>
      <c r="L3386" s="10" t="s">
        <v>11275</v>
      </c>
      <c r="M3386" s="10" t="s">
        <v>18</v>
      </c>
      <c r="N3386">
        <v>0</v>
      </c>
    </row>
    <row r="3387" spans="1:14" x14ac:dyDescent="0.25">
      <c r="A3387" s="10" t="s">
        <v>62</v>
      </c>
      <c r="B3387" s="10" t="s">
        <v>11276</v>
      </c>
      <c r="C3387">
        <v>0</v>
      </c>
      <c r="D3387" s="10" t="s">
        <v>16</v>
      </c>
      <c r="E3387">
        <v>0</v>
      </c>
      <c r="F3387">
        <v>0</v>
      </c>
      <c r="G3387">
        <v>0</v>
      </c>
      <c r="H3387" s="10" t="s">
        <v>16</v>
      </c>
      <c r="I3387" s="10" t="s">
        <v>11277</v>
      </c>
      <c r="J3387" s="10" t="s">
        <v>17</v>
      </c>
      <c r="K3387" s="10" t="s">
        <v>17</v>
      </c>
      <c r="L3387" s="10" t="s">
        <v>11278</v>
      </c>
      <c r="M3387" s="10" t="s">
        <v>18</v>
      </c>
      <c r="N3387">
        <v>0</v>
      </c>
    </row>
    <row r="3388" spans="1:14" x14ac:dyDescent="0.25">
      <c r="A3388" s="10" t="s">
        <v>62</v>
      </c>
      <c r="B3388" s="10" t="s">
        <v>11279</v>
      </c>
      <c r="C3388">
        <v>0</v>
      </c>
      <c r="D3388" s="10" t="s">
        <v>16</v>
      </c>
      <c r="E3388">
        <v>0</v>
      </c>
      <c r="F3388">
        <v>0</v>
      </c>
      <c r="G3388">
        <v>0</v>
      </c>
      <c r="H3388" s="10" t="s">
        <v>16</v>
      </c>
      <c r="I3388" s="10" t="s">
        <v>11280</v>
      </c>
      <c r="J3388" s="10" t="s">
        <v>17</v>
      </c>
      <c r="K3388" s="10" t="s">
        <v>17</v>
      </c>
      <c r="L3388" s="10" t="s">
        <v>11281</v>
      </c>
      <c r="M3388" s="10" t="s">
        <v>18</v>
      </c>
      <c r="N3388">
        <v>0</v>
      </c>
    </row>
    <row r="3389" spans="1:14" x14ac:dyDescent="0.25">
      <c r="A3389" s="10" t="s">
        <v>62</v>
      </c>
      <c r="B3389" s="10" t="s">
        <v>11282</v>
      </c>
      <c r="C3389">
        <v>307.2</v>
      </c>
      <c r="D3389" s="10" t="s">
        <v>26</v>
      </c>
      <c r="E3389">
        <v>0</v>
      </c>
      <c r="F3389">
        <v>0</v>
      </c>
      <c r="G3389">
        <v>307.2</v>
      </c>
      <c r="H3389" s="10" t="s">
        <v>26</v>
      </c>
      <c r="I3389" s="10" t="s">
        <v>11283</v>
      </c>
      <c r="J3389" s="10" t="s">
        <v>17</v>
      </c>
      <c r="K3389" s="10" t="s">
        <v>17</v>
      </c>
      <c r="L3389" s="10" t="s">
        <v>11284</v>
      </c>
      <c r="M3389" s="10" t="s">
        <v>18</v>
      </c>
      <c r="N3389">
        <v>0</v>
      </c>
    </row>
    <row r="3390" spans="1:14" x14ac:dyDescent="0.25">
      <c r="A3390" s="10" t="s">
        <v>62</v>
      </c>
      <c r="B3390" s="10" t="s">
        <v>11285</v>
      </c>
      <c r="C3390">
        <v>339</v>
      </c>
      <c r="D3390" s="10" t="s">
        <v>26</v>
      </c>
      <c r="E3390">
        <v>0</v>
      </c>
      <c r="F3390">
        <v>0</v>
      </c>
      <c r="G3390">
        <v>339</v>
      </c>
      <c r="H3390" s="10" t="s">
        <v>26</v>
      </c>
      <c r="I3390" s="10" t="s">
        <v>11286</v>
      </c>
      <c r="J3390" s="10" t="s">
        <v>17</v>
      </c>
      <c r="K3390" s="10" t="s">
        <v>17</v>
      </c>
      <c r="L3390" s="10" t="s">
        <v>11287</v>
      </c>
      <c r="M3390" s="10" t="s">
        <v>18</v>
      </c>
      <c r="N3390">
        <v>0</v>
      </c>
    </row>
    <row r="3391" spans="1:14" x14ac:dyDescent="0.25">
      <c r="A3391" s="10" t="s">
        <v>62</v>
      </c>
      <c r="B3391" s="10" t="s">
        <v>11288</v>
      </c>
      <c r="C3391">
        <v>38.4</v>
      </c>
      <c r="D3391" s="10" t="s">
        <v>26</v>
      </c>
      <c r="E3391">
        <v>0</v>
      </c>
      <c r="F3391">
        <v>0</v>
      </c>
      <c r="G3391">
        <v>38.4</v>
      </c>
      <c r="H3391" s="10" t="s">
        <v>26</v>
      </c>
      <c r="I3391" s="10" t="s">
        <v>11289</v>
      </c>
      <c r="J3391" s="10" t="s">
        <v>17</v>
      </c>
      <c r="K3391" s="10" t="s">
        <v>17</v>
      </c>
      <c r="L3391" s="10" t="s">
        <v>11290</v>
      </c>
      <c r="M3391" s="10" t="s">
        <v>18</v>
      </c>
      <c r="N3391">
        <v>0</v>
      </c>
    </row>
    <row r="3392" spans="1:14" x14ac:dyDescent="0.25">
      <c r="A3392" s="10" t="s">
        <v>62</v>
      </c>
      <c r="B3392" s="10" t="s">
        <v>11291</v>
      </c>
      <c r="C3392">
        <v>705</v>
      </c>
      <c r="D3392" s="10" t="s">
        <v>26</v>
      </c>
      <c r="E3392">
        <v>0</v>
      </c>
      <c r="F3392">
        <v>0</v>
      </c>
      <c r="G3392">
        <v>705</v>
      </c>
      <c r="H3392" s="10" t="s">
        <v>26</v>
      </c>
      <c r="I3392" s="10" t="s">
        <v>11292</v>
      </c>
      <c r="J3392" s="10" t="s">
        <v>17</v>
      </c>
      <c r="K3392" s="10" t="s">
        <v>17</v>
      </c>
      <c r="L3392" s="10" t="s">
        <v>11293</v>
      </c>
      <c r="M3392" s="10" t="s">
        <v>18</v>
      </c>
      <c r="N3392">
        <v>0</v>
      </c>
    </row>
    <row r="3393" spans="1:14" x14ac:dyDescent="0.25">
      <c r="A3393" s="10" t="s">
        <v>62</v>
      </c>
      <c r="B3393" s="10" t="s">
        <v>11294</v>
      </c>
      <c r="C3393">
        <v>9.75</v>
      </c>
      <c r="D3393" s="10" t="s">
        <v>26</v>
      </c>
      <c r="E3393">
        <v>0</v>
      </c>
      <c r="F3393">
        <v>0</v>
      </c>
      <c r="G3393">
        <v>9.75</v>
      </c>
      <c r="H3393" s="10" t="s">
        <v>26</v>
      </c>
      <c r="I3393" s="10" t="s">
        <v>11295</v>
      </c>
      <c r="J3393" s="10" t="s">
        <v>17</v>
      </c>
      <c r="K3393" s="10" t="s">
        <v>17</v>
      </c>
      <c r="L3393" s="10" t="s">
        <v>11296</v>
      </c>
      <c r="M3393" s="10" t="s">
        <v>18</v>
      </c>
      <c r="N3393">
        <v>0</v>
      </c>
    </row>
    <row r="3394" spans="1:14" x14ac:dyDescent="0.25">
      <c r="A3394" s="10" t="s">
        <v>62</v>
      </c>
      <c r="B3394" s="10" t="s">
        <v>11297</v>
      </c>
      <c r="C3394">
        <v>0</v>
      </c>
      <c r="D3394" s="10" t="s">
        <v>16</v>
      </c>
      <c r="E3394">
        <v>0</v>
      </c>
      <c r="F3394">
        <v>0</v>
      </c>
      <c r="G3394">
        <v>0</v>
      </c>
      <c r="H3394" s="10" t="s">
        <v>16</v>
      </c>
      <c r="I3394" s="10" t="s">
        <v>11298</v>
      </c>
      <c r="J3394" s="10" t="s">
        <v>17</v>
      </c>
      <c r="K3394" s="10" t="s">
        <v>17</v>
      </c>
      <c r="L3394" s="10" t="s">
        <v>11299</v>
      </c>
      <c r="M3394" s="10" t="s">
        <v>18</v>
      </c>
      <c r="N3394">
        <v>0</v>
      </c>
    </row>
    <row r="3395" spans="1:14" x14ac:dyDescent="0.25">
      <c r="A3395" s="10" t="s">
        <v>62</v>
      </c>
      <c r="B3395" s="10" t="s">
        <v>11300</v>
      </c>
      <c r="C3395">
        <v>45</v>
      </c>
      <c r="D3395" s="10" t="s">
        <v>26</v>
      </c>
      <c r="E3395">
        <v>0</v>
      </c>
      <c r="F3395">
        <v>0</v>
      </c>
      <c r="G3395">
        <v>45</v>
      </c>
      <c r="H3395" s="10" t="s">
        <v>26</v>
      </c>
      <c r="I3395" s="10" t="s">
        <v>11301</v>
      </c>
      <c r="J3395" s="10" t="s">
        <v>17</v>
      </c>
      <c r="K3395" s="10" t="s">
        <v>17</v>
      </c>
      <c r="L3395" s="10" t="s">
        <v>11302</v>
      </c>
      <c r="M3395" s="10" t="s">
        <v>18</v>
      </c>
      <c r="N3395">
        <v>0</v>
      </c>
    </row>
    <row r="3396" spans="1:14" x14ac:dyDescent="0.25">
      <c r="A3396" s="10" t="s">
        <v>62</v>
      </c>
      <c r="B3396" s="10" t="s">
        <v>7650</v>
      </c>
      <c r="C3396">
        <v>2960</v>
      </c>
      <c r="D3396" s="10" t="s">
        <v>26</v>
      </c>
      <c r="E3396">
        <v>2960</v>
      </c>
      <c r="F3396">
        <v>0</v>
      </c>
      <c r="G3396">
        <v>0</v>
      </c>
      <c r="H3396" s="10" t="s">
        <v>16</v>
      </c>
      <c r="I3396" s="10" t="s">
        <v>11303</v>
      </c>
      <c r="J3396" s="10" t="s">
        <v>11304</v>
      </c>
      <c r="K3396" s="10" t="s">
        <v>17</v>
      </c>
      <c r="L3396" s="10" t="s">
        <v>11305</v>
      </c>
      <c r="M3396" s="10" t="s">
        <v>18</v>
      </c>
      <c r="N3396">
        <v>0</v>
      </c>
    </row>
    <row r="3397" spans="1:14" x14ac:dyDescent="0.25">
      <c r="A3397" s="10" t="s">
        <v>62</v>
      </c>
      <c r="B3397" s="10" t="s">
        <v>11306</v>
      </c>
      <c r="C3397">
        <v>0</v>
      </c>
      <c r="D3397" s="10" t="s">
        <v>16</v>
      </c>
      <c r="E3397">
        <v>0</v>
      </c>
      <c r="F3397">
        <v>0</v>
      </c>
      <c r="G3397">
        <v>0</v>
      </c>
      <c r="H3397" s="10" t="s">
        <v>16</v>
      </c>
      <c r="I3397" s="10" t="s">
        <v>11307</v>
      </c>
      <c r="J3397" s="10" t="s">
        <v>17</v>
      </c>
      <c r="K3397" s="10" t="s">
        <v>17</v>
      </c>
      <c r="L3397" s="10" t="s">
        <v>11308</v>
      </c>
      <c r="M3397" s="10" t="s">
        <v>18</v>
      </c>
      <c r="N3397">
        <v>0</v>
      </c>
    </row>
    <row r="3398" spans="1:14" x14ac:dyDescent="0.25">
      <c r="A3398" s="10" t="s">
        <v>62</v>
      </c>
      <c r="B3398" s="10" t="s">
        <v>11309</v>
      </c>
      <c r="C3398">
        <v>2830</v>
      </c>
      <c r="D3398" s="10" t="s">
        <v>26</v>
      </c>
      <c r="E3398">
        <v>0</v>
      </c>
      <c r="F3398">
        <v>0</v>
      </c>
      <c r="G3398">
        <v>2830</v>
      </c>
      <c r="H3398" s="10" t="s">
        <v>26</v>
      </c>
      <c r="I3398" s="10" t="s">
        <v>11310</v>
      </c>
      <c r="J3398" s="10" t="s">
        <v>17</v>
      </c>
      <c r="K3398" s="10" t="s">
        <v>17</v>
      </c>
      <c r="L3398" s="10" t="s">
        <v>11311</v>
      </c>
      <c r="M3398" s="10" t="s">
        <v>18</v>
      </c>
      <c r="N3398">
        <v>0</v>
      </c>
    </row>
    <row r="3399" spans="1:14" x14ac:dyDescent="0.25">
      <c r="A3399" s="10" t="s">
        <v>62</v>
      </c>
      <c r="B3399" s="10" t="s">
        <v>11312</v>
      </c>
      <c r="C3399">
        <v>0</v>
      </c>
      <c r="D3399" s="10" t="s">
        <v>16</v>
      </c>
      <c r="E3399">
        <v>0</v>
      </c>
      <c r="F3399">
        <v>0</v>
      </c>
      <c r="G3399">
        <v>0</v>
      </c>
      <c r="H3399" s="10" t="s">
        <v>16</v>
      </c>
      <c r="I3399" s="10" t="s">
        <v>11313</v>
      </c>
      <c r="J3399" s="10" t="s">
        <v>17</v>
      </c>
      <c r="K3399" s="10" t="s">
        <v>17</v>
      </c>
      <c r="L3399" s="10" t="s">
        <v>11314</v>
      </c>
      <c r="M3399" s="10" t="s">
        <v>18</v>
      </c>
      <c r="N3399">
        <v>0</v>
      </c>
    </row>
    <row r="3400" spans="1:14" x14ac:dyDescent="0.25">
      <c r="A3400" s="10" t="s">
        <v>62</v>
      </c>
      <c r="B3400" s="10" t="s">
        <v>71</v>
      </c>
      <c r="C3400">
        <v>53738.91</v>
      </c>
      <c r="D3400" s="10" t="s">
        <v>26</v>
      </c>
      <c r="E3400">
        <v>17902.46</v>
      </c>
      <c r="F3400">
        <v>11327.3</v>
      </c>
      <c r="G3400">
        <v>47163.75</v>
      </c>
      <c r="H3400" s="10" t="s">
        <v>26</v>
      </c>
      <c r="I3400" s="10" t="s">
        <v>11315</v>
      </c>
      <c r="J3400" s="10" t="s">
        <v>11316</v>
      </c>
      <c r="K3400" s="10" t="s">
        <v>11317</v>
      </c>
      <c r="L3400" s="10" t="s">
        <v>11318</v>
      </c>
      <c r="M3400" s="10" t="s">
        <v>18</v>
      </c>
      <c r="N3400">
        <v>0</v>
      </c>
    </row>
    <row r="3401" spans="1:14" x14ac:dyDescent="0.25">
      <c r="A3401" s="10" t="s">
        <v>62</v>
      </c>
      <c r="B3401" s="10" t="s">
        <v>11319</v>
      </c>
      <c r="C3401">
        <v>0</v>
      </c>
      <c r="D3401" s="10" t="s">
        <v>16</v>
      </c>
      <c r="E3401">
        <v>0</v>
      </c>
      <c r="F3401">
        <v>0</v>
      </c>
      <c r="G3401">
        <v>0</v>
      </c>
      <c r="H3401" s="10" t="s">
        <v>16</v>
      </c>
      <c r="I3401" s="10" t="s">
        <v>11320</v>
      </c>
      <c r="J3401" s="10" t="s">
        <v>17</v>
      </c>
      <c r="K3401" s="10" t="s">
        <v>17</v>
      </c>
      <c r="L3401" s="10" t="s">
        <v>11321</v>
      </c>
      <c r="M3401" s="10" t="s">
        <v>18</v>
      </c>
      <c r="N3401">
        <v>0</v>
      </c>
    </row>
    <row r="3402" spans="1:14" x14ac:dyDescent="0.25">
      <c r="A3402" s="10" t="s">
        <v>62</v>
      </c>
      <c r="B3402" s="10" t="s">
        <v>11322</v>
      </c>
      <c r="C3402">
        <v>0</v>
      </c>
      <c r="D3402" s="10" t="s">
        <v>16</v>
      </c>
      <c r="E3402">
        <v>0</v>
      </c>
      <c r="F3402">
        <v>0</v>
      </c>
      <c r="G3402">
        <v>0</v>
      </c>
      <c r="H3402" s="10" t="s">
        <v>16</v>
      </c>
      <c r="I3402" s="10" t="s">
        <v>11323</v>
      </c>
      <c r="J3402" s="10" t="s">
        <v>17</v>
      </c>
      <c r="K3402" s="10" t="s">
        <v>17</v>
      </c>
      <c r="L3402" s="10" t="s">
        <v>11324</v>
      </c>
      <c r="M3402" s="10" t="s">
        <v>18</v>
      </c>
      <c r="N3402">
        <v>0</v>
      </c>
    </row>
    <row r="3403" spans="1:14" x14ac:dyDescent="0.25">
      <c r="A3403" s="10" t="s">
        <v>62</v>
      </c>
      <c r="B3403" s="10" t="s">
        <v>11325</v>
      </c>
      <c r="C3403">
        <v>39.5</v>
      </c>
      <c r="D3403" s="10" t="s">
        <v>26</v>
      </c>
      <c r="E3403">
        <v>39.5</v>
      </c>
      <c r="F3403">
        <v>0</v>
      </c>
      <c r="G3403">
        <v>0</v>
      </c>
      <c r="H3403" s="10" t="s">
        <v>16</v>
      </c>
      <c r="I3403" s="10" t="s">
        <v>11326</v>
      </c>
      <c r="J3403" s="10" t="s">
        <v>7135</v>
      </c>
      <c r="K3403" s="10" t="s">
        <v>17</v>
      </c>
      <c r="L3403" s="10" t="s">
        <v>11327</v>
      </c>
      <c r="M3403" s="10" t="s">
        <v>18</v>
      </c>
      <c r="N3403">
        <v>0</v>
      </c>
    </row>
    <row r="3404" spans="1:14" x14ac:dyDescent="0.25">
      <c r="A3404" s="10" t="s">
        <v>62</v>
      </c>
      <c r="B3404" s="10" t="s">
        <v>11328</v>
      </c>
      <c r="C3404">
        <v>323</v>
      </c>
      <c r="D3404" s="10" t="s">
        <v>26</v>
      </c>
      <c r="E3404">
        <v>323</v>
      </c>
      <c r="F3404">
        <v>0</v>
      </c>
      <c r="G3404">
        <v>0</v>
      </c>
      <c r="H3404" s="10" t="s">
        <v>16</v>
      </c>
      <c r="I3404" s="10" t="s">
        <v>7136</v>
      </c>
      <c r="J3404" s="10" t="s">
        <v>11329</v>
      </c>
      <c r="K3404" s="10" t="s">
        <v>17</v>
      </c>
      <c r="L3404" s="10" t="s">
        <v>7137</v>
      </c>
      <c r="M3404" s="10" t="s">
        <v>18</v>
      </c>
      <c r="N3404">
        <v>0</v>
      </c>
    </row>
    <row r="3405" spans="1:14" x14ac:dyDescent="0.25">
      <c r="A3405" s="10" t="s">
        <v>62</v>
      </c>
      <c r="B3405" s="10" t="s">
        <v>11330</v>
      </c>
      <c r="C3405">
        <v>0</v>
      </c>
      <c r="D3405" s="10" t="s">
        <v>16</v>
      </c>
      <c r="E3405">
        <v>0</v>
      </c>
      <c r="F3405">
        <v>0</v>
      </c>
      <c r="G3405">
        <v>0</v>
      </c>
      <c r="H3405" s="10" t="s">
        <v>16</v>
      </c>
      <c r="I3405" s="10" t="s">
        <v>11331</v>
      </c>
      <c r="J3405" s="10" t="s">
        <v>17</v>
      </c>
      <c r="K3405" s="10" t="s">
        <v>17</v>
      </c>
      <c r="L3405" s="10" t="s">
        <v>11332</v>
      </c>
      <c r="M3405" s="10" t="s">
        <v>18</v>
      </c>
      <c r="N3405">
        <v>0</v>
      </c>
    </row>
    <row r="3406" spans="1:14" x14ac:dyDescent="0.25">
      <c r="A3406" s="10" t="s">
        <v>62</v>
      </c>
      <c r="B3406" s="10" t="s">
        <v>2090</v>
      </c>
      <c r="C3406">
        <v>40</v>
      </c>
      <c r="D3406" s="10" t="s">
        <v>26</v>
      </c>
      <c r="E3406">
        <v>15619.3</v>
      </c>
      <c r="F3406">
        <v>16165.3</v>
      </c>
      <c r="G3406">
        <v>586</v>
      </c>
      <c r="H3406" s="10" t="s">
        <v>26</v>
      </c>
      <c r="I3406" s="10" t="s">
        <v>6228</v>
      </c>
      <c r="J3406" s="10" t="s">
        <v>11333</v>
      </c>
      <c r="K3406" s="10" t="s">
        <v>11334</v>
      </c>
      <c r="L3406" s="10" t="s">
        <v>11335</v>
      </c>
      <c r="M3406" s="10" t="s">
        <v>18</v>
      </c>
      <c r="N3406">
        <v>0</v>
      </c>
    </row>
    <row r="3407" spans="1:14" x14ac:dyDescent="0.25">
      <c r="A3407" s="10" t="s">
        <v>62</v>
      </c>
      <c r="B3407" s="10" t="s">
        <v>2122</v>
      </c>
      <c r="C3407">
        <v>0</v>
      </c>
      <c r="D3407" s="10" t="s">
        <v>16</v>
      </c>
      <c r="E3407">
        <v>0</v>
      </c>
      <c r="F3407">
        <v>0</v>
      </c>
      <c r="G3407">
        <v>0</v>
      </c>
      <c r="H3407" s="10" t="s">
        <v>16</v>
      </c>
      <c r="I3407" s="10" t="s">
        <v>11336</v>
      </c>
      <c r="J3407" s="10" t="s">
        <v>17</v>
      </c>
      <c r="K3407" s="10" t="s">
        <v>17</v>
      </c>
      <c r="L3407" s="10" t="s">
        <v>11337</v>
      </c>
      <c r="M3407" s="10" t="s">
        <v>18</v>
      </c>
      <c r="N3407">
        <v>0</v>
      </c>
    </row>
    <row r="3408" spans="1:14" x14ac:dyDescent="0.25">
      <c r="A3408" s="10" t="s">
        <v>62</v>
      </c>
      <c r="B3408" s="10" t="s">
        <v>414</v>
      </c>
      <c r="C3408">
        <v>0</v>
      </c>
      <c r="D3408" s="10" t="s">
        <v>16</v>
      </c>
      <c r="E3408">
        <v>0</v>
      </c>
      <c r="F3408">
        <v>0</v>
      </c>
      <c r="G3408">
        <v>0</v>
      </c>
      <c r="H3408" s="10" t="s">
        <v>16</v>
      </c>
      <c r="I3408" s="10" t="s">
        <v>7138</v>
      </c>
      <c r="J3408" s="10" t="s">
        <v>17</v>
      </c>
      <c r="K3408" s="10" t="s">
        <v>17</v>
      </c>
      <c r="L3408" s="10" t="s">
        <v>7139</v>
      </c>
      <c r="M3408" s="10" t="s">
        <v>18</v>
      </c>
      <c r="N3408">
        <v>0</v>
      </c>
    </row>
    <row r="3409" spans="1:14" x14ac:dyDescent="0.25">
      <c r="A3409" s="10" t="s">
        <v>62</v>
      </c>
      <c r="B3409" s="10" t="s">
        <v>131</v>
      </c>
      <c r="C3409">
        <v>38765</v>
      </c>
      <c r="D3409" s="10" t="s">
        <v>26</v>
      </c>
      <c r="E3409">
        <v>1638.56</v>
      </c>
      <c r="F3409">
        <v>3496.58</v>
      </c>
      <c r="G3409">
        <v>40623.019999999997</v>
      </c>
      <c r="H3409" s="10" t="s">
        <v>26</v>
      </c>
      <c r="I3409" s="10" t="s">
        <v>11338</v>
      </c>
      <c r="J3409" s="10" t="s">
        <v>11339</v>
      </c>
      <c r="K3409" s="10" t="s">
        <v>11340</v>
      </c>
      <c r="L3409" s="10" t="s">
        <v>11341</v>
      </c>
      <c r="M3409" s="10" t="s">
        <v>18</v>
      </c>
      <c r="N3409">
        <v>0</v>
      </c>
    </row>
    <row r="3410" spans="1:14" x14ac:dyDescent="0.25">
      <c r="A3410" s="10" t="s">
        <v>62</v>
      </c>
      <c r="B3410" s="10" t="s">
        <v>7588</v>
      </c>
      <c r="C3410">
        <v>3465</v>
      </c>
      <c r="D3410" s="10" t="s">
        <v>26</v>
      </c>
      <c r="E3410">
        <v>3465</v>
      </c>
      <c r="F3410">
        <v>0</v>
      </c>
      <c r="G3410">
        <v>0</v>
      </c>
      <c r="H3410" s="10" t="s">
        <v>16</v>
      </c>
      <c r="I3410" s="10" t="s">
        <v>11342</v>
      </c>
      <c r="J3410" s="10" t="s">
        <v>11343</v>
      </c>
      <c r="K3410" s="10" t="s">
        <v>17</v>
      </c>
      <c r="L3410" s="10" t="s">
        <v>11344</v>
      </c>
      <c r="M3410" s="10" t="s">
        <v>18</v>
      </c>
      <c r="N3410">
        <v>0</v>
      </c>
    </row>
    <row r="3411" spans="1:14" x14ac:dyDescent="0.25">
      <c r="A3411" s="10" t="s">
        <v>62</v>
      </c>
      <c r="B3411" s="10" t="s">
        <v>350</v>
      </c>
      <c r="C3411">
        <v>0</v>
      </c>
      <c r="D3411" s="10" t="s">
        <v>16</v>
      </c>
      <c r="E3411">
        <v>0</v>
      </c>
      <c r="F3411">
        <v>0</v>
      </c>
      <c r="G3411">
        <v>0</v>
      </c>
      <c r="H3411" s="10" t="s">
        <v>16</v>
      </c>
      <c r="I3411" s="10" t="s">
        <v>11345</v>
      </c>
      <c r="J3411" s="10" t="s">
        <v>17</v>
      </c>
      <c r="K3411" s="10" t="s">
        <v>17</v>
      </c>
      <c r="L3411" s="10" t="s">
        <v>11346</v>
      </c>
      <c r="M3411" s="10" t="s">
        <v>18</v>
      </c>
      <c r="N3411">
        <v>0</v>
      </c>
    </row>
    <row r="3412" spans="1:14" x14ac:dyDescent="0.25">
      <c r="A3412" s="10" t="s">
        <v>62</v>
      </c>
      <c r="B3412" s="10" t="s">
        <v>2145</v>
      </c>
      <c r="C3412">
        <v>1256.4000000000001</v>
      </c>
      <c r="D3412" s="10" t="s">
        <v>26</v>
      </c>
      <c r="E3412">
        <v>770.95</v>
      </c>
      <c r="F3412">
        <v>1962.7</v>
      </c>
      <c r="G3412">
        <v>2448.15</v>
      </c>
      <c r="H3412" s="10" t="s">
        <v>26</v>
      </c>
      <c r="I3412" s="10" t="s">
        <v>11347</v>
      </c>
      <c r="J3412" s="10" t="s">
        <v>11348</v>
      </c>
      <c r="K3412" s="10" t="s">
        <v>7140</v>
      </c>
      <c r="L3412" s="10" t="s">
        <v>11349</v>
      </c>
      <c r="M3412" s="10" t="s">
        <v>18</v>
      </c>
      <c r="N3412">
        <v>0</v>
      </c>
    </row>
    <row r="3413" spans="1:14" x14ac:dyDescent="0.25">
      <c r="A3413" s="10" t="s">
        <v>62</v>
      </c>
      <c r="B3413" s="10" t="s">
        <v>144</v>
      </c>
      <c r="C3413">
        <v>0</v>
      </c>
      <c r="D3413" s="10" t="s">
        <v>16</v>
      </c>
      <c r="E3413">
        <v>0</v>
      </c>
      <c r="F3413">
        <v>0</v>
      </c>
      <c r="G3413">
        <v>0</v>
      </c>
      <c r="H3413" s="10" t="s">
        <v>16</v>
      </c>
      <c r="I3413" s="10" t="s">
        <v>11350</v>
      </c>
      <c r="J3413" s="10" t="s">
        <v>17</v>
      </c>
      <c r="K3413" s="10" t="s">
        <v>17</v>
      </c>
      <c r="L3413" s="10" t="s">
        <v>11351</v>
      </c>
      <c r="M3413" s="10" t="s">
        <v>18</v>
      </c>
      <c r="N3413">
        <v>0</v>
      </c>
    </row>
    <row r="3414" spans="1:14" x14ac:dyDescent="0.25">
      <c r="A3414" s="10" t="s">
        <v>62</v>
      </c>
      <c r="B3414" s="10" t="s">
        <v>11352</v>
      </c>
      <c r="C3414">
        <v>1435</v>
      </c>
      <c r="D3414" s="10" t="s">
        <v>26</v>
      </c>
      <c r="E3414">
        <v>0</v>
      </c>
      <c r="F3414">
        <v>0</v>
      </c>
      <c r="G3414">
        <v>1435</v>
      </c>
      <c r="H3414" s="10" t="s">
        <v>26</v>
      </c>
      <c r="I3414" s="10" t="s">
        <v>11353</v>
      </c>
      <c r="J3414" s="10" t="s">
        <v>17</v>
      </c>
      <c r="K3414" s="10" t="s">
        <v>17</v>
      </c>
      <c r="L3414" s="10" t="s">
        <v>11354</v>
      </c>
      <c r="M3414" s="10" t="s">
        <v>18</v>
      </c>
      <c r="N3414">
        <v>0</v>
      </c>
    </row>
    <row r="3415" spans="1:14" x14ac:dyDescent="0.25">
      <c r="A3415" s="10" t="s">
        <v>62</v>
      </c>
      <c r="B3415" s="10" t="s">
        <v>11355</v>
      </c>
      <c r="C3415">
        <v>171.52</v>
      </c>
      <c r="D3415" s="10" t="s">
        <v>26</v>
      </c>
      <c r="E3415">
        <v>0</v>
      </c>
      <c r="F3415">
        <v>0</v>
      </c>
      <c r="G3415">
        <v>171.52</v>
      </c>
      <c r="H3415" s="10" t="s">
        <v>26</v>
      </c>
      <c r="I3415" s="10" t="s">
        <v>11356</v>
      </c>
      <c r="J3415" s="10" t="s">
        <v>17</v>
      </c>
      <c r="K3415" s="10" t="s">
        <v>17</v>
      </c>
      <c r="L3415" s="10" t="s">
        <v>11357</v>
      </c>
      <c r="M3415" s="10" t="s">
        <v>18</v>
      </c>
      <c r="N3415">
        <v>0</v>
      </c>
    </row>
    <row r="3416" spans="1:14" x14ac:dyDescent="0.25">
      <c r="A3416" s="10" t="s">
        <v>62</v>
      </c>
      <c r="B3416" s="10" t="s">
        <v>11358</v>
      </c>
      <c r="C3416">
        <v>70</v>
      </c>
      <c r="D3416" s="10" t="s">
        <v>26</v>
      </c>
      <c r="E3416">
        <v>0</v>
      </c>
      <c r="F3416">
        <v>0</v>
      </c>
      <c r="G3416">
        <v>70</v>
      </c>
      <c r="H3416" s="10" t="s">
        <v>26</v>
      </c>
      <c r="I3416" s="10" t="s">
        <v>11359</v>
      </c>
      <c r="J3416" s="10" t="s">
        <v>17</v>
      </c>
      <c r="K3416" s="10" t="s">
        <v>17</v>
      </c>
      <c r="L3416" s="10" t="s">
        <v>11360</v>
      </c>
      <c r="M3416" s="10" t="s">
        <v>18</v>
      </c>
      <c r="N3416">
        <v>0</v>
      </c>
    </row>
    <row r="3417" spans="1:14" x14ac:dyDescent="0.25">
      <c r="A3417" s="10" t="s">
        <v>62</v>
      </c>
      <c r="B3417" s="10" t="s">
        <v>11361</v>
      </c>
      <c r="C3417">
        <v>0</v>
      </c>
      <c r="D3417" s="10" t="s">
        <v>16</v>
      </c>
      <c r="E3417">
        <v>590.79999999999995</v>
      </c>
      <c r="F3417">
        <v>1230.0999999999999</v>
      </c>
      <c r="G3417">
        <v>639.29999999999995</v>
      </c>
      <c r="H3417" s="10" t="s">
        <v>26</v>
      </c>
      <c r="I3417" s="10" t="s">
        <v>11362</v>
      </c>
      <c r="J3417" s="10" t="s">
        <v>4246</v>
      </c>
      <c r="K3417" s="10" t="s">
        <v>11363</v>
      </c>
      <c r="L3417" s="10" t="s">
        <v>11364</v>
      </c>
      <c r="M3417" s="10" t="s">
        <v>18</v>
      </c>
      <c r="N3417">
        <v>0</v>
      </c>
    </row>
    <row r="3418" spans="1:14" x14ac:dyDescent="0.25">
      <c r="A3418" s="10" t="s">
        <v>62</v>
      </c>
      <c r="B3418" s="10" t="s">
        <v>11365</v>
      </c>
      <c r="C3418">
        <v>0</v>
      </c>
      <c r="D3418" s="10" t="s">
        <v>16</v>
      </c>
      <c r="E3418">
        <v>0</v>
      </c>
      <c r="F3418">
        <v>0</v>
      </c>
      <c r="G3418">
        <v>0</v>
      </c>
      <c r="H3418" s="10" t="s">
        <v>16</v>
      </c>
      <c r="I3418" s="10" t="s">
        <v>11366</v>
      </c>
      <c r="J3418" s="10" t="s">
        <v>17</v>
      </c>
      <c r="K3418" s="10" t="s">
        <v>17</v>
      </c>
      <c r="L3418" s="10" t="s">
        <v>11367</v>
      </c>
      <c r="M3418" s="10" t="s">
        <v>18</v>
      </c>
      <c r="N3418">
        <v>0</v>
      </c>
    </row>
    <row r="3419" spans="1:14" x14ac:dyDescent="0.25">
      <c r="A3419" s="10" t="s">
        <v>62</v>
      </c>
      <c r="B3419" s="10" t="s">
        <v>11368</v>
      </c>
      <c r="C3419">
        <v>0</v>
      </c>
      <c r="D3419" s="10" t="s">
        <v>16</v>
      </c>
      <c r="E3419">
        <v>0</v>
      </c>
      <c r="F3419">
        <v>0</v>
      </c>
      <c r="G3419">
        <v>0</v>
      </c>
      <c r="H3419" s="10" t="s">
        <v>16</v>
      </c>
      <c r="I3419" s="10" t="s">
        <v>11369</v>
      </c>
      <c r="J3419" s="10" t="s">
        <v>17</v>
      </c>
      <c r="K3419" s="10" t="s">
        <v>17</v>
      </c>
      <c r="L3419" s="10" t="s">
        <v>11370</v>
      </c>
      <c r="M3419" s="10" t="s">
        <v>18</v>
      </c>
      <c r="N3419">
        <v>0</v>
      </c>
    </row>
    <row r="3420" spans="1:14" x14ac:dyDescent="0.25">
      <c r="A3420" s="10" t="s">
        <v>62</v>
      </c>
      <c r="B3420" s="10" t="s">
        <v>11371</v>
      </c>
      <c r="C3420">
        <v>0</v>
      </c>
      <c r="D3420" s="10" t="s">
        <v>16</v>
      </c>
      <c r="E3420">
        <v>0</v>
      </c>
      <c r="F3420">
        <v>0</v>
      </c>
      <c r="G3420">
        <v>0</v>
      </c>
      <c r="H3420" s="10" t="s">
        <v>16</v>
      </c>
      <c r="I3420" s="10" t="s">
        <v>11372</v>
      </c>
      <c r="J3420" s="10" t="s">
        <v>17</v>
      </c>
      <c r="K3420" s="10" t="s">
        <v>17</v>
      </c>
      <c r="L3420" s="10" t="s">
        <v>11373</v>
      </c>
      <c r="M3420" s="10" t="s">
        <v>18</v>
      </c>
      <c r="N3420">
        <v>0</v>
      </c>
    </row>
    <row r="3421" spans="1:14" x14ac:dyDescent="0.25">
      <c r="A3421" s="10" t="s">
        <v>62</v>
      </c>
      <c r="B3421" s="10" t="s">
        <v>11374</v>
      </c>
      <c r="C3421">
        <v>0</v>
      </c>
      <c r="D3421" s="10" t="s">
        <v>16</v>
      </c>
      <c r="E3421">
        <v>0</v>
      </c>
      <c r="F3421">
        <v>0</v>
      </c>
      <c r="G3421">
        <v>0</v>
      </c>
      <c r="H3421" s="10" t="s">
        <v>16</v>
      </c>
      <c r="I3421" s="10" t="s">
        <v>11375</v>
      </c>
      <c r="J3421" s="10" t="s">
        <v>17</v>
      </c>
      <c r="K3421" s="10" t="s">
        <v>17</v>
      </c>
      <c r="L3421" s="10" t="s">
        <v>11376</v>
      </c>
      <c r="M3421" s="10" t="s">
        <v>18</v>
      </c>
      <c r="N3421">
        <v>0</v>
      </c>
    </row>
    <row r="3422" spans="1:14" x14ac:dyDescent="0.25">
      <c r="A3422" s="10" t="s">
        <v>62</v>
      </c>
      <c r="B3422" s="10" t="s">
        <v>11377</v>
      </c>
      <c r="C3422">
        <v>350</v>
      </c>
      <c r="D3422" s="10" t="s">
        <v>26</v>
      </c>
      <c r="E3422">
        <v>350</v>
      </c>
      <c r="F3422">
        <v>0</v>
      </c>
      <c r="G3422">
        <v>0</v>
      </c>
      <c r="H3422" s="10" t="s">
        <v>16</v>
      </c>
      <c r="I3422" s="10" t="s">
        <v>11378</v>
      </c>
      <c r="J3422" s="10" t="s">
        <v>4247</v>
      </c>
      <c r="K3422" s="10" t="s">
        <v>17</v>
      </c>
      <c r="L3422" s="10" t="s">
        <v>11379</v>
      </c>
      <c r="M3422" s="10" t="s">
        <v>18</v>
      </c>
      <c r="N3422">
        <v>0</v>
      </c>
    </row>
    <row r="3423" spans="1:14" x14ac:dyDescent="0.25">
      <c r="A3423" s="10" t="s">
        <v>62</v>
      </c>
      <c r="B3423" s="10" t="s">
        <v>11380</v>
      </c>
      <c r="C3423">
        <v>0</v>
      </c>
      <c r="D3423" s="10" t="s">
        <v>16</v>
      </c>
      <c r="E3423">
        <v>0</v>
      </c>
      <c r="F3423">
        <v>0</v>
      </c>
      <c r="G3423">
        <v>0</v>
      </c>
      <c r="H3423" s="10" t="s">
        <v>16</v>
      </c>
      <c r="I3423" s="10" t="s">
        <v>11381</v>
      </c>
      <c r="J3423" s="10" t="s">
        <v>17</v>
      </c>
      <c r="K3423" s="10" t="s">
        <v>17</v>
      </c>
      <c r="L3423" s="10" t="s">
        <v>6229</v>
      </c>
      <c r="M3423" s="10" t="s">
        <v>18</v>
      </c>
      <c r="N3423">
        <v>0</v>
      </c>
    </row>
    <row r="3424" spans="1:14" x14ac:dyDescent="0.25">
      <c r="A3424" s="10" t="s">
        <v>62</v>
      </c>
      <c r="B3424" s="10" t="s">
        <v>11382</v>
      </c>
      <c r="C3424">
        <v>0</v>
      </c>
      <c r="D3424" s="10" t="s">
        <v>16</v>
      </c>
      <c r="E3424">
        <v>0</v>
      </c>
      <c r="F3424">
        <v>0</v>
      </c>
      <c r="G3424">
        <v>0</v>
      </c>
      <c r="H3424" s="10" t="s">
        <v>16</v>
      </c>
      <c r="I3424" s="10" t="s">
        <v>6230</v>
      </c>
      <c r="J3424" s="10" t="s">
        <v>17</v>
      </c>
      <c r="K3424" s="10" t="s">
        <v>17</v>
      </c>
      <c r="L3424" s="10" t="s">
        <v>11383</v>
      </c>
      <c r="M3424" s="10" t="s">
        <v>18</v>
      </c>
      <c r="N3424">
        <v>0</v>
      </c>
    </row>
    <row r="3425" spans="1:14" x14ac:dyDescent="0.25">
      <c r="A3425" s="10" t="s">
        <v>62</v>
      </c>
      <c r="B3425" s="10" t="s">
        <v>11384</v>
      </c>
      <c r="C3425">
        <v>905</v>
      </c>
      <c r="D3425" s="10" t="s">
        <v>26</v>
      </c>
      <c r="E3425">
        <v>0</v>
      </c>
      <c r="F3425">
        <v>0</v>
      </c>
      <c r="G3425">
        <v>905</v>
      </c>
      <c r="H3425" s="10" t="s">
        <v>26</v>
      </c>
      <c r="I3425" s="10" t="s">
        <v>6231</v>
      </c>
      <c r="J3425" s="10" t="s">
        <v>17</v>
      </c>
      <c r="K3425" s="10" t="s">
        <v>17</v>
      </c>
      <c r="L3425" s="10" t="s">
        <v>6232</v>
      </c>
      <c r="M3425" s="10" t="s">
        <v>18</v>
      </c>
      <c r="N3425">
        <v>0</v>
      </c>
    </row>
    <row r="3426" spans="1:14" x14ac:dyDescent="0.25">
      <c r="A3426" s="10" t="s">
        <v>62</v>
      </c>
      <c r="B3426" s="10" t="s">
        <v>11385</v>
      </c>
      <c r="C3426">
        <v>0</v>
      </c>
      <c r="D3426" s="10" t="s">
        <v>16</v>
      </c>
      <c r="E3426">
        <v>0</v>
      </c>
      <c r="F3426">
        <v>0</v>
      </c>
      <c r="G3426">
        <v>0</v>
      </c>
      <c r="H3426" s="10" t="s">
        <v>16</v>
      </c>
      <c r="I3426" s="10" t="s">
        <v>11386</v>
      </c>
      <c r="J3426" s="10" t="s">
        <v>17</v>
      </c>
      <c r="K3426" s="10" t="s">
        <v>17</v>
      </c>
      <c r="L3426" s="10" t="s">
        <v>6233</v>
      </c>
      <c r="M3426" s="10" t="s">
        <v>18</v>
      </c>
      <c r="N3426">
        <v>0</v>
      </c>
    </row>
    <row r="3427" spans="1:14" x14ac:dyDescent="0.25">
      <c r="A3427" s="10" t="s">
        <v>62</v>
      </c>
      <c r="B3427" s="10" t="s">
        <v>11387</v>
      </c>
      <c r="C3427">
        <v>7467</v>
      </c>
      <c r="D3427" s="10" t="s">
        <v>26</v>
      </c>
      <c r="E3427">
        <v>0</v>
      </c>
      <c r="F3427">
        <v>0</v>
      </c>
      <c r="G3427">
        <v>7467</v>
      </c>
      <c r="H3427" s="10" t="s">
        <v>26</v>
      </c>
      <c r="I3427" s="10" t="s">
        <v>7141</v>
      </c>
      <c r="J3427" s="10" t="s">
        <v>17</v>
      </c>
      <c r="K3427" s="10" t="s">
        <v>17</v>
      </c>
      <c r="L3427" s="10" t="s">
        <v>11388</v>
      </c>
      <c r="M3427" s="10" t="s">
        <v>18</v>
      </c>
      <c r="N3427">
        <v>0</v>
      </c>
    </row>
    <row r="3428" spans="1:14" x14ac:dyDescent="0.25">
      <c r="A3428" s="10" t="s">
        <v>62</v>
      </c>
      <c r="B3428" s="10" t="s">
        <v>11389</v>
      </c>
      <c r="C3428">
        <v>3867.42</v>
      </c>
      <c r="D3428" s="10" t="s">
        <v>26</v>
      </c>
      <c r="E3428">
        <v>230</v>
      </c>
      <c r="F3428">
        <v>0</v>
      </c>
      <c r="G3428">
        <v>3637.42</v>
      </c>
      <c r="H3428" s="10" t="s">
        <v>26</v>
      </c>
      <c r="I3428" s="10" t="s">
        <v>11390</v>
      </c>
      <c r="J3428" s="10" t="s">
        <v>4248</v>
      </c>
      <c r="K3428" s="10" t="s">
        <v>17</v>
      </c>
      <c r="L3428" s="10" t="s">
        <v>11391</v>
      </c>
      <c r="M3428" s="10" t="s">
        <v>18</v>
      </c>
      <c r="N3428">
        <v>0</v>
      </c>
    </row>
    <row r="3429" spans="1:14" x14ac:dyDescent="0.25">
      <c r="A3429" s="10" t="s">
        <v>62</v>
      </c>
      <c r="B3429" s="10" t="s">
        <v>11392</v>
      </c>
      <c r="C3429">
        <v>0</v>
      </c>
      <c r="D3429" s="10" t="s">
        <v>16</v>
      </c>
      <c r="E3429">
        <v>0</v>
      </c>
      <c r="F3429">
        <v>1595</v>
      </c>
      <c r="G3429">
        <v>1595</v>
      </c>
      <c r="H3429" s="10" t="s">
        <v>26</v>
      </c>
      <c r="I3429" s="10" t="s">
        <v>5712</v>
      </c>
      <c r="J3429" s="10" t="s">
        <v>17</v>
      </c>
      <c r="K3429" s="10" t="s">
        <v>7142</v>
      </c>
      <c r="L3429" s="10" t="s">
        <v>7143</v>
      </c>
      <c r="M3429" s="10" t="s">
        <v>18</v>
      </c>
      <c r="N3429">
        <v>0</v>
      </c>
    </row>
    <row r="3430" spans="1:14" x14ac:dyDescent="0.25">
      <c r="A3430" s="10" t="s">
        <v>62</v>
      </c>
      <c r="B3430" s="10" t="s">
        <v>11393</v>
      </c>
      <c r="C3430">
        <v>0</v>
      </c>
      <c r="D3430" s="10" t="s">
        <v>16</v>
      </c>
      <c r="E3430">
        <v>0</v>
      </c>
      <c r="F3430">
        <v>0</v>
      </c>
      <c r="G3430">
        <v>0</v>
      </c>
      <c r="H3430" s="10" t="s">
        <v>16</v>
      </c>
      <c r="I3430" s="10" t="s">
        <v>11394</v>
      </c>
      <c r="J3430" s="10" t="s">
        <v>17</v>
      </c>
      <c r="K3430" s="10" t="s">
        <v>17</v>
      </c>
      <c r="L3430" s="10" t="s">
        <v>11395</v>
      </c>
      <c r="M3430" s="10" t="s">
        <v>18</v>
      </c>
      <c r="N3430">
        <v>0</v>
      </c>
    </row>
    <row r="3431" spans="1:14" x14ac:dyDescent="0.25">
      <c r="A3431" s="10" t="s">
        <v>62</v>
      </c>
      <c r="B3431" s="10" t="s">
        <v>11396</v>
      </c>
      <c r="C3431">
        <v>0</v>
      </c>
      <c r="D3431" s="10" t="s">
        <v>16</v>
      </c>
      <c r="E3431">
        <v>0</v>
      </c>
      <c r="F3431">
        <v>0</v>
      </c>
      <c r="G3431">
        <v>0</v>
      </c>
      <c r="H3431" s="10" t="s">
        <v>16</v>
      </c>
      <c r="I3431" s="10" t="s">
        <v>11397</v>
      </c>
      <c r="J3431" s="10" t="s">
        <v>17</v>
      </c>
      <c r="K3431" s="10" t="s">
        <v>17</v>
      </c>
      <c r="L3431" s="10" t="s">
        <v>7144</v>
      </c>
      <c r="M3431" s="10" t="s">
        <v>18</v>
      </c>
      <c r="N3431">
        <v>0</v>
      </c>
    </row>
    <row r="3432" spans="1:14" x14ac:dyDescent="0.25">
      <c r="A3432" s="10" t="s">
        <v>62</v>
      </c>
      <c r="B3432" s="10" t="s">
        <v>11398</v>
      </c>
      <c r="C3432">
        <v>0</v>
      </c>
      <c r="D3432" s="10" t="s">
        <v>16</v>
      </c>
      <c r="E3432">
        <v>0</v>
      </c>
      <c r="F3432">
        <v>0</v>
      </c>
      <c r="G3432">
        <v>0</v>
      </c>
      <c r="H3432" s="10" t="s">
        <v>16</v>
      </c>
      <c r="I3432" s="10" t="s">
        <v>7145</v>
      </c>
      <c r="J3432" s="10" t="s">
        <v>17</v>
      </c>
      <c r="K3432" s="10" t="s">
        <v>17</v>
      </c>
      <c r="L3432" s="10" t="s">
        <v>11399</v>
      </c>
      <c r="M3432" s="10" t="s">
        <v>18</v>
      </c>
      <c r="N3432">
        <v>0</v>
      </c>
    </row>
    <row r="3433" spans="1:14" x14ac:dyDescent="0.25">
      <c r="A3433" s="10" t="s">
        <v>62</v>
      </c>
      <c r="B3433" s="10" t="s">
        <v>11400</v>
      </c>
      <c r="C3433">
        <v>0</v>
      </c>
      <c r="D3433" s="10" t="s">
        <v>16</v>
      </c>
      <c r="E3433">
        <v>0</v>
      </c>
      <c r="F3433">
        <v>0</v>
      </c>
      <c r="G3433">
        <v>0</v>
      </c>
      <c r="H3433" s="10" t="s">
        <v>16</v>
      </c>
      <c r="I3433" s="10" t="s">
        <v>7146</v>
      </c>
      <c r="J3433" s="10" t="s">
        <v>17</v>
      </c>
      <c r="K3433" s="10" t="s">
        <v>17</v>
      </c>
      <c r="L3433" s="10" t="s">
        <v>7147</v>
      </c>
      <c r="M3433" s="10" t="s">
        <v>18</v>
      </c>
      <c r="N3433">
        <v>0</v>
      </c>
    </row>
    <row r="3434" spans="1:14" x14ac:dyDescent="0.25">
      <c r="A3434" s="10" t="s">
        <v>62</v>
      </c>
      <c r="B3434" s="10" t="s">
        <v>11401</v>
      </c>
      <c r="C3434">
        <v>2126.64</v>
      </c>
      <c r="D3434" s="10" t="s">
        <v>26</v>
      </c>
      <c r="E3434">
        <v>1856</v>
      </c>
      <c r="F3434">
        <v>8740</v>
      </c>
      <c r="G3434">
        <v>9010.64</v>
      </c>
      <c r="H3434" s="10" t="s">
        <v>26</v>
      </c>
      <c r="I3434" s="10" t="s">
        <v>11402</v>
      </c>
      <c r="J3434" s="10" t="s">
        <v>11403</v>
      </c>
      <c r="K3434" s="10" t="s">
        <v>11404</v>
      </c>
      <c r="L3434" s="10" t="s">
        <v>7148</v>
      </c>
      <c r="M3434" s="10" t="s">
        <v>18</v>
      </c>
      <c r="N3434">
        <v>0</v>
      </c>
    </row>
    <row r="3435" spans="1:14" x14ac:dyDescent="0.25">
      <c r="A3435" s="10" t="s">
        <v>62</v>
      </c>
      <c r="B3435" s="10" t="s">
        <v>11405</v>
      </c>
      <c r="C3435">
        <v>0</v>
      </c>
      <c r="D3435" s="10" t="s">
        <v>16</v>
      </c>
      <c r="E3435">
        <v>0</v>
      </c>
      <c r="F3435">
        <v>0</v>
      </c>
      <c r="G3435">
        <v>0</v>
      </c>
      <c r="H3435" s="10" t="s">
        <v>16</v>
      </c>
      <c r="I3435" s="10" t="s">
        <v>7149</v>
      </c>
      <c r="J3435" s="10" t="s">
        <v>17</v>
      </c>
      <c r="K3435" s="10" t="s">
        <v>17</v>
      </c>
      <c r="L3435" s="10" t="s">
        <v>7150</v>
      </c>
      <c r="M3435" s="10" t="s">
        <v>18</v>
      </c>
      <c r="N3435">
        <v>0</v>
      </c>
    </row>
    <row r="3436" spans="1:14" x14ac:dyDescent="0.25">
      <c r="A3436" s="10" t="s">
        <v>62</v>
      </c>
      <c r="B3436" s="10" t="s">
        <v>11406</v>
      </c>
      <c r="C3436">
        <v>2322</v>
      </c>
      <c r="D3436" s="10" t="s">
        <v>26</v>
      </c>
      <c r="E3436">
        <v>1451</v>
      </c>
      <c r="F3436">
        <v>1098</v>
      </c>
      <c r="G3436">
        <v>1969</v>
      </c>
      <c r="H3436" s="10" t="s">
        <v>26</v>
      </c>
      <c r="I3436" s="10" t="s">
        <v>11407</v>
      </c>
      <c r="J3436" s="10" t="s">
        <v>11408</v>
      </c>
      <c r="K3436" s="10" t="s">
        <v>11409</v>
      </c>
      <c r="L3436" s="10" t="s">
        <v>7151</v>
      </c>
      <c r="M3436" s="10" t="s">
        <v>18</v>
      </c>
      <c r="N3436">
        <v>0</v>
      </c>
    </row>
    <row r="3437" spans="1:14" x14ac:dyDescent="0.25">
      <c r="A3437" s="10" t="s">
        <v>62</v>
      </c>
      <c r="B3437" s="10" t="s">
        <v>11410</v>
      </c>
      <c r="C3437">
        <v>11314.92</v>
      </c>
      <c r="D3437" s="10" t="s">
        <v>26</v>
      </c>
      <c r="E3437">
        <v>26043</v>
      </c>
      <c r="F3437">
        <v>40659</v>
      </c>
      <c r="G3437">
        <v>25930.92</v>
      </c>
      <c r="H3437" s="10" t="s">
        <v>26</v>
      </c>
      <c r="I3437" s="10" t="s">
        <v>11411</v>
      </c>
      <c r="J3437" s="10" t="s">
        <v>11412</v>
      </c>
      <c r="K3437" s="10" t="s">
        <v>11413</v>
      </c>
      <c r="L3437" s="10" t="s">
        <v>7152</v>
      </c>
      <c r="M3437" s="10" t="s">
        <v>18</v>
      </c>
      <c r="N3437">
        <v>0</v>
      </c>
    </row>
    <row r="3438" spans="1:14" x14ac:dyDescent="0.25">
      <c r="A3438" s="10" t="s">
        <v>62</v>
      </c>
      <c r="B3438" s="10" t="s">
        <v>11414</v>
      </c>
      <c r="C3438">
        <v>6216</v>
      </c>
      <c r="D3438" s="10" t="s">
        <v>26</v>
      </c>
      <c r="E3438">
        <v>16276</v>
      </c>
      <c r="F3438">
        <v>10060</v>
      </c>
      <c r="G3438">
        <v>0</v>
      </c>
      <c r="H3438" s="10" t="s">
        <v>16</v>
      </c>
      <c r="I3438" s="10" t="s">
        <v>6348</v>
      </c>
      <c r="J3438" s="10" t="s">
        <v>11415</v>
      </c>
      <c r="K3438" s="10" t="s">
        <v>11416</v>
      </c>
      <c r="L3438" s="10" t="s">
        <v>11417</v>
      </c>
      <c r="M3438" s="10" t="s">
        <v>18</v>
      </c>
      <c r="N3438">
        <v>0</v>
      </c>
    </row>
    <row r="3439" spans="1:14" x14ac:dyDescent="0.25">
      <c r="A3439" s="10" t="s">
        <v>62</v>
      </c>
      <c r="B3439" s="10" t="s">
        <v>11418</v>
      </c>
      <c r="C3439">
        <v>7878.97</v>
      </c>
      <c r="D3439" s="10" t="s">
        <v>26</v>
      </c>
      <c r="E3439">
        <v>4020.09</v>
      </c>
      <c r="F3439">
        <v>5382.46</v>
      </c>
      <c r="G3439">
        <v>9241.34</v>
      </c>
      <c r="H3439" s="10" t="s">
        <v>26</v>
      </c>
      <c r="I3439" s="10" t="s">
        <v>7153</v>
      </c>
      <c r="J3439" s="10" t="s">
        <v>11419</v>
      </c>
      <c r="K3439" s="10" t="s">
        <v>11420</v>
      </c>
      <c r="L3439" s="10" t="s">
        <v>7154</v>
      </c>
      <c r="M3439" s="10" t="s">
        <v>18</v>
      </c>
      <c r="N3439">
        <v>0</v>
      </c>
    </row>
    <row r="3440" spans="1:14" x14ac:dyDescent="0.25">
      <c r="A3440" s="10" t="s">
        <v>62</v>
      </c>
      <c r="B3440" s="10" t="s">
        <v>11421</v>
      </c>
      <c r="C3440">
        <v>47476</v>
      </c>
      <c r="D3440" s="10" t="s">
        <v>26</v>
      </c>
      <c r="E3440">
        <v>7303</v>
      </c>
      <c r="F3440">
        <v>0</v>
      </c>
      <c r="G3440">
        <v>40173</v>
      </c>
      <c r="H3440" s="10" t="s">
        <v>26</v>
      </c>
      <c r="I3440" s="10" t="s">
        <v>11422</v>
      </c>
      <c r="J3440" s="10" t="s">
        <v>11423</v>
      </c>
      <c r="K3440" s="10" t="s">
        <v>17</v>
      </c>
      <c r="L3440" s="10" t="s">
        <v>7155</v>
      </c>
      <c r="M3440" s="10" t="s">
        <v>18</v>
      </c>
      <c r="N3440">
        <v>0</v>
      </c>
    </row>
    <row r="3441" spans="1:14" x14ac:dyDescent="0.25">
      <c r="A3441" s="10" t="s">
        <v>62</v>
      </c>
      <c r="B3441" s="10" t="s">
        <v>11424</v>
      </c>
      <c r="C3441">
        <v>20991.66</v>
      </c>
      <c r="D3441" s="10" t="s">
        <v>26</v>
      </c>
      <c r="E3441">
        <v>20991.66</v>
      </c>
      <c r="F3441">
        <v>0</v>
      </c>
      <c r="G3441">
        <v>0</v>
      </c>
      <c r="H3441" s="10" t="s">
        <v>16</v>
      </c>
      <c r="I3441" s="10" t="s">
        <v>11425</v>
      </c>
      <c r="J3441" s="10" t="s">
        <v>11426</v>
      </c>
      <c r="K3441" s="10" t="s">
        <v>17</v>
      </c>
      <c r="L3441" s="10" t="s">
        <v>11427</v>
      </c>
      <c r="M3441" s="10" t="s">
        <v>18</v>
      </c>
      <c r="N3441">
        <v>0</v>
      </c>
    </row>
    <row r="3442" spans="1:14" x14ac:dyDescent="0.25">
      <c r="A3442" s="10" t="s">
        <v>62</v>
      </c>
      <c r="B3442" s="10" t="s">
        <v>11428</v>
      </c>
      <c r="C3442">
        <v>0</v>
      </c>
      <c r="D3442" s="10" t="s">
        <v>16</v>
      </c>
      <c r="E3442">
        <v>0</v>
      </c>
      <c r="F3442">
        <v>338</v>
      </c>
      <c r="G3442">
        <v>338</v>
      </c>
      <c r="H3442" s="10" t="s">
        <v>26</v>
      </c>
      <c r="I3442" s="10" t="s">
        <v>11429</v>
      </c>
      <c r="J3442" s="10" t="s">
        <v>17</v>
      </c>
      <c r="K3442" s="10" t="s">
        <v>11430</v>
      </c>
      <c r="L3442" s="10" t="s">
        <v>11431</v>
      </c>
      <c r="M3442" s="10" t="s">
        <v>18</v>
      </c>
      <c r="N3442">
        <v>0</v>
      </c>
    </row>
    <row r="3443" spans="1:14" x14ac:dyDescent="0.25">
      <c r="A3443" s="10" t="s">
        <v>62</v>
      </c>
      <c r="B3443" s="10" t="s">
        <v>7531</v>
      </c>
      <c r="C3443">
        <v>503.48</v>
      </c>
      <c r="D3443" s="10" t="s">
        <v>26</v>
      </c>
      <c r="E3443">
        <v>555</v>
      </c>
      <c r="F3443">
        <v>51.52</v>
      </c>
      <c r="G3443">
        <v>0</v>
      </c>
      <c r="H3443" s="10" t="s">
        <v>16</v>
      </c>
      <c r="I3443" s="10" t="s">
        <v>11432</v>
      </c>
      <c r="J3443" s="10" t="s">
        <v>11433</v>
      </c>
      <c r="K3443" s="10" t="s">
        <v>11434</v>
      </c>
      <c r="L3443" s="10" t="s">
        <v>7156</v>
      </c>
      <c r="M3443" s="10" t="s">
        <v>18</v>
      </c>
      <c r="N3443">
        <v>0</v>
      </c>
    </row>
    <row r="3444" spans="1:14" x14ac:dyDescent="0.25">
      <c r="A3444" s="10" t="s">
        <v>62</v>
      </c>
      <c r="B3444" s="10" t="s">
        <v>2148</v>
      </c>
      <c r="C3444">
        <v>0</v>
      </c>
      <c r="D3444" s="10" t="s">
        <v>16</v>
      </c>
      <c r="E3444">
        <v>0</v>
      </c>
      <c r="F3444">
        <v>0</v>
      </c>
      <c r="G3444">
        <v>0</v>
      </c>
      <c r="H3444" s="10" t="s">
        <v>16</v>
      </c>
      <c r="I3444" s="10" t="s">
        <v>11435</v>
      </c>
      <c r="J3444" s="10" t="s">
        <v>17</v>
      </c>
      <c r="K3444" s="10" t="s">
        <v>17</v>
      </c>
      <c r="L3444" s="10" t="s">
        <v>11436</v>
      </c>
      <c r="M3444" s="10" t="s">
        <v>18</v>
      </c>
      <c r="N3444">
        <v>0</v>
      </c>
    </row>
    <row r="3445" spans="1:14" x14ac:dyDescent="0.25">
      <c r="A3445" s="10" t="s">
        <v>62</v>
      </c>
      <c r="B3445" s="10" t="s">
        <v>11437</v>
      </c>
      <c r="C3445">
        <v>10793.7</v>
      </c>
      <c r="D3445" s="10" t="s">
        <v>26</v>
      </c>
      <c r="E3445">
        <v>7290.7</v>
      </c>
      <c r="F3445">
        <v>870</v>
      </c>
      <c r="G3445">
        <v>4373</v>
      </c>
      <c r="H3445" s="10" t="s">
        <v>26</v>
      </c>
      <c r="I3445" s="10" t="s">
        <v>11438</v>
      </c>
      <c r="J3445" s="10" t="s">
        <v>11439</v>
      </c>
      <c r="K3445" s="10" t="s">
        <v>11440</v>
      </c>
      <c r="L3445" s="10" t="s">
        <v>7157</v>
      </c>
      <c r="M3445" s="10" t="s">
        <v>18</v>
      </c>
      <c r="N3445">
        <v>0</v>
      </c>
    </row>
    <row r="3446" spans="1:14" x14ac:dyDescent="0.25">
      <c r="A3446" s="10" t="s">
        <v>62</v>
      </c>
      <c r="B3446" s="10" t="s">
        <v>11441</v>
      </c>
      <c r="C3446">
        <v>10921.8</v>
      </c>
      <c r="D3446" s="10" t="s">
        <v>26</v>
      </c>
      <c r="E3446">
        <v>0</v>
      </c>
      <c r="F3446">
        <v>0</v>
      </c>
      <c r="G3446">
        <v>10921.8</v>
      </c>
      <c r="H3446" s="10" t="s">
        <v>26</v>
      </c>
      <c r="I3446" s="10" t="s">
        <v>11442</v>
      </c>
      <c r="J3446" s="10" t="s">
        <v>17</v>
      </c>
      <c r="K3446" s="10" t="s">
        <v>17</v>
      </c>
      <c r="L3446" s="10" t="s">
        <v>6344</v>
      </c>
      <c r="M3446" s="10" t="s">
        <v>18</v>
      </c>
      <c r="N3446">
        <v>0</v>
      </c>
    </row>
    <row r="3447" spans="1:14" x14ac:dyDescent="0.25">
      <c r="A3447" s="10" t="s">
        <v>62</v>
      </c>
      <c r="B3447" s="10" t="s">
        <v>11443</v>
      </c>
      <c r="C3447">
        <v>0</v>
      </c>
      <c r="D3447" s="10" t="s">
        <v>16</v>
      </c>
      <c r="E3447">
        <v>0</v>
      </c>
      <c r="F3447">
        <v>0</v>
      </c>
      <c r="G3447">
        <v>0</v>
      </c>
      <c r="H3447" s="10" t="s">
        <v>16</v>
      </c>
      <c r="I3447" s="10" t="s">
        <v>11444</v>
      </c>
      <c r="J3447" s="10" t="s">
        <v>17</v>
      </c>
      <c r="K3447" s="10" t="s">
        <v>17</v>
      </c>
      <c r="L3447" s="10" t="s">
        <v>6363</v>
      </c>
      <c r="M3447" s="10" t="s">
        <v>18</v>
      </c>
      <c r="N3447">
        <v>0</v>
      </c>
    </row>
    <row r="3448" spans="1:14" x14ac:dyDescent="0.25">
      <c r="A3448" s="10" t="s">
        <v>62</v>
      </c>
      <c r="B3448" s="10" t="s">
        <v>11445</v>
      </c>
      <c r="C3448">
        <v>16369.63</v>
      </c>
      <c r="D3448" s="10" t="s">
        <v>26</v>
      </c>
      <c r="E3448">
        <v>11464.13</v>
      </c>
      <c r="F3448">
        <v>4581</v>
      </c>
      <c r="G3448">
        <v>9486.5</v>
      </c>
      <c r="H3448" s="10" t="s">
        <v>26</v>
      </c>
      <c r="I3448" s="10" t="s">
        <v>11446</v>
      </c>
      <c r="J3448" s="10" t="s">
        <v>11447</v>
      </c>
      <c r="K3448" s="10" t="s">
        <v>11448</v>
      </c>
      <c r="L3448" s="10" t="s">
        <v>11449</v>
      </c>
      <c r="M3448" s="10" t="s">
        <v>18</v>
      </c>
      <c r="N3448">
        <v>0</v>
      </c>
    </row>
    <row r="3449" spans="1:14" x14ac:dyDescent="0.25">
      <c r="A3449" s="10" t="s">
        <v>62</v>
      </c>
      <c r="B3449" s="10" t="s">
        <v>11450</v>
      </c>
      <c r="C3449">
        <v>33356.959999999999</v>
      </c>
      <c r="D3449" s="10" t="s">
        <v>26</v>
      </c>
      <c r="E3449">
        <v>38560.47</v>
      </c>
      <c r="F3449">
        <v>16681.400000000001</v>
      </c>
      <c r="G3449">
        <v>11477.89</v>
      </c>
      <c r="H3449" s="10" t="s">
        <v>26</v>
      </c>
      <c r="I3449" s="10" t="s">
        <v>11451</v>
      </c>
      <c r="J3449" s="10" t="s">
        <v>11452</v>
      </c>
      <c r="K3449" s="10" t="s">
        <v>11453</v>
      </c>
      <c r="L3449" s="10" t="s">
        <v>11454</v>
      </c>
      <c r="M3449" s="10" t="s">
        <v>18</v>
      </c>
      <c r="N3449">
        <v>0</v>
      </c>
    </row>
    <row r="3450" spans="1:14" x14ac:dyDescent="0.25">
      <c r="A3450" s="10" t="s">
        <v>62</v>
      </c>
      <c r="B3450" s="10" t="s">
        <v>11455</v>
      </c>
      <c r="C3450">
        <v>200</v>
      </c>
      <c r="D3450" s="10" t="s">
        <v>26</v>
      </c>
      <c r="E3450">
        <v>0</v>
      </c>
      <c r="F3450">
        <v>0</v>
      </c>
      <c r="G3450">
        <v>200</v>
      </c>
      <c r="H3450" s="10" t="s">
        <v>26</v>
      </c>
      <c r="I3450" s="10" t="s">
        <v>11456</v>
      </c>
      <c r="J3450" s="10" t="s">
        <v>17</v>
      </c>
      <c r="K3450" s="10" t="s">
        <v>17</v>
      </c>
      <c r="L3450" s="10" t="s">
        <v>11457</v>
      </c>
      <c r="M3450" s="10" t="s">
        <v>18</v>
      </c>
      <c r="N3450">
        <v>0</v>
      </c>
    </row>
    <row r="3451" spans="1:14" x14ac:dyDescent="0.25">
      <c r="A3451" s="10" t="s">
        <v>62</v>
      </c>
      <c r="B3451" s="10" t="s">
        <v>11458</v>
      </c>
      <c r="C3451">
        <v>0</v>
      </c>
      <c r="D3451" s="10" t="s">
        <v>16</v>
      </c>
      <c r="E3451">
        <v>0</v>
      </c>
      <c r="F3451">
        <v>315</v>
      </c>
      <c r="G3451">
        <v>315</v>
      </c>
      <c r="H3451" s="10" t="s">
        <v>26</v>
      </c>
      <c r="I3451" s="10" t="s">
        <v>11459</v>
      </c>
      <c r="J3451" s="10" t="s">
        <v>17</v>
      </c>
      <c r="K3451" s="10" t="s">
        <v>4249</v>
      </c>
      <c r="L3451" s="10" t="s">
        <v>11460</v>
      </c>
      <c r="M3451" s="10" t="s">
        <v>18</v>
      </c>
      <c r="N3451">
        <v>0</v>
      </c>
    </row>
    <row r="3452" spans="1:14" x14ac:dyDescent="0.25">
      <c r="A3452" s="10" t="s">
        <v>62</v>
      </c>
      <c r="B3452" s="10" t="s">
        <v>11461</v>
      </c>
      <c r="C3452">
        <v>0</v>
      </c>
      <c r="D3452" s="10" t="s">
        <v>16</v>
      </c>
      <c r="E3452">
        <v>0</v>
      </c>
      <c r="F3452">
        <v>0</v>
      </c>
      <c r="G3452">
        <v>0</v>
      </c>
      <c r="H3452" s="10" t="s">
        <v>16</v>
      </c>
      <c r="I3452" s="10" t="s">
        <v>11462</v>
      </c>
      <c r="J3452" s="10" t="s">
        <v>17</v>
      </c>
      <c r="K3452" s="10" t="s">
        <v>17</v>
      </c>
      <c r="L3452" s="10" t="s">
        <v>11463</v>
      </c>
      <c r="M3452" s="10" t="s">
        <v>18</v>
      </c>
      <c r="N3452">
        <v>0</v>
      </c>
    </row>
    <row r="3453" spans="1:14" x14ac:dyDescent="0.25">
      <c r="A3453" s="10" t="s">
        <v>62</v>
      </c>
      <c r="B3453" s="10" t="s">
        <v>2234</v>
      </c>
      <c r="C3453">
        <v>0</v>
      </c>
      <c r="D3453" s="10" t="s">
        <v>16</v>
      </c>
      <c r="E3453">
        <v>0</v>
      </c>
      <c r="F3453">
        <v>0</v>
      </c>
      <c r="G3453">
        <v>0</v>
      </c>
      <c r="H3453" s="10" t="s">
        <v>16</v>
      </c>
      <c r="I3453" s="10" t="s">
        <v>11464</v>
      </c>
      <c r="J3453" s="10" t="s">
        <v>17</v>
      </c>
      <c r="K3453" s="10" t="s">
        <v>17</v>
      </c>
      <c r="L3453" s="10" t="s">
        <v>11465</v>
      </c>
      <c r="M3453" s="10" t="s">
        <v>18</v>
      </c>
      <c r="N3453">
        <v>0</v>
      </c>
    </row>
    <row r="3454" spans="1:14" x14ac:dyDescent="0.25">
      <c r="A3454" s="10" t="s">
        <v>62</v>
      </c>
      <c r="B3454" s="10" t="s">
        <v>206</v>
      </c>
      <c r="C3454">
        <v>0</v>
      </c>
      <c r="D3454" s="10" t="s">
        <v>16</v>
      </c>
      <c r="E3454">
        <v>1000</v>
      </c>
      <c r="F3454">
        <v>1000</v>
      </c>
      <c r="G3454">
        <v>0</v>
      </c>
      <c r="H3454" s="10" t="s">
        <v>16</v>
      </c>
      <c r="I3454" s="10" t="s">
        <v>11466</v>
      </c>
      <c r="J3454" s="10" t="s">
        <v>6235</v>
      </c>
      <c r="K3454" s="10" t="s">
        <v>4252</v>
      </c>
      <c r="L3454" s="10" t="s">
        <v>11467</v>
      </c>
      <c r="M3454" s="10" t="s">
        <v>18</v>
      </c>
      <c r="N3454">
        <v>0</v>
      </c>
    </row>
    <row r="3455" spans="1:14" x14ac:dyDescent="0.25">
      <c r="A3455" s="10" t="s">
        <v>62</v>
      </c>
      <c r="B3455" s="10" t="s">
        <v>11468</v>
      </c>
      <c r="C3455">
        <v>0</v>
      </c>
      <c r="D3455" s="10" t="s">
        <v>16</v>
      </c>
      <c r="E3455">
        <v>0</v>
      </c>
      <c r="F3455">
        <v>0</v>
      </c>
      <c r="G3455">
        <v>0</v>
      </c>
      <c r="H3455" s="10" t="s">
        <v>16</v>
      </c>
      <c r="I3455" s="10" t="s">
        <v>11469</v>
      </c>
      <c r="J3455" s="10" t="s">
        <v>17</v>
      </c>
      <c r="K3455" s="10" t="s">
        <v>17</v>
      </c>
      <c r="L3455" s="10" t="s">
        <v>11470</v>
      </c>
      <c r="M3455" s="10" t="s">
        <v>18</v>
      </c>
      <c r="N3455">
        <v>0</v>
      </c>
    </row>
    <row r="3456" spans="1:14" x14ac:dyDescent="0.25">
      <c r="A3456" s="10" t="s">
        <v>62</v>
      </c>
      <c r="B3456" s="10" t="s">
        <v>11471</v>
      </c>
      <c r="C3456">
        <v>9295.0400000000009</v>
      </c>
      <c r="D3456" s="10" t="s">
        <v>26</v>
      </c>
      <c r="E3456">
        <v>52</v>
      </c>
      <c r="F3456">
        <v>0</v>
      </c>
      <c r="G3456">
        <v>9243.0400000000009</v>
      </c>
      <c r="H3456" s="10" t="s">
        <v>26</v>
      </c>
      <c r="I3456" s="10" t="s">
        <v>11472</v>
      </c>
      <c r="J3456" s="10" t="s">
        <v>4253</v>
      </c>
      <c r="K3456" s="10" t="s">
        <v>17</v>
      </c>
      <c r="L3456" s="10" t="s">
        <v>11473</v>
      </c>
      <c r="M3456" s="10" t="s">
        <v>18</v>
      </c>
      <c r="N3456">
        <v>0</v>
      </c>
    </row>
    <row r="3457" spans="1:14" x14ac:dyDescent="0.25">
      <c r="A3457" s="10" t="s">
        <v>62</v>
      </c>
      <c r="B3457" s="10" t="s">
        <v>11474</v>
      </c>
      <c r="C3457">
        <v>332.4</v>
      </c>
      <c r="D3457" s="10" t="s">
        <v>26</v>
      </c>
      <c r="E3457">
        <v>17</v>
      </c>
      <c r="F3457">
        <v>0</v>
      </c>
      <c r="G3457">
        <v>315.39999999999998</v>
      </c>
      <c r="H3457" s="10" t="s">
        <v>26</v>
      </c>
      <c r="I3457" s="10" t="s">
        <v>11475</v>
      </c>
      <c r="J3457" s="10" t="s">
        <v>4254</v>
      </c>
      <c r="K3457" s="10" t="s">
        <v>17</v>
      </c>
      <c r="L3457" s="10" t="s">
        <v>11476</v>
      </c>
      <c r="M3457" s="10" t="s">
        <v>18</v>
      </c>
      <c r="N3457">
        <v>0</v>
      </c>
    </row>
    <row r="3458" spans="1:14" x14ac:dyDescent="0.25">
      <c r="A3458" s="10" t="s">
        <v>62</v>
      </c>
      <c r="B3458" s="10" t="s">
        <v>11477</v>
      </c>
      <c r="C3458">
        <v>241.7</v>
      </c>
      <c r="D3458" s="10" t="s">
        <v>26</v>
      </c>
      <c r="E3458">
        <v>0</v>
      </c>
      <c r="F3458">
        <v>0</v>
      </c>
      <c r="G3458">
        <v>241.7</v>
      </c>
      <c r="H3458" s="10" t="s">
        <v>26</v>
      </c>
      <c r="I3458" s="10" t="s">
        <v>11478</v>
      </c>
      <c r="J3458" s="10" t="s">
        <v>17</v>
      </c>
      <c r="K3458" s="10" t="s">
        <v>17</v>
      </c>
      <c r="L3458" s="10" t="s">
        <v>11479</v>
      </c>
      <c r="M3458" s="10" t="s">
        <v>18</v>
      </c>
      <c r="N3458">
        <v>0</v>
      </c>
    </row>
    <row r="3459" spans="1:14" x14ac:dyDescent="0.25">
      <c r="A3459" s="10" t="s">
        <v>62</v>
      </c>
      <c r="B3459" s="10" t="s">
        <v>11480</v>
      </c>
      <c r="C3459">
        <v>40002.400000000001</v>
      </c>
      <c r="D3459" s="10" t="s">
        <v>26</v>
      </c>
      <c r="E3459">
        <v>5480</v>
      </c>
      <c r="F3459">
        <v>6748.8</v>
      </c>
      <c r="G3459">
        <v>41271.199999999997</v>
      </c>
      <c r="H3459" s="10" t="s">
        <v>26</v>
      </c>
      <c r="I3459" s="10" t="s">
        <v>11481</v>
      </c>
      <c r="J3459" s="10" t="s">
        <v>7158</v>
      </c>
      <c r="K3459" s="10" t="s">
        <v>4260</v>
      </c>
      <c r="L3459" s="10" t="s">
        <v>11482</v>
      </c>
      <c r="M3459" s="10" t="s">
        <v>18</v>
      </c>
      <c r="N3459">
        <v>0</v>
      </c>
    </row>
    <row r="3460" spans="1:14" x14ac:dyDescent="0.25">
      <c r="A3460" s="10" t="s">
        <v>62</v>
      </c>
      <c r="B3460" s="10" t="s">
        <v>11483</v>
      </c>
      <c r="C3460">
        <v>0</v>
      </c>
      <c r="D3460" s="10" t="s">
        <v>16</v>
      </c>
      <c r="E3460">
        <v>58.2</v>
      </c>
      <c r="F3460">
        <v>58.2</v>
      </c>
      <c r="G3460">
        <v>0</v>
      </c>
      <c r="H3460" s="10" t="s">
        <v>16</v>
      </c>
      <c r="I3460" s="10" t="s">
        <v>11484</v>
      </c>
      <c r="J3460" s="10" t="s">
        <v>7160</v>
      </c>
      <c r="K3460" s="10" t="s">
        <v>7159</v>
      </c>
      <c r="L3460" s="10" t="s">
        <v>11485</v>
      </c>
      <c r="M3460" s="10" t="s">
        <v>18</v>
      </c>
      <c r="N3460">
        <v>0</v>
      </c>
    </row>
    <row r="3461" spans="1:14" x14ac:dyDescent="0.25">
      <c r="A3461" s="10" t="s">
        <v>62</v>
      </c>
      <c r="B3461" s="10" t="s">
        <v>2319</v>
      </c>
      <c r="C3461">
        <v>51954.8</v>
      </c>
      <c r="D3461" s="10" t="s">
        <v>26</v>
      </c>
      <c r="E3461">
        <v>6825.8</v>
      </c>
      <c r="F3461">
        <v>0</v>
      </c>
      <c r="G3461">
        <v>45129</v>
      </c>
      <c r="H3461" s="10" t="s">
        <v>26</v>
      </c>
      <c r="I3461" s="10" t="s">
        <v>11486</v>
      </c>
      <c r="J3461" s="10" t="s">
        <v>7161</v>
      </c>
      <c r="K3461" s="10" t="s">
        <v>17</v>
      </c>
      <c r="L3461" s="10" t="s">
        <v>11487</v>
      </c>
      <c r="M3461" s="10" t="s">
        <v>18</v>
      </c>
      <c r="N3461">
        <v>0</v>
      </c>
    </row>
    <row r="3462" spans="1:14" x14ac:dyDescent="0.25">
      <c r="A3462" s="10" t="s">
        <v>62</v>
      </c>
      <c r="B3462" s="10" t="s">
        <v>2322</v>
      </c>
      <c r="C3462">
        <v>5650.78</v>
      </c>
      <c r="D3462" s="10" t="s">
        <v>26</v>
      </c>
      <c r="E3462">
        <v>807.24</v>
      </c>
      <c r="F3462">
        <v>0</v>
      </c>
      <c r="G3462">
        <v>4843.54</v>
      </c>
      <c r="H3462" s="10" t="s">
        <v>26</v>
      </c>
      <c r="I3462" s="10" t="s">
        <v>11488</v>
      </c>
      <c r="J3462" s="10" t="s">
        <v>7162</v>
      </c>
      <c r="K3462" s="10" t="s">
        <v>17</v>
      </c>
      <c r="L3462" s="10" t="s">
        <v>11489</v>
      </c>
      <c r="M3462" s="10" t="s">
        <v>18</v>
      </c>
      <c r="N3462">
        <v>0</v>
      </c>
    </row>
    <row r="3463" spans="1:14" x14ac:dyDescent="0.25">
      <c r="A3463" s="10" t="s">
        <v>62</v>
      </c>
      <c r="B3463" s="10" t="s">
        <v>178</v>
      </c>
      <c r="C3463">
        <v>5134.3100000000004</v>
      </c>
      <c r="D3463" s="10" t="s">
        <v>26</v>
      </c>
      <c r="E3463">
        <v>730</v>
      </c>
      <c r="F3463">
        <v>0</v>
      </c>
      <c r="G3463">
        <v>4404.3100000000004</v>
      </c>
      <c r="H3463" s="10" t="s">
        <v>26</v>
      </c>
      <c r="I3463" s="10" t="s">
        <v>7163</v>
      </c>
      <c r="J3463" s="10" t="s">
        <v>4261</v>
      </c>
      <c r="K3463" s="10" t="s">
        <v>17</v>
      </c>
      <c r="L3463" s="10" t="s">
        <v>7164</v>
      </c>
      <c r="M3463" s="10" t="s">
        <v>18</v>
      </c>
      <c r="N3463">
        <v>0</v>
      </c>
    </row>
    <row r="3464" spans="1:14" x14ac:dyDescent="0.25">
      <c r="A3464" s="10" t="s">
        <v>62</v>
      </c>
      <c r="B3464" s="10" t="s">
        <v>2321</v>
      </c>
      <c r="C3464">
        <v>7505.8</v>
      </c>
      <c r="D3464" s="10" t="s">
        <v>26</v>
      </c>
      <c r="E3464">
        <v>1068</v>
      </c>
      <c r="F3464">
        <v>0</v>
      </c>
      <c r="G3464">
        <v>6437.8</v>
      </c>
      <c r="H3464" s="10" t="s">
        <v>26</v>
      </c>
      <c r="I3464" s="10" t="s">
        <v>7165</v>
      </c>
      <c r="J3464" s="10" t="s">
        <v>7167</v>
      </c>
      <c r="K3464" s="10" t="s">
        <v>17</v>
      </c>
      <c r="L3464" s="10" t="s">
        <v>7166</v>
      </c>
      <c r="M3464" s="10" t="s">
        <v>18</v>
      </c>
      <c r="N3464">
        <v>0</v>
      </c>
    </row>
    <row r="3465" spans="1:14" x14ac:dyDescent="0.25">
      <c r="A3465" s="10" t="s">
        <v>62</v>
      </c>
      <c r="B3465" s="10" t="s">
        <v>2331</v>
      </c>
      <c r="C3465">
        <v>1550</v>
      </c>
      <c r="D3465" s="10" t="s">
        <v>26</v>
      </c>
      <c r="E3465">
        <v>0</v>
      </c>
      <c r="F3465">
        <v>0</v>
      </c>
      <c r="G3465">
        <v>1550</v>
      </c>
      <c r="H3465" s="10" t="s">
        <v>26</v>
      </c>
      <c r="I3465" s="10" t="s">
        <v>7168</v>
      </c>
      <c r="J3465" s="10" t="s">
        <v>17</v>
      </c>
      <c r="K3465" s="10" t="s">
        <v>17</v>
      </c>
      <c r="L3465" s="10" t="s">
        <v>4262</v>
      </c>
      <c r="M3465" s="10" t="s">
        <v>18</v>
      </c>
      <c r="N3465">
        <v>0</v>
      </c>
    </row>
    <row r="3466" spans="1:14" x14ac:dyDescent="0.25">
      <c r="A3466" s="10" t="s">
        <v>62</v>
      </c>
      <c r="B3466" s="10" t="s">
        <v>7775</v>
      </c>
      <c r="C3466">
        <v>4560</v>
      </c>
      <c r="D3466" s="10" t="s">
        <v>26</v>
      </c>
      <c r="E3466">
        <v>2760</v>
      </c>
      <c r="F3466">
        <v>6000</v>
      </c>
      <c r="G3466">
        <v>7800</v>
      </c>
      <c r="H3466" s="10" t="s">
        <v>26</v>
      </c>
      <c r="I3466" s="10" t="s">
        <v>11490</v>
      </c>
      <c r="J3466" s="10" t="s">
        <v>11491</v>
      </c>
      <c r="K3466" s="10" t="s">
        <v>4263</v>
      </c>
      <c r="L3466" s="10" t="s">
        <v>4264</v>
      </c>
      <c r="M3466" s="10" t="s">
        <v>18</v>
      </c>
      <c r="N3466">
        <v>0</v>
      </c>
    </row>
    <row r="3467" spans="1:14" x14ac:dyDescent="0.25">
      <c r="A3467" s="10" t="s">
        <v>62</v>
      </c>
      <c r="B3467" s="10" t="s">
        <v>11492</v>
      </c>
      <c r="C3467">
        <v>1742.1</v>
      </c>
      <c r="D3467" s="10" t="s">
        <v>26</v>
      </c>
      <c r="E3467">
        <v>97.4</v>
      </c>
      <c r="F3467">
        <v>0</v>
      </c>
      <c r="G3467">
        <v>1644.7</v>
      </c>
      <c r="H3467" s="10" t="s">
        <v>26</v>
      </c>
      <c r="I3467" s="10" t="s">
        <v>11493</v>
      </c>
      <c r="J3467" s="10" t="s">
        <v>11494</v>
      </c>
      <c r="K3467" s="10" t="s">
        <v>17</v>
      </c>
      <c r="L3467" s="10" t="s">
        <v>11495</v>
      </c>
      <c r="M3467" s="10" t="s">
        <v>18</v>
      </c>
      <c r="N3467">
        <v>0</v>
      </c>
    </row>
    <row r="3468" spans="1:14" x14ac:dyDescent="0.25">
      <c r="A3468" s="10" t="s">
        <v>62</v>
      </c>
      <c r="B3468" s="10" t="s">
        <v>11496</v>
      </c>
      <c r="C3468">
        <v>557.6</v>
      </c>
      <c r="D3468" s="10" t="s">
        <v>26</v>
      </c>
      <c r="E3468">
        <v>0</v>
      </c>
      <c r="F3468">
        <v>0</v>
      </c>
      <c r="G3468">
        <v>557.6</v>
      </c>
      <c r="H3468" s="10" t="s">
        <v>26</v>
      </c>
      <c r="I3468" s="10" t="s">
        <v>11497</v>
      </c>
      <c r="J3468" s="10" t="s">
        <v>17</v>
      </c>
      <c r="K3468" s="10" t="s">
        <v>17</v>
      </c>
      <c r="L3468" s="10" t="s">
        <v>11498</v>
      </c>
      <c r="M3468" s="10" t="s">
        <v>18</v>
      </c>
      <c r="N3468">
        <v>0</v>
      </c>
    </row>
    <row r="3469" spans="1:14" x14ac:dyDescent="0.25">
      <c r="A3469" s="10" t="s">
        <v>62</v>
      </c>
      <c r="B3469" s="10" t="s">
        <v>11499</v>
      </c>
      <c r="C3469">
        <v>248</v>
      </c>
      <c r="D3469" s="10" t="s">
        <v>26</v>
      </c>
      <c r="E3469">
        <v>0</v>
      </c>
      <c r="F3469">
        <v>0</v>
      </c>
      <c r="G3469">
        <v>248</v>
      </c>
      <c r="H3469" s="10" t="s">
        <v>26</v>
      </c>
      <c r="I3469" s="10" t="s">
        <v>11500</v>
      </c>
      <c r="J3469" s="10" t="s">
        <v>17</v>
      </c>
      <c r="K3469" s="10" t="s">
        <v>17</v>
      </c>
      <c r="L3469" s="10" t="s">
        <v>11501</v>
      </c>
      <c r="M3469" s="10" t="s">
        <v>18</v>
      </c>
      <c r="N3469">
        <v>0</v>
      </c>
    </row>
    <row r="3470" spans="1:14" x14ac:dyDescent="0.25">
      <c r="A3470" s="10" t="s">
        <v>62</v>
      </c>
      <c r="B3470" s="10" t="s">
        <v>2433</v>
      </c>
      <c r="C3470">
        <v>50555.3</v>
      </c>
      <c r="D3470" s="10" t="s">
        <v>26</v>
      </c>
      <c r="E3470">
        <v>28077.599999999999</v>
      </c>
      <c r="F3470">
        <v>4086.9</v>
      </c>
      <c r="G3470">
        <v>26564.6</v>
      </c>
      <c r="H3470" s="10" t="s">
        <v>26</v>
      </c>
      <c r="I3470" s="10" t="s">
        <v>11502</v>
      </c>
      <c r="J3470" s="10" t="s">
        <v>11503</v>
      </c>
      <c r="K3470" s="10" t="s">
        <v>11504</v>
      </c>
      <c r="L3470" s="10" t="s">
        <v>11505</v>
      </c>
      <c r="M3470" s="10" t="s">
        <v>18</v>
      </c>
      <c r="N3470">
        <v>0</v>
      </c>
    </row>
    <row r="3471" spans="1:14" x14ac:dyDescent="0.25">
      <c r="A3471" s="10" t="s">
        <v>62</v>
      </c>
      <c r="B3471" s="10" t="s">
        <v>2436</v>
      </c>
      <c r="C3471">
        <v>6457.8</v>
      </c>
      <c r="D3471" s="10" t="s">
        <v>26</v>
      </c>
      <c r="E3471">
        <v>5129.95</v>
      </c>
      <c r="F3471">
        <v>2847</v>
      </c>
      <c r="G3471">
        <v>4174.8500000000004</v>
      </c>
      <c r="H3471" s="10" t="s">
        <v>26</v>
      </c>
      <c r="I3471" s="10" t="s">
        <v>11506</v>
      </c>
      <c r="J3471" s="10" t="s">
        <v>11507</v>
      </c>
      <c r="K3471" s="10" t="s">
        <v>11508</v>
      </c>
      <c r="L3471" s="10" t="s">
        <v>11509</v>
      </c>
      <c r="M3471" s="10" t="s">
        <v>18</v>
      </c>
      <c r="N3471">
        <v>0</v>
      </c>
    </row>
    <row r="3472" spans="1:14" x14ac:dyDescent="0.25">
      <c r="A3472" s="10" t="s">
        <v>62</v>
      </c>
      <c r="B3472" s="10" t="s">
        <v>2476</v>
      </c>
      <c r="C3472">
        <v>0</v>
      </c>
      <c r="D3472" s="10" t="s">
        <v>16</v>
      </c>
      <c r="E3472">
        <v>0</v>
      </c>
      <c r="F3472">
        <v>0</v>
      </c>
      <c r="G3472">
        <v>0</v>
      </c>
      <c r="H3472" s="10" t="s">
        <v>16</v>
      </c>
      <c r="I3472" s="10" t="s">
        <v>11510</v>
      </c>
      <c r="J3472" s="10" t="s">
        <v>17</v>
      </c>
      <c r="K3472" s="10" t="s">
        <v>17</v>
      </c>
      <c r="L3472" s="10" t="s">
        <v>11511</v>
      </c>
      <c r="M3472" s="10" t="s">
        <v>18</v>
      </c>
      <c r="N3472">
        <v>0</v>
      </c>
    </row>
    <row r="3473" spans="1:14" x14ac:dyDescent="0.25">
      <c r="A3473" s="10" t="s">
        <v>62</v>
      </c>
      <c r="B3473" s="10" t="s">
        <v>112</v>
      </c>
      <c r="C3473">
        <v>16787.27</v>
      </c>
      <c r="D3473" s="10" t="s">
        <v>26</v>
      </c>
      <c r="E3473">
        <v>1932</v>
      </c>
      <c r="F3473">
        <v>4247.6000000000004</v>
      </c>
      <c r="G3473">
        <v>19102.87</v>
      </c>
      <c r="H3473" s="10" t="s">
        <v>26</v>
      </c>
      <c r="I3473" s="10" t="s">
        <v>11512</v>
      </c>
      <c r="J3473" s="10" t="s">
        <v>11513</v>
      </c>
      <c r="K3473" s="10" t="s">
        <v>11514</v>
      </c>
      <c r="L3473" s="10" t="s">
        <v>11515</v>
      </c>
      <c r="M3473" s="10" t="s">
        <v>18</v>
      </c>
      <c r="N3473">
        <v>0</v>
      </c>
    </row>
    <row r="3474" spans="1:14" x14ac:dyDescent="0.25">
      <c r="A3474" s="10" t="s">
        <v>62</v>
      </c>
      <c r="B3474" s="10" t="s">
        <v>2546</v>
      </c>
      <c r="C3474">
        <v>1209.46</v>
      </c>
      <c r="D3474" s="10" t="s">
        <v>26</v>
      </c>
      <c r="E3474">
        <v>170</v>
      </c>
      <c r="F3474">
        <v>2208.8000000000002</v>
      </c>
      <c r="G3474">
        <v>3248.26</v>
      </c>
      <c r="H3474" s="10" t="s">
        <v>26</v>
      </c>
      <c r="I3474" s="10" t="s">
        <v>11516</v>
      </c>
      <c r="J3474" s="10" t="s">
        <v>11517</v>
      </c>
      <c r="K3474" s="10" t="s">
        <v>11518</v>
      </c>
      <c r="L3474" s="10" t="s">
        <v>11519</v>
      </c>
      <c r="M3474" s="10" t="s">
        <v>18</v>
      </c>
      <c r="N3474">
        <v>0</v>
      </c>
    </row>
    <row r="3475" spans="1:14" x14ac:dyDescent="0.25">
      <c r="A3475" s="10" t="s">
        <v>62</v>
      </c>
      <c r="B3475" s="10" t="s">
        <v>2505</v>
      </c>
      <c r="C3475">
        <v>62192.45</v>
      </c>
      <c r="D3475" s="10" t="s">
        <v>26</v>
      </c>
      <c r="E3475">
        <v>9103.35</v>
      </c>
      <c r="F3475">
        <v>0</v>
      </c>
      <c r="G3475">
        <v>53089.1</v>
      </c>
      <c r="H3475" s="10" t="s">
        <v>26</v>
      </c>
      <c r="I3475" s="10" t="s">
        <v>11520</v>
      </c>
      <c r="J3475" s="10" t="s">
        <v>11521</v>
      </c>
      <c r="K3475" s="10" t="s">
        <v>17</v>
      </c>
      <c r="L3475" s="10" t="s">
        <v>11522</v>
      </c>
      <c r="M3475" s="10" t="s">
        <v>18</v>
      </c>
      <c r="N3475">
        <v>0</v>
      </c>
    </row>
    <row r="3476" spans="1:14" x14ac:dyDescent="0.25">
      <c r="A3476" s="10" t="s">
        <v>62</v>
      </c>
      <c r="B3476" s="10" t="s">
        <v>2517</v>
      </c>
      <c r="C3476">
        <v>25489.89</v>
      </c>
      <c r="D3476" s="10" t="s">
        <v>26</v>
      </c>
      <c r="E3476">
        <v>24779</v>
      </c>
      <c r="F3476">
        <v>139405</v>
      </c>
      <c r="G3476">
        <v>140115.89000000001</v>
      </c>
      <c r="H3476" s="10" t="s">
        <v>26</v>
      </c>
      <c r="I3476" s="10" t="s">
        <v>11523</v>
      </c>
      <c r="J3476" s="10" t="s">
        <v>11524</v>
      </c>
      <c r="K3476" s="10" t="s">
        <v>11525</v>
      </c>
      <c r="L3476" s="10" t="s">
        <v>11526</v>
      </c>
      <c r="M3476" s="10" t="s">
        <v>18</v>
      </c>
      <c r="N3476">
        <v>0</v>
      </c>
    </row>
    <row r="3477" spans="1:14" x14ac:dyDescent="0.25">
      <c r="A3477" s="10" t="s">
        <v>62</v>
      </c>
      <c r="B3477" s="10" t="s">
        <v>2520</v>
      </c>
      <c r="C3477">
        <v>23000</v>
      </c>
      <c r="D3477" s="10" t="s">
        <v>26</v>
      </c>
      <c r="E3477">
        <v>6900</v>
      </c>
      <c r="F3477">
        <v>0</v>
      </c>
      <c r="G3477">
        <v>16100</v>
      </c>
      <c r="H3477" s="10" t="s">
        <v>26</v>
      </c>
      <c r="I3477" s="10" t="s">
        <v>11527</v>
      </c>
      <c r="J3477" s="10" t="s">
        <v>4265</v>
      </c>
      <c r="K3477" s="10" t="s">
        <v>17</v>
      </c>
      <c r="L3477" s="10" t="s">
        <v>11528</v>
      </c>
      <c r="M3477" s="10" t="s">
        <v>18</v>
      </c>
      <c r="N3477">
        <v>0</v>
      </c>
    </row>
    <row r="3478" spans="1:14" x14ac:dyDescent="0.25">
      <c r="A3478" s="10" t="s">
        <v>62</v>
      </c>
      <c r="B3478" s="10" t="s">
        <v>2563</v>
      </c>
      <c r="C3478">
        <v>17680</v>
      </c>
      <c r="D3478" s="10" t="s">
        <v>26</v>
      </c>
      <c r="E3478">
        <v>0</v>
      </c>
      <c r="F3478">
        <v>0</v>
      </c>
      <c r="G3478">
        <v>17680</v>
      </c>
      <c r="H3478" s="10" t="s">
        <v>26</v>
      </c>
      <c r="I3478" s="10" t="s">
        <v>11529</v>
      </c>
      <c r="J3478" s="10" t="s">
        <v>17</v>
      </c>
      <c r="K3478" s="10" t="s">
        <v>17</v>
      </c>
      <c r="L3478" s="10" t="s">
        <v>11530</v>
      </c>
      <c r="M3478" s="10" t="s">
        <v>18</v>
      </c>
      <c r="N3478">
        <v>0</v>
      </c>
    </row>
    <row r="3479" spans="1:14" x14ac:dyDescent="0.25">
      <c r="A3479" s="10" t="s">
        <v>62</v>
      </c>
      <c r="B3479" s="10" t="s">
        <v>355</v>
      </c>
      <c r="C3479">
        <v>7602</v>
      </c>
      <c r="D3479" s="10" t="s">
        <v>26</v>
      </c>
      <c r="E3479">
        <v>11034</v>
      </c>
      <c r="F3479">
        <v>18830</v>
      </c>
      <c r="G3479">
        <v>15398</v>
      </c>
      <c r="H3479" s="10" t="s">
        <v>26</v>
      </c>
      <c r="I3479" s="10" t="s">
        <v>11531</v>
      </c>
      <c r="J3479" s="10" t="s">
        <v>6237</v>
      </c>
      <c r="K3479" s="10" t="s">
        <v>6236</v>
      </c>
      <c r="L3479" s="10" t="s">
        <v>11532</v>
      </c>
      <c r="M3479" s="10" t="s">
        <v>18</v>
      </c>
      <c r="N3479">
        <v>0</v>
      </c>
    </row>
    <row r="3480" spans="1:14" x14ac:dyDescent="0.25">
      <c r="A3480" s="10" t="s">
        <v>62</v>
      </c>
      <c r="B3480" s="10" t="s">
        <v>2479</v>
      </c>
      <c r="C3480">
        <v>0</v>
      </c>
      <c r="D3480" s="10" t="s">
        <v>16</v>
      </c>
      <c r="E3480">
        <v>0</v>
      </c>
      <c r="F3480">
        <v>42450</v>
      </c>
      <c r="G3480">
        <v>42450</v>
      </c>
      <c r="H3480" s="10" t="s">
        <v>26</v>
      </c>
      <c r="I3480" s="10" t="s">
        <v>11533</v>
      </c>
      <c r="J3480" s="10" t="s">
        <v>17</v>
      </c>
      <c r="K3480" s="10" t="s">
        <v>11534</v>
      </c>
      <c r="L3480" s="10" t="s">
        <v>11535</v>
      </c>
      <c r="M3480" s="10" t="s">
        <v>18</v>
      </c>
      <c r="N3480">
        <v>0</v>
      </c>
    </row>
    <row r="3481" spans="1:14" x14ac:dyDescent="0.25">
      <c r="A3481" s="10" t="s">
        <v>62</v>
      </c>
      <c r="B3481" s="10" t="s">
        <v>2485</v>
      </c>
      <c r="C3481">
        <v>5823.73</v>
      </c>
      <c r="D3481" s="10" t="s">
        <v>26</v>
      </c>
      <c r="E3481">
        <v>112.14</v>
      </c>
      <c r="F3481">
        <v>0</v>
      </c>
      <c r="G3481">
        <v>5711.59</v>
      </c>
      <c r="H3481" s="10" t="s">
        <v>26</v>
      </c>
      <c r="I3481" s="10" t="s">
        <v>11536</v>
      </c>
      <c r="J3481" s="10" t="s">
        <v>7173</v>
      </c>
      <c r="K3481" s="10" t="s">
        <v>17</v>
      </c>
      <c r="L3481" s="10" t="s">
        <v>11537</v>
      </c>
      <c r="M3481" s="10" t="s">
        <v>18</v>
      </c>
      <c r="N3481">
        <v>0</v>
      </c>
    </row>
    <row r="3482" spans="1:14" x14ac:dyDescent="0.25">
      <c r="A3482" s="10" t="s">
        <v>62</v>
      </c>
      <c r="B3482" s="10" t="s">
        <v>447</v>
      </c>
      <c r="C3482">
        <v>15500</v>
      </c>
      <c r="D3482" s="10" t="s">
        <v>26</v>
      </c>
      <c r="E3482">
        <v>0</v>
      </c>
      <c r="F3482">
        <v>0</v>
      </c>
      <c r="G3482">
        <v>15500</v>
      </c>
      <c r="H3482" s="10" t="s">
        <v>26</v>
      </c>
      <c r="I3482" s="10" t="s">
        <v>11538</v>
      </c>
      <c r="J3482" s="10" t="s">
        <v>17</v>
      </c>
      <c r="K3482" s="10" t="s">
        <v>17</v>
      </c>
      <c r="L3482" s="10" t="s">
        <v>11539</v>
      </c>
      <c r="M3482" s="10" t="s">
        <v>18</v>
      </c>
      <c r="N3482">
        <v>0</v>
      </c>
    </row>
    <row r="3483" spans="1:14" x14ac:dyDescent="0.25">
      <c r="A3483" s="10" t="s">
        <v>62</v>
      </c>
      <c r="B3483" s="10" t="s">
        <v>2482</v>
      </c>
      <c r="C3483">
        <v>9444</v>
      </c>
      <c r="D3483" s="10" t="s">
        <v>26</v>
      </c>
      <c r="E3483">
        <v>2619</v>
      </c>
      <c r="F3483">
        <v>15675</v>
      </c>
      <c r="G3483">
        <v>22500</v>
      </c>
      <c r="H3483" s="10" t="s">
        <v>26</v>
      </c>
      <c r="I3483" s="10" t="s">
        <v>11540</v>
      </c>
      <c r="J3483" s="10" t="s">
        <v>11541</v>
      </c>
      <c r="K3483" s="10" t="s">
        <v>11542</v>
      </c>
      <c r="L3483" s="10" t="s">
        <v>11543</v>
      </c>
      <c r="M3483" s="10" t="s">
        <v>18</v>
      </c>
      <c r="N3483">
        <v>0</v>
      </c>
    </row>
    <row r="3484" spans="1:14" x14ac:dyDescent="0.25">
      <c r="A3484" s="10" t="s">
        <v>62</v>
      </c>
      <c r="B3484" s="10" t="s">
        <v>402</v>
      </c>
      <c r="C3484">
        <v>150</v>
      </c>
      <c r="D3484" s="10" t="s">
        <v>26</v>
      </c>
      <c r="E3484">
        <v>120</v>
      </c>
      <c r="F3484">
        <v>120</v>
      </c>
      <c r="G3484">
        <v>150</v>
      </c>
      <c r="H3484" s="10" t="s">
        <v>26</v>
      </c>
      <c r="I3484" s="10" t="s">
        <v>11544</v>
      </c>
      <c r="J3484" s="10" t="s">
        <v>4268</v>
      </c>
      <c r="K3484" s="10" t="s">
        <v>4267</v>
      </c>
      <c r="L3484" s="10" t="s">
        <v>11545</v>
      </c>
      <c r="M3484" s="10" t="s">
        <v>18</v>
      </c>
      <c r="N3484">
        <v>0</v>
      </c>
    </row>
    <row r="3485" spans="1:14" x14ac:dyDescent="0.25">
      <c r="A3485" s="10" t="s">
        <v>62</v>
      </c>
      <c r="B3485" s="10" t="s">
        <v>2536</v>
      </c>
      <c r="C3485">
        <v>2250</v>
      </c>
      <c r="D3485" s="10" t="s">
        <v>26</v>
      </c>
      <c r="E3485">
        <v>1350</v>
      </c>
      <c r="F3485">
        <v>0</v>
      </c>
      <c r="G3485">
        <v>900</v>
      </c>
      <c r="H3485" s="10" t="s">
        <v>26</v>
      </c>
      <c r="I3485" s="10" t="s">
        <v>11546</v>
      </c>
      <c r="J3485" s="10" t="s">
        <v>4335</v>
      </c>
      <c r="K3485" s="10" t="s">
        <v>17</v>
      </c>
      <c r="L3485" s="10" t="s">
        <v>11547</v>
      </c>
      <c r="M3485" s="10" t="s">
        <v>18</v>
      </c>
      <c r="N3485">
        <v>0</v>
      </c>
    </row>
    <row r="3486" spans="1:14" x14ac:dyDescent="0.25">
      <c r="A3486" s="10" t="s">
        <v>62</v>
      </c>
      <c r="B3486" s="10" t="s">
        <v>184</v>
      </c>
      <c r="C3486">
        <v>10234</v>
      </c>
      <c r="D3486" s="10" t="s">
        <v>26</v>
      </c>
      <c r="E3486">
        <v>3737</v>
      </c>
      <c r="F3486">
        <v>10962.75</v>
      </c>
      <c r="G3486">
        <v>17459.75</v>
      </c>
      <c r="H3486" s="10" t="s">
        <v>26</v>
      </c>
      <c r="I3486" s="10" t="s">
        <v>11548</v>
      </c>
      <c r="J3486" s="10" t="s">
        <v>7172</v>
      </c>
      <c r="K3486" s="10" t="s">
        <v>11549</v>
      </c>
      <c r="L3486" s="10" t="s">
        <v>11550</v>
      </c>
      <c r="M3486" s="10" t="s">
        <v>18</v>
      </c>
      <c r="N3486">
        <v>0</v>
      </c>
    </row>
    <row r="3487" spans="1:14" x14ac:dyDescent="0.25">
      <c r="A3487" s="10" t="s">
        <v>62</v>
      </c>
      <c r="B3487" s="10" t="s">
        <v>2543</v>
      </c>
      <c r="C3487">
        <v>1948.28</v>
      </c>
      <c r="D3487" s="10" t="s">
        <v>26</v>
      </c>
      <c r="E3487">
        <v>1508.68</v>
      </c>
      <c r="F3487">
        <v>12831.1</v>
      </c>
      <c r="G3487">
        <v>13270.7</v>
      </c>
      <c r="H3487" s="10" t="s">
        <v>26</v>
      </c>
      <c r="I3487" s="10" t="s">
        <v>11551</v>
      </c>
      <c r="J3487" s="10" t="s">
        <v>11552</v>
      </c>
      <c r="K3487" s="10" t="s">
        <v>11553</v>
      </c>
      <c r="L3487" s="10" t="s">
        <v>11554</v>
      </c>
      <c r="M3487" s="10" t="s">
        <v>18</v>
      </c>
      <c r="N3487">
        <v>0</v>
      </c>
    </row>
    <row r="3488" spans="1:14" x14ac:dyDescent="0.25">
      <c r="A3488" s="10" t="s">
        <v>62</v>
      </c>
      <c r="B3488" s="10" t="s">
        <v>2560</v>
      </c>
      <c r="C3488">
        <v>13570</v>
      </c>
      <c r="D3488" s="10" t="s">
        <v>26</v>
      </c>
      <c r="E3488">
        <v>1350</v>
      </c>
      <c r="F3488">
        <v>0</v>
      </c>
      <c r="G3488">
        <v>12220</v>
      </c>
      <c r="H3488" s="10" t="s">
        <v>26</v>
      </c>
      <c r="I3488" s="10" t="s">
        <v>11555</v>
      </c>
      <c r="J3488" s="10" t="s">
        <v>6265</v>
      </c>
      <c r="K3488" s="10" t="s">
        <v>17</v>
      </c>
      <c r="L3488" s="10" t="s">
        <v>11556</v>
      </c>
      <c r="M3488" s="10" t="s">
        <v>18</v>
      </c>
      <c r="N3488">
        <v>0</v>
      </c>
    </row>
    <row r="3489" spans="1:14" x14ac:dyDescent="0.25">
      <c r="A3489" s="10" t="s">
        <v>62</v>
      </c>
      <c r="B3489" s="10" t="s">
        <v>11557</v>
      </c>
      <c r="C3489">
        <v>0</v>
      </c>
      <c r="D3489" s="10" t="s">
        <v>16</v>
      </c>
      <c r="E3489">
        <v>0</v>
      </c>
      <c r="F3489">
        <v>0</v>
      </c>
      <c r="G3489">
        <v>0</v>
      </c>
      <c r="H3489" s="10" t="s">
        <v>16</v>
      </c>
      <c r="I3489" s="10" t="s">
        <v>7169</v>
      </c>
      <c r="J3489" s="10" t="s">
        <v>17</v>
      </c>
      <c r="K3489" s="10" t="s">
        <v>17</v>
      </c>
      <c r="L3489" s="10" t="s">
        <v>7170</v>
      </c>
      <c r="M3489" s="10" t="s">
        <v>18</v>
      </c>
      <c r="N3489">
        <v>0</v>
      </c>
    </row>
    <row r="3490" spans="1:14" x14ac:dyDescent="0.25">
      <c r="A3490" s="10" t="s">
        <v>62</v>
      </c>
      <c r="B3490" s="10" t="s">
        <v>11558</v>
      </c>
      <c r="C3490">
        <v>7779</v>
      </c>
      <c r="D3490" s="10" t="s">
        <v>26</v>
      </c>
      <c r="E3490">
        <v>704</v>
      </c>
      <c r="F3490">
        <v>0</v>
      </c>
      <c r="G3490">
        <v>7075</v>
      </c>
      <c r="H3490" s="10" t="s">
        <v>26</v>
      </c>
      <c r="I3490" s="10" t="s">
        <v>11559</v>
      </c>
      <c r="J3490" s="10" t="s">
        <v>171</v>
      </c>
      <c r="K3490" s="10" t="s">
        <v>17</v>
      </c>
      <c r="L3490" s="10" t="s">
        <v>11560</v>
      </c>
      <c r="M3490" s="10" t="s">
        <v>18</v>
      </c>
      <c r="N3490">
        <v>0</v>
      </c>
    </row>
    <row r="3491" spans="1:14" x14ac:dyDescent="0.25">
      <c r="A3491" s="10" t="s">
        <v>62</v>
      </c>
      <c r="B3491" s="10" t="s">
        <v>11561</v>
      </c>
      <c r="C3491">
        <v>8683.9</v>
      </c>
      <c r="D3491" s="10" t="s">
        <v>26</v>
      </c>
      <c r="E3491">
        <v>0</v>
      </c>
      <c r="F3491">
        <v>0</v>
      </c>
      <c r="G3491">
        <v>8683.9</v>
      </c>
      <c r="H3491" s="10" t="s">
        <v>26</v>
      </c>
      <c r="I3491" s="10" t="s">
        <v>11562</v>
      </c>
      <c r="J3491" s="10" t="s">
        <v>17</v>
      </c>
      <c r="K3491" s="10" t="s">
        <v>17</v>
      </c>
      <c r="L3491" s="10" t="s">
        <v>11563</v>
      </c>
      <c r="M3491" s="10" t="s">
        <v>18</v>
      </c>
      <c r="N3491">
        <v>0</v>
      </c>
    </row>
    <row r="3492" spans="1:14" x14ac:dyDescent="0.25">
      <c r="A3492" s="10" t="s">
        <v>62</v>
      </c>
      <c r="B3492" s="10" t="s">
        <v>11564</v>
      </c>
      <c r="C3492">
        <v>14102.5</v>
      </c>
      <c r="D3492" s="10" t="s">
        <v>26</v>
      </c>
      <c r="E3492">
        <v>7415</v>
      </c>
      <c r="F3492">
        <v>1060</v>
      </c>
      <c r="G3492">
        <v>7747.5</v>
      </c>
      <c r="H3492" s="10" t="s">
        <v>26</v>
      </c>
      <c r="I3492" s="10" t="s">
        <v>11565</v>
      </c>
      <c r="J3492" s="10" t="s">
        <v>11566</v>
      </c>
      <c r="K3492" s="10" t="s">
        <v>4275</v>
      </c>
      <c r="L3492" s="10" t="s">
        <v>11567</v>
      </c>
      <c r="M3492" s="10" t="s">
        <v>18</v>
      </c>
      <c r="N3492">
        <v>0</v>
      </c>
    </row>
    <row r="3493" spans="1:14" x14ac:dyDescent="0.25">
      <c r="A3493" s="10" t="s">
        <v>62</v>
      </c>
      <c r="B3493" s="10" t="s">
        <v>11568</v>
      </c>
      <c r="C3493">
        <v>37886.5</v>
      </c>
      <c r="D3493" s="10" t="s">
        <v>26</v>
      </c>
      <c r="E3493">
        <v>10392.5</v>
      </c>
      <c r="F3493">
        <v>1170</v>
      </c>
      <c r="G3493">
        <v>28664</v>
      </c>
      <c r="H3493" s="10" t="s">
        <v>26</v>
      </c>
      <c r="I3493" s="10" t="s">
        <v>11569</v>
      </c>
      <c r="J3493" s="10" t="s">
        <v>11570</v>
      </c>
      <c r="K3493" s="10" t="s">
        <v>11571</v>
      </c>
      <c r="L3493" s="10" t="s">
        <v>11572</v>
      </c>
      <c r="M3493" s="10" t="s">
        <v>18</v>
      </c>
      <c r="N3493">
        <v>0</v>
      </c>
    </row>
    <row r="3494" spans="1:14" x14ac:dyDescent="0.25">
      <c r="A3494" s="10" t="s">
        <v>62</v>
      </c>
      <c r="B3494" s="10" t="s">
        <v>7389</v>
      </c>
      <c r="C3494">
        <v>420</v>
      </c>
      <c r="D3494" s="10" t="s">
        <v>26</v>
      </c>
      <c r="E3494">
        <v>420</v>
      </c>
      <c r="F3494">
        <v>0</v>
      </c>
      <c r="G3494">
        <v>0</v>
      </c>
      <c r="H3494" s="10" t="s">
        <v>16</v>
      </c>
      <c r="I3494" s="10" t="s">
        <v>11573</v>
      </c>
      <c r="J3494" s="10" t="s">
        <v>11574</v>
      </c>
      <c r="K3494" s="10" t="s">
        <v>17</v>
      </c>
      <c r="L3494" s="10" t="s">
        <v>11575</v>
      </c>
      <c r="M3494" s="10" t="s">
        <v>18</v>
      </c>
      <c r="N3494">
        <v>0</v>
      </c>
    </row>
    <row r="3495" spans="1:14" x14ac:dyDescent="0.25">
      <c r="A3495" s="10" t="s">
        <v>62</v>
      </c>
      <c r="B3495" s="10" t="s">
        <v>11576</v>
      </c>
      <c r="C3495">
        <v>0</v>
      </c>
      <c r="D3495" s="10" t="s">
        <v>16</v>
      </c>
      <c r="E3495">
        <v>0</v>
      </c>
      <c r="F3495">
        <v>0</v>
      </c>
      <c r="G3495">
        <v>0</v>
      </c>
      <c r="H3495" s="10" t="s">
        <v>16</v>
      </c>
      <c r="I3495" s="10" t="s">
        <v>11577</v>
      </c>
      <c r="J3495" s="10" t="s">
        <v>17</v>
      </c>
      <c r="K3495" s="10" t="s">
        <v>17</v>
      </c>
      <c r="L3495" s="10" t="s">
        <v>11578</v>
      </c>
      <c r="M3495" s="10" t="s">
        <v>18</v>
      </c>
      <c r="N3495">
        <v>0</v>
      </c>
    </row>
    <row r="3496" spans="1:14" x14ac:dyDescent="0.25">
      <c r="A3496" s="10" t="s">
        <v>62</v>
      </c>
      <c r="B3496" s="10" t="s">
        <v>2444</v>
      </c>
      <c r="C3496">
        <v>2501.4</v>
      </c>
      <c r="D3496" s="10" t="s">
        <v>26</v>
      </c>
      <c r="E3496">
        <v>2606.6</v>
      </c>
      <c r="F3496">
        <v>1098</v>
      </c>
      <c r="G3496">
        <v>992.8</v>
      </c>
      <c r="H3496" s="10" t="s">
        <v>26</v>
      </c>
      <c r="I3496" s="10" t="s">
        <v>11579</v>
      </c>
      <c r="J3496" s="10" t="s">
        <v>11580</v>
      </c>
      <c r="K3496" s="10" t="s">
        <v>4319</v>
      </c>
      <c r="L3496" s="10" t="s">
        <v>11581</v>
      </c>
      <c r="M3496" s="10" t="s">
        <v>18</v>
      </c>
      <c r="N3496">
        <v>0</v>
      </c>
    </row>
    <row r="3497" spans="1:14" x14ac:dyDescent="0.25">
      <c r="A3497" s="10" t="s">
        <v>62</v>
      </c>
      <c r="B3497" s="10" t="s">
        <v>2465</v>
      </c>
      <c r="C3497">
        <v>966.8</v>
      </c>
      <c r="D3497" s="10" t="s">
        <v>26</v>
      </c>
      <c r="E3497">
        <v>0</v>
      </c>
      <c r="F3497">
        <v>2038.8</v>
      </c>
      <c r="G3497">
        <v>3005.6</v>
      </c>
      <c r="H3497" s="10" t="s">
        <v>26</v>
      </c>
      <c r="I3497" s="10" t="s">
        <v>11582</v>
      </c>
      <c r="J3497" s="10" t="s">
        <v>17</v>
      </c>
      <c r="K3497" s="10" t="s">
        <v>4334</v>
      </c>
      <c r="L3497" s="10" t="s">
        <v>11583</v>
      </c>
      <c r="M3497" s="10" t="s">
        <v>18</v>
      </c>
      <c r="N3497">
        <v>0</v>
      </c>
    </row>
    <row r="3498" spans="1:14" x14ac:dyDescent="0.25">
      <c r="A3498" s="10" t="s">
        <v>62</v>
      </c>
      <c r="B3498" s="10" t="s">
        <v>2468</v>
      </c>
      <c r="C3498">
        <v>0</v>
      </c>
      <c r="D3498" s="10" t="s">
        <v>16</v>
      </c>
      <c r="E3498">
        <v>0</v>
      </c>
      <c r="F3498">
        <v>85</v>
      </c>
      <c r="G3498">
        <v>85</v>
      </c>
      <c r="H3498" s="10" t="s">
        <v>26</v>
      </c>
      <c r="I3498" s="10" t="s">
        <v>7171</v>
      </c>
      <c r="J3498" s="10" t="s">
        <v>17</v>
      </c>
      <c r="K3498" s="10" t="s">
        <v>11584</v>
      </c>
      <c r="L3498" s="10" t="s">
        <v>11585</v>
      </c>
      <c r="M3498" s="10" t="s">
        <v>18</v>
      </c>
      <c r="N3498">
        <v>0</v>
      </c>
    </row>
    <row r="3499" spans="1:14" x14ac:dyDescent="0.25">
      <c r="A3499" s="10" t="s">
        <v>62</v>
      </c>
      <c r="B3499" s="10" t="s">
        <v>2566</v>
      </c>
      <c r="C3499">
        <v>0</v>
      </c>
      <c r="D3499" s="10" t="s">
        <v>16</v>
      </c>
      <c r="E3499">
        <v>0</v>
      </c>
      <c r="F3499">
        <v>0</v>
      </c>
      <c r="G3499">
        <v>0</v>
      </c>
      <c r="H3499" s="10" t="s">
        <v>16</v>
      </c>
      <c r="I3499" s="10" t="s">
        <v>11586</v>
      </c>
      <c r="J3499" s="10" t="s">
        <v>17</v>
      </c>
      <c r="K3499" s="10" t="s">
        <v>17</v>
      </c>
      <c r="L3499" s="10" t="s">
        <v>11587</v>
      </c>
      <c r="M3499" s="10" t="s">
        <v>18</v>
      </c>
      <c r="N3499">
        <v>0</v>
      </c>
    </row>
    <row r="3500" spans="1:14" x14ac:dyDescent="0.25">
      <c r="A3500" s="10" t="s">
        <v>62</v>
      </c>
      <c r="B3500" s="10" t="s">
        <v>2574</v>
      </c>
      <c r="C3500">
        <v>0</v>
      </c>
      <c r="D3500" s="10" t="s">
        <v>16</v>
      </c>
      <c r="E3500">
        <v>0</v>
      </c>
      <c r="F3500">
        <v>0</v>
      </c>
      <c r="G3500">
        <v>0</v>
      </c>
      <c r="H3500" s="10" t="s">
        <v>16</v>
      </c>
      <c r="I3500" s="10" t="s">
        <v>11588</v>
      </c>
      <c r="J3500" s="10" t="s">
        <v>17</v>
      </c>
      <c r="K3500" s="10" t="s">
        <v>17</v>
      </c>
      <c r="L3500" s="10" t="s">
        <v>11589</v>
      </c>
      <c r="M3500" s="10" t="s">
        <v>18</v>
      </c>
      <c r="N3500">
        <v>0</v>
      </c>
    </row>
    <row r="3501" spans="1:14" x14ac:dyDescent="0.25">
      <c r="A3501" s="10" t="s">
        <v>62</v>
      </c>
      <c r="B3501" s="10" t="s">
        <v>321</v>
      </c>
      <c r="C3501">
        <v>0</v>
      </c>
      <c r="D3501" s="10" t="s">
        <v>16</v>
      </c>
      <c r="E3501">
        <v>0</v>
      </c>
      <c r="F3501">
        <v>0</v>
      </c>
      <c r="G3501">
        <v>0</v>
      </c>
      <c r="H3501" s="10" t="s">
        <v>16</v>
      </c>
      <c r="I3501" s="10" t="s">
        <v>11590</v>
      </c>
      <c r="J3501" s="10" t="s">
        <v>17</v>
      </c>
      <c r="K3501" s="10" t="s">
        <v>17</v>
      </c>
      <c r="L3501" s="10" t="s">
        <v>11591</v>
      </c>
      <c r="M3501" s="10" t="s">
        <v>18</v>
      </c>
      <c r="N3501">
        <v>0</v>
      </c>
    </row>
    <row r="3502" spans="1:14" x14ac:dyDescent="0.25">
      <c r="A3502" s="10" t="s">
        <v>62</v>
      </c>
      <c r="B3502" s="10" t="s">
        <v>3233</v>
      </c>
      <c r="C3502">
        <v>0</v>
      </c>
      <c r="D3502" s="10" t="s">
        <v>16</v>
      </c>
      <c r="E3502">
        <v>0</v>
      </c>
      <c r="F3502">
        <v>0</v>
      </c>
      <c r="G3502">
        <v>0</v>
      </c>
      <c r="H3502" s="10" t="s">
        <v>16</v>
      </c>
      <c r="I3502" s="10" t="s">
        <v>11592</v>
      </c>
      <c r="J3502" s="10" t="s">
        <v>17</v>
      </c>
      <c r="K3502" s="10" t="s">
        <v>17</v>
      </c>
      <c r="L3502" s="10" t="s">
        <v>11593</v>
      </c>
      <c r="M3502" s="10" t="s">
        <v>18</v>
      </c>
      <c r="N3502">
        <v>0</v>
      </c>
    </row>
    <row r="3503" spans="1:14" x14ac:dyDescent="0.25">
      <c r="A3503" s="10" t="s">
        <v>62</v>
      </c>
      <c r="B3503" s="10" t="s">
        <v>2488</v>
      </c>
      <c r="C3503">
        <v>97.95</v>
      </c>
      <c r="D3503" s="10" t="s">
        <v>26</v>
      </c>
      <c r="E3503">
        <v>0</v>
      </c>
      <c r="F3503">
        <v>0</v>
      </c>
      <c r="G3503">
        <v>97.95</v>
      </c>
      <c r="H3503" s="10" t="s">
        <v>26</v>
      </c>
      <c r="I3503" s="10" t="s">
        <v>11594</v>
      </c>
      <c r="J3503" s="10" t="s">
        <v>17</v>
      </c>
      <c r="K3503" s="10" t="s">
        <v>17</v>
      </c>
      <c r="L3503" s="10" t="s">
        <v>11595</v>
      </c>
      <c r="M3503" s="10" t="s">
        <v>18</v>
      </c>
      <c r="N3503">
        <v>0</v>
      </c>
    </row>
    <row r="3504" spans="1:14" x14ac:dyDescent="0.25">
      <c r="A3504" s="10" t="s">
        <v>62</v>
      </c>
      <c r="B3504" s="10" t="s">
        <v>11596</v>
      </c>
      <c r="C3504">
        <v>25527.64</v>
      </c>
      <c r="D3504" s="10" t="s">
        <v>26</v>
      </c>
      <c r="E3504">
        <v>34174.730000000003</v>
      </c>
      <c r="F3504">
        <v>23562.52</v>
      </c>
      <c r="G3504">
        <v>14915.43</v>
      </c>
      <c r="H3504" s="10" t="s">
        <v>26</v>
      </c>
      <c r="I3504" s="10" t="s">
        <v>11597</v>
      </c>
      <c r="J3504" s="10" t="s">
        <v>6240</v>
      </c>
      <c r="K3504" s="10" t="s">
        <v>6241</v>
      </c>
      <c r="L3504" s="10" t="s">
        <v>11598</v>
      </c>
      <c r="M3504" s="10" t="s">
        <v>18</v>
      </c>
      <c r="N3504">
        <v>0</v>
      </c>
    </row>
    <row r="3505" spans="1:14" x14ac:dyDescent="0.25">
      <c r="A3505" s="10" t="s">
        <v>62</v>
      </c>
      <c r="B3505" s="10" t="s">
        <v>11599</v>
      </c>
      <c r="C3505">
        <v>6551.29</v>
      </c>
      <c r="D3505" s="10" t="s">
        <v>26</v>
      </c>
      <c r="E3505">
        <v>6551.29</v>
      </c>
      <c r="F3505">
        <v>0</v>
      </c>
      <c r="G3505">
        <v>0</v>
      </c>
      <c r="H3505" s="10" t="s">
        <v>16</v>
      </c>
      <c r="I3505" s="10" t="s">
        <v>11600</v>
      </c>
      <c r="J3505" s="10" t="s">
        <v>4287</v>
      </c>
      <c r="K3505" s="10" t="s">
        <v>17</v>
      </c>
      <c r="L3505" s="10" t="s">
        <v>11601</v>
      </c>
      <c r="M3505" s="10" t="s">
        <v>18</v>
      </c>
      <c r="N3505">
        <v>0</v>
      </c>
    </row>
    <row r="3506" spans="1:14" x14ac:dyDescent="0.25">
      <c r="A3506" s="10" t="s">
        <v>62</v>
      </c>
      <c r="B3506" s="10" t="s">
        <v>11602</v>
      </c>
      <c r="C3506">
        <v>16446.240000000002</v>
      </c>
      <c r="D3506" s="10" t="s">
        <v>26</v>
      </c>
      <c r="E3506">
        <v>0</v>
      </c>
      <c r="F3506">
        <v>0</v>
      </c>
      <c r="G3506">
        <v>16446.240000000002</v>
      </c>
      <c r="H3506" s="10" t="s">
        <v>26</v>
      </c>
      <c r="I3506" s="10" t="s">
        <v>11603</v>
      </c>
      <c r="J3506" s="10" t="s">
        <v>17</v>
      </c>
      <c r="K3506" s="10" t="s">
        <v>17</v>
      </c>
      <c r="L3506" s="10" t="s">
        <v>11604</v>
      </c>
      <c r="M3506" s="10" t="s">
        <v>18</v>
      </c>
      <c r="N3506">
        <v>0</v>
      </c>
    </row>
    <row r="3507" spans="1:14" x14ac:dyDescent="0.25">
      <c r="A3507" s="10" t="s">
        <v>62</v>
      </c>
      <c r="B3507" s="10" t="s">
        <v>11605</v>
      </c>
      <c r="C3507">
        <v>42583.31</v>
      </c>
      <c r="D3507" s="10" t="s">
        <v>26</v>
      </c>
      <c r="E3507">
        <v>0</v>
      </c>
      <c r="F3507">
        <v>0</v>
      </c>
      <c r="G3507">
        <v>42583.31</v>
      </c>
      <c r="H3507" s="10" t="s">
        <v>26</v>
      </c>
      <c r="I3507" s="10" t="s">
        <v>11606</v>
      </c>
      <c r="J3507" s="10" t="s">
        <v>17</v>
      </c>
      <c r="K3507" s="10" t="s">
        <v>17</v>
      </c>
      <c r="L3507" s="10" t="s">
        <v>11607</v>
      </c>
      <c r="M3507" s="10" t="s">
        <v>18</v>
      </c>
      <c r="N3507">
        <v>0</v>
      </c>
    </row>
    <row r="3508" spans="1:14" x14ac:dyDescent="0.25">
      <c r="A3508" s="10" t="s">
        <v>62</v>
      </c>
      <c r="B3508" s="10" t="s">
        <v>11608</v>
      </c>
      <c r="C3508">
        <v>35421.17</v>
      </c>
      <c r="D3508" s="10" t="s">
        <v>26</v>
      </c>
      <c r="E3508">
        <v>4290.72</v>
      </c>
      <c r="F3508">
        <v>5000</v>
      </c>
      <c r="G3508">
        <v>36130.449999999997</v>
      </c>
      <c r="H3508" s="10" t="s">
        <v>26</v>
      </c>
      <c r="I3508" s="10" t="s">
        <v>11609</v>
      </c>
      <c r="J3508" s="10" t="s">
        <v>4293</v>
      </c>
      <c r="K3508" s="10" t="s">
        <v>4292</v>
      </c>
      <c r="L3508" s="10" t="s">
        <v>11610</v>
      </c>
      <c r="M3508" s="10" t="s">
        <v>18</v>
      </c>
      <c r="N3508">
        <v>0</v>
      </c>
    </row>
    <row r="3509" spans="1:14" x14ac:dyDescent="0.25">
      <c r="A3509" s="10" t="s">
        <v>62</v>
      </c>
      <c r="B3509" s="10" t="s">
        <v>11611</v>
      </c>
      <c r="C3509">
        <v>814.07</v>
      </c>
      <c r="D3509" s="10" t="s">
        <v>26</v>
      </c>
      <c r="E3509">
        <v>468.2</v>
      </c>
      <c r="F3509">
        <v>0</v>
      </c>
      <c r="G3509">
        <v>345.87</v>
      </c>
      <c r="H3509" s="10" t="s">
        <v>26</v>
      </c>
      <c r="I3509" s="10" t="s">
        <v>11612</v>
      </c>
      <c r="J3509" s="10" t="s">
        <v>6242</v>
      </c>
      <c r="K3509" s="10" t="s">
        <v>17</v>
      </c>
      <c r="L3509" s="10" t="s">
        <v>11613</v>
      </c>
      <c r="M3509" s="10" t="s">
        <v>18</v>
      </c>
      <c r="N3509">
        <v>0</v>
      </c>
    </row>
    <row r="3510" spans="1:14" x14ac:dyDescent="0.25">
      <c r="A3510" s="10" t="s">
        <v>62</v>
      </c>
      <c r="B3510" s="10" t="s">
        <v>11614</v>
      </c>
      <c r="C3510">
        <v>826.52</v>
      </c>
      <c r="D3510" s="10" t="s">
        <v>26</v>
      </c>
      <c r="E3510">
        <v>113.84</v>
      </c>
      <c r="F3510">
        <v>0</v>
      </c>
      <c r="G3510">
        <v>712.68</v>
      </c>
      <c r="H3510" s="10" t="s">
        <v>26</v>
      </c>
      <c r="I3510" s="10" t="s">
        <v>11615</v>
      </c>
      <c r="J3510" s="10" t="s">
        <v>7174</v>
      </c>
      <c r="K3510" s="10" t="s">
        <v>17</v>
      </c>
      <c r="L3510" s="10" t="s">
        <v>11616</v>
      </c>
      <c r="M3510" s="10" t="s">
        <v>18</v>
      </c>
      <c r="N3510">
        <v>0</v>
      </c>
    </row>
    <row r="3511" spans="1:14" x14ac:dyDescent="0.25">
      <c r="A3511" s="10" t="s">
        <v>62</v>
      </c>
      <c r="B3511" s="10" t="s">
        <v>11617</v>
      </c>
      <c r="C3511">
        <v>1877.05</v>
      </c>
      <c r="D3511" s="10" t="s">
        <v>26</v>
      </c>
      <c r="E3511">
        <v>219.78</v>
      </c>
      <c r="F3511">
        <v>0</v>
      </c>
      <c r="G3511">
        <v>1657.27</v>
      </c>
      <c r="H3511" s="10" t="s">
        <v>26</v>
      </c>
      <c r="I3511" s="10" t="s">
        <v>11618</v>
      </c>
      <c r="J3511" s="10" t="s">
        <v>11619</v>
      </c>
      <c r="K3511" s="10" t="s">
        <v>17</v>
      </c>
      <c r="L3511" s="10" t="s">
        <v>11620</v>
      </c>
      <c r="M3511" s="10" t="s">
        <v>18</v>
      </c>
      <c r="N3511">
        <v>0</v>
      </c>
    </row>
    <row r="3512" spans="1:14" x14ac:dyDescent="0.25">
      <c r="A3512" s="10" t="s">
        <v>62</v>
      </c>
      <c r="B3512" s="10" t="s">
        <v>11621</v>
      </c>
      <c r="C3512">
        <v>17894.560000000001</v>
      </c>
      <c r="D3512" s="10" t="s">
        <v>26</v>
      </c>
      <c r="E3512">
        <v>865.25</v>
      </c>
      <c r="F3512">
        <v>0</v>
      </c>
      <c r="G3512">
        <v>17029.310000000001</v>
      </c>
      <c r="H3512" s="10" t="s">
        <v>26</v>
      </c>
      <c r="I3512" s="10" t="s">
        <v>7175</v>
      </c>
      <c r="J3512" s="10" t="s">
        <v>6243</v>
      </c>
      <c r="K3512" s="10" t="s">
        <v>17</v>
      </c>
      <c r="L3512" s="10" t="s">
        <v>11622</v>
      </c>
      <c r="M3512" s="10" t="s">
        <v>18</v>
      </c>
      <c r="N3512">
        <v>0</v>
      </c>
    </row>
    <row r="3513" spans="1:14" x14ac:dyDescent="0.25">
      <c r="A3513" s="10" t="s">
        <v>62</v>
      </c>
      <c r="B3513" s="10" t="s">
        <v>11623</v>
      </c>
      <c r="C3513">
        <v>215931.99</v>
      </c>
      <c r="D3513" s="10" t="s">
        <v>26</v>
      </c>
      <c r="E3513">
        <v>20467.28</v>
      </c>
      <c r="F3513">
        <v>0</v>
      </c>
      <c r="G3513">
        <v>195464.71</v>
      </c>
      <c r="H3513" s="10" t="s">
        <v>26</v>
      </c>
      <c r="I3513" s="10" t="s">
        <v>11624</v>
      </c>
      <c r="J3513" s="10" t="s">
        <v>11625</v>
      </c>
      <c r="K3513" s="10" t="s">
        <v>17</v>
      </c>
      <c r="L3513" s="10" t="s">
        <v>11626</v>
      </c>
      <c r="M3513" s="10" t="s">
        <v>18</v>
      </c>
      <c r="N3513">
        <v>0</v>
      </c>
    </row>
    <row r="3514" spans="1:14" x14ac:dyDescent="0.25">
      <c r="A3514" s="10" t="s">
        <v>62</v>
      </c>
      <c r="B3514" s="10" t="s">
        <v>11627</v>
      </c>
      <c r="C3514">
        <v>12402.26</v>
      </c>
      <c r="D3514" s="10" t="s">
        <v>26</v>
      </c>
      <c r="E3514">
        <v>1288.98</v>
      </c>
      <c r="F3514">
        <v>0</v>
      </c>
      <c r="G3514">
        <v>11113.28</v>
      </c>
      <c r="H3514" s="10" t="s">
        <v>26</v>
      </c>
      <c r="I3514" s="10" t="s">
        <v>11628</v>
      </c>
      <c r="J3514" s="10" t="s">
        <v>6244</v>
      </c>
      <c r="K3514" s="10" t="s">
        <v>17</v>
      </c>
      <c r="L3514" s="10" t="s">
        <v>11629</v>
      </c>
      <c r="M3514" s="10" t="s">
        <v>18</v>
      </c>
      <c r="N3514">
        <v>0</v>
      </c>
    </row>
    <row r="3515" spans="1:14" x14ac:dyDescent="0.25">
      <c r="A3515" s="10" t="s">
        <v>62</v>
      </c>
      <c r="B3515" s="10" t="s">
        <v>11630</v>
      </c>
      <c r="C3515">
        <v>7000</v>
      </c>
      <c r="D3515" s="10" t="s">
        <v>26</v>
      </c>
      <c r="E3515">
        <v>0</v>
      </c>
      <c r="F3515">
        <v>0</v>
      </c>
      <c r="G3515">
        <v>7000</v>
      </c>
      <c r="H3515" s="10" t="s">
        <v>26</v>
      </c>
      <c r="I3515" s="10" t="s">
        <v>6246</v>
      </c>
      <c r="J3515" s="10" t="s">
        <v>17</v>
      </c>
      <c r="K3515" s="10" t="s">
        <v>17</v>
      </c>
      <c r="L3515" s="10" t="s">
        <v>6245</v>
      </c>
      <c r="M3515" s="10" t="s">
        <v>18</v>
      </c>
      <c r="N3515">
        <v>0</v>
      </c>
    </row>
    <row r="3516" spans="1:14" x14ac:dyDescent="0.25">
      <c r="A3516" s="10" t="s">
        <v>62</v>
      </c>
      <c r="B3516" s="10" t="s">
        <v>11631</v>
      </c>
      <c r="C3516">
        <v>27310.11</v>
      </c>
      <c r="D3516" s="10" t="s">
        <v>26</v>
      </c>
      <c r="E3516">
        <v>2238.42</v>
      </c>
      <c r="F3516">
        <v>0</v>
      </c>
      <c r="G3516">
        <v>25071.69</v>
      </c>
      <c r="H3516" s="10" t="s">
        <v>26</v>
      </c>
      <c r="I3516" s="10" t="s">
        <v>11632</v>
      </c>
      <c r="J3516" s="10" t="s">
        <v>6247</v>
      </c>
      <c r="K3516" s="10" t="s">
        <v>17</v>
      </c>
      <c r="L3516" s="10" t="s">
        <v>11633</v>
      </c>
      <c r="M3516" s="10" t="s">
        <v>18</v>
      </c>
      <c r="N3516">
        <v>0</v>
      </c>
    </row>
    <row r="3517" spans="1:14" x14ac:dyDescent="0.25">
      <c r="A3517" s="10" t="s">
        <v>62</v>
      </c>
      <c r="B3517" s="10" t="s">
        <v>11634</v>
      </c>
      <c r="C3517">
        <v>15380.83</v>
      </c>
      <c r="D3517" s="10" t="s">
        <v>26</v>
      </c>
      <c r="E3517">
        <v>1974.1</v>
      </c>
      <c r="F3517">
        <v>0</v>
      </c>
      <c r="G3517">
        <v>13406.73</v>
      </c>
      <c r="H3517" s="10" t="s">
        <v>26</v>
      </c>
      <c r="I3517" s="10" t="s">
        <v>11635</v>
      </c>
      <c r="J3517" s="10" t="s">
        <v>6248</v>
      </c>
      <c r="K3517" s="10" t="s">
        <v>17</v>
      </c>
      <c r="L3517" s="10" t="s">
        <v>11636</v>
      </c>
      <c r="M3517" s="10" t="s">
        <v>18</v>
      </c>
      <c r="N3517">
        <v>0</v>
      </c>
    </row>
    <row r="3518" spans="1:14" x14ac:dyDescent="0.25">
      <c r="A3518" s="10" t="s">
        <v>62</v>
      </c>
      <c r="B3518" s="10" t="s">
        <v>11637</v>
      </c>
      <c r="C3518">
        <v>6526.45</v>
      </c>
      <c r="D3518" s="10" t="s">
        <v>26</v>
      </c>
      <c r="E3518">
        <v>919.43</v>
      </c>
      <c r="F3518">
        <v>0</v>
      </c>
      <c r="G3518">
        <v>5607.02</v>
      </c>
      <c r="H3518" s="10" t="s">
        <v>26</v>
      </c>
      <c r="I3518" s="10" t="s">
        <v>11638</v>
      </c>
      <c r="J3518" s="10" t="s">
        <v>6249</v>
      </c>
      <c r="K3518" s="10" t="s">
        <v>17</v>
      </c>
      <c r="L3518" s="10" t="s">
        <v>11639</v>
      </c>
      <c r="M3518" s="10" t="s">
        <v>18</v>
      </c>
      <c r="N3518">
        <v>0</v>
      </c>
    </row>
    <row r="3519" spans="1:14" x14ac:dyDescent="0.25">
      <c r="A3519" s="10" t="s">
        <v>62</v>
      </c>
      <c r="B3519" s="10" t="s">
        <v>11640</v>
      </c>
      <c r="C3519">
        <v>31678.62</v>
      </c>
      <c r="D3519" s="10" t="s">
        <v>26</v>
      </c>
      <c r="E3519">
        <v>2000</v>
      </c>
      <c r="F3519">
        <v>0</v>
      </c>
      <c r="G3519">
        <v>29678.62</v>
      </c>
      <c r="H3519" s="10" t="s">
        <v>26</v>
      </c>
      <c r="I3519" s="10" t="s">
        <v>11641</v>
      </c>
      <c r="J3519" s="10" t="s">
        <v>11642</v>
      </c>
      <c r="K3519" s="10" t="s">
        <v>17</v>
      </c>
      <c r="L3519" s="10" t="s">
        <v>11643</v>
      </c>
      <c r="M3519" s="10" t="s">
        <v>18</v>
      </c>
      <c r="N3519">
        <v>0</v>
      </c>
    </row>
    <row r="3520" spans="1:14" x14ac:dyDescent="0.25">
      <c r="A3520" s="10" t="s">
        <v>62</v>
      </c>
      <c r="B3520" s="10" t="s">
        <v>11644</v>
      </c>
      <c r="C3520">
        <v>1238.19</v>
      </c>
      <c r="D3520" s="10" t="s">
        <v>26</v>
      </c>
      <c r="E3520">
        <v>196.35</v>
      </c>
      <c r="F3520">
        <v>0</v>
      </c>
      <c r="G3520">
        <v>1041.8399999999999</v>
      </c>
      <c r="H3520" s="10" t="s">
        <v>26</v>
      </c>
      <c r="I3520" s="10" t="s">
        <v>11645</v>
      </c>
      <c r="J3520" s="10" t="s">
        <v>6250</v>
      </c>
      <c r="K3520" s="10" t="s">
        <v>17</v>
      </c>
      <c r="L3520" s="10" t="s">
        <v>11646</v>
      </c>
      <c r="M3520" s="10" t="s">
        <v>18</v>
      </c>
      <c r="N3520">
        <v>0</v>
      </c>
    </row>
    <row r="3521" spans="1:14" x14ac:dyDescent="0.25">
      <c r="A3521" s="10" t="s">
        <v>62</v>
      </c>
      <c r="B3521" s="10" t="s">
        <v>11647</v>
      </c>
      <c r="C3521">
        <v>3365.95</v>
      </c>
      <c r="D3521" s="10" t="s">
        <v>26</v>
      </c>
      <c r="E3521">
        <v>1251.81</v>
      </c>
      <c r="F3521">
        <v>4000</v>
      </c>
      <c r="G3521">
        <v>6114.14</v>
      </c>
      <c r="H3521" s="10" t="s">
        <v>26</v>
      </c>
      <c r="I3521" s="10" t="s">
        <v>11648</v>
      </c>
      <c r="J3521" s="10" t="s">
        <v>11649</v>
      </c>
      <c r="K3521" s="10" t="s">
        <v>11650</v>
      </c>
      <c r="L3521" s="10" t="s">
        <v>11651</v>
      </c>
      <c r="M3521" s="10" t="s">
        <v>18</v>
      </c>
      <c r="N3521">
        <v>0</v>
      </c>
    </row>
    <row r="3522" spans="1:14" x14ac:dyDescent="0.25">
      <c r="A3522" s="10" t="s">
        <v>62</v>
      </c>
      <c r="B3522" s="10" t="s">
        <v>11652</v>
      </c>
      <c r="C3522">
        <v>178.61</v>
      </c>
      <c r="D3522" s="10" t="s">
        <v>26</v>
      </c>
      <c r="E3522">
        <v>102.97</v>
      </c>
      <c r="F3522">
        <v>0</v>
      </c>
      <c r="G3522">
        <v>75.64</v>
      </c>
      <c r="H3522" s="10" t="s">
        <v>26</v>
      </c>
      <c r="I3522" s="10" t="s">
        <v>11653</v>
      </c>
      <c r="J3522" s="10" t="s">
        <v>6251</v>
      </c>
      <c r="K3522" s="10" t="s">
        <v>17</v>
      </c>
      <c r="L3522" s="10" t="s">
        <v>11654</v>
      </c>
      <c r="M3522" s="10" t="s">
        <v>18</v>
      </c>
      <c r="N3522">
        <v>0</v>
      </c>
    </row>
    <row r="3523" spans="1:14" x14ac:dyDescent="0.25">
      <c r="A3523" s="10" t="s">
        <v>62</v>
      </c>
      <c r="B3523" s="10" t="s">
        <v>11655</v>
      </c>
      <c r="C3523">
        <v>3623.06</v>
      </c>
      <c r="D3523" s="10" t="s">
        <v>26</v>
      </c>
      <c r="E3523">
        <v>2055.08</v>
      </c>
      <c r="F3523">
        <v>0</v>
      </c>
      <c r="G3523">
        <v>1567.98</v>
      </c>
      <c r="H3523" s="10" t="s">
        <v>26</v>
      </c>
      <c r="I3523" s="10" t="s">
        <v>11656</v>
      </c>
      <c r="J3523" s="10" t="s">
        <v>4303</v>
      </c>
      <c r="K3523" s="10" t="s">
        <v>17</v>
      </c>
      <c r="L3523" s="10" t="s">
        <v>11657</v>
      </c>
      <c r="M3523" s="10" t="s">
        <v>18</v>
      </c>
      <c r="N3523">
        <v>0</v>
      </c>
    </row>
    <row r="3524" spans="1:14" x14ac:dyDescent="0.25">
      <c r="A3524" s="10" t="s">
        <v>62</v>
      </c>
      <c r="B3524" s="10" t="s">
        <v>11658</v>
      </c>
      <c r="C3524">
        <v>2079.56</v>
      </c>
      <c r="D3524" s="10" t="s">
        <v>26</v>
      </c>
      <c r="E3524">
        <v>216.49</v>
      </c>
      <c r="F3524">
        <v>0</v>
      </c>
      <c r="G3524">
        <v>1863.07</v>
      </c>
      <c r="H3524" s="10" t="s">
        <v>26</v>
      </c>
      <c r="I3524" s="10" t="s">
        <v>11659</v>
      </c>
      <c r="J3524" s="10" t="s">
        <v>4305</v>
      </c>
      <c r="K3524" s="10" t="s">
        <v>17</v>
      </c>
      <c r="L3524" s="10" t="s">
        <v>11660</v>
      </c>
      <c r="M3524" s="10" t="s">
        <v>18</v>
      </c>
      <c r="N3524">
        <v>0</v>
      </c>
    </row>
    <row r="3525" spans="1:14" x14ac:dyDescent="0.25">
      <c r="A3525" s="10" t="s">
        <v>62</v>
      </c>
      <c r="B3525" s="10" t="s">
        <v>11661</v>
      </c>
      <c r="C3525">
        <v>447.18</v>
      </c>
      <c r="D3525" s="10" t="s">
        <v>26</v>
      </c>
      <c r="E3525">
        <v>265.27999999999997</v>
      </c>
      <c r="F3525">
        <v>0</v>
      </c>
      <c r="G3525">
        <v>181.9</v>
      </c>
      <c r="H3525" s="10" t="s">
        <v>26</v>
      </c>
      <c r="I3525" s="10" t="s">
        <v>11662</v>
      </c>
      <c r="J3525" s="10" t="s">
        <v>7176</v>
      </c>
      <c r="K3525" s="10" t="s">
        <v>17</v>
      </c>
      <c r="L3525" s="10" t="s">
        <v>11663</v>
      </c>
      <c r="M3525" s="10" t="s">
        <v>18</v>
      </c>
      <c r="N3525">
        <v>0</v>
      </c>
    </row>
    <row r="3526" spans="1:14" x14ac:dyDescent="0.25">
      <c r="A3526" s="10" t="s">
        <v>62</v>
      </c>
      <c r="B3526" s="10" t="s">
        <v>11664</v>
      </c>
      <c r="C3526">
        <v>300</v>
      </c>
      <c r="D3526" s="10" t="s">
        <v>26</v>
      </c>
      <c r="E3526">
        <v>0</v>
      </c>
      <c r="F3526">
        <v>0</v>
      </c>
      <c r="G3526">
        <v>300</v>
      </c>
      <c r="H3526" s="10" t="s">
        <v>26</v>
      </c>
      <c r="I3526" s="10" t="s">
        <v>4307</v>
      </c>
      <c r="J3526" s="10" t="s">
        <v>17</v>
      </c>
      <c r="K3526" s="10" t="s">
        <v>17</v>
      </c>
      <c r="L3526" s="10" t="s">
        <v>7177</v>
      </c>
      <c r="M3526" s="10" t="s">
        <v>18</v>
      </c>
      <c r="N3526">
        <v>0</v>
      </c>
    </row>
    <row r="3527" spans="1:14" x14ac:dyDescent="0.25">
      <c r="A3527" s="10" t="s">
        <v>62</v>
      </c>
      <c r="B3527" s="10" t="s">
        <v>11665</v>
      </c>
      <c r="C3527">
        <v>18170.89</v>
      </c>
      <c r="D3527" s="10" t="s">
        <v>26</v>
      </c>
      <c r="E3527">
        <v>498.21</v>
      </c>
      <c r="F3527">
        <v>0</v>
      </c>
      <c r="G3527">
        <v>17672.68</v>
      </c>
      <c r="H3527" s="10" t="s">
        <v>26</v>
      </c>
      <c r="I3527" s="10" t="s">
        <v>11666</v>
      </c>
      <c r="J3527" s="10" t="s">
        <v>7178</v>
      </c>
      <c r="K3527" s="10" t="s">
        <v>17</v>
      </c>
      <c r="L3527" s="10" t="s">
        <v>11667</v>
      </c>
      <c r="M3527" s="10" t="s">
        <v>18</v>
      </c>
      <c r="N3527">
        <v>0</v>
      </c>
    </row>
    <row r="3528" spans="1:14" x14ac:dyDescent="0.25">
      <c r="A3528" s="10" t="s">
        <v>62</v>
      </c>
      <c r="B3528" s="10" t="s">
        <v>11668</v>
      </c>
      <c r="C3528">
        <v>1827.74</v>
      </c>
      <c r="D3528" s="10" t="s">
        <v>26</v>
      </c>
      <c r="E3528">
        <v>599.21</v>
      </c>
      <c r="F3528">
        <v>0</v>
      </c>
      <c r="G3528">
        <v>1228.53</v>
      </c>
      <c r="H3528" s="10" t="s">
        <v>26</v>
      </c>
      <c r="I3528" s="10" t="s">
        <v>11669</v>
      </c>
      <c r="J3528" s="10" t="s">
        <v>4309</v>
      </c>
      <c r="K3528" s="10" t="s">
        <v>17</v>
      </c>
      <c r="L3528" s="10" t="s">
        <v>11670</v>
      </c>
      <c r="M3528" s="10" t="s">
        <v>18</v>
      </c>
      <c r="N3528">
        <v>0</v>
      </c>
    </row>
    <row r="3529" spans="1:14" x14ac:dyDescent="0.25">
      <c r="A3529" s="10" t="s">
        <v>62</v>
      </c>
      <c r="B3529" s="10" t="s">
        <v>11671</v>
      </c>
      <c r="C3529">
        <v>683.57</v>
      </c>
      <c r="D3529" s="10" t="s">
        <v>26</v>
      </c>
      <c r="E3529">
        <v>182.01</v>
      </c>
      <c r="F3529">
        <v>0</v>
      </c>
      <c r="G3529">
        <v>501.56</v>
      </c>
      <c r="H3529" s="10" t="s">
        <v>26</v>
      </c>
      <c r="I3529" s="10" t="s">
        <v>11672</v>
      </c>
      <c r="J3529" s="10" t="s">
        <v>4311</v>
      </c>
      <c r="K3529" s="10" t="s">
        <v>17</v>
      </c>
      <c r="L3529" s="10" t="s">
        <v>11673</v>
      </c>
      <c r="M3529" s="10" t="s">
        <v>18</v>
      </c>
      <c r="N3529">
        <v>0</v>
      </c>
    </row>
    <row r="3530" spans="1:14" x14ac:dyDescent="0.25">
      <c r="A3530" s="10" t="s">
        <v>62</v>
      </c>
      <c r="B3530" s="10" t="s">
        <v>11674</v>
      </c>
      <c r="C3530">
        <v>1526.12</v>
      </c>
      <c r="D3530" s="10" t="s">
        <v>26</v>
      </c>
      <c r="E3530">
        <v>158.18</v>
      </c>
      <c r="F3530">
        <v>0</v>
      </c>
      <c r="G3530">
        <v>1367.94</v>
      </c>
      <c r="H3530" s="10" t="s">
        <v>26</v>
      </c>
      <c r="I3530" s="10" t="s">
        <v>11675</v>
      </c>
      <c r="J3530" s="10" t="s">
        <v>4314</v>
      </c>
      <c r="K3530" s="10" t="s">
        <v>17</v>
      </c>
      <c r="L3530" s="10" t="s">
        <v>11676</v>
      </c>
      <c r="M3530" s="10" t="s">
        <v>18</v>
      </c>
      <c r="N3530">
        <v>0</v>
      </c>
    </row>
    <row r="3531" spans="1:14" x14ac:dyDescent="0.25">
      <c r="A3531" s="10" t="s">
        <v>62</v>
      </c>
      <c r="B3531" s="10" t="s">
        <v>11677</v>
      </c>
      <c r="C3531">
        <v>3260.46</v>
      </c>
      <c r="D3531" s="10" t="s">
        <v>26</v>
      </c>
      <c r="E3531">
        <v>446.67</v>
      </c>
      <c r="F3531">
        <v>0</v>
      </c>
      <c r="G3531">
        <v>2813.79</v>
      </c>
      <c r="H3531" s="10" t="s">
        <v>26</v>
      </c>
      <c r="I3531" s="10" t="s">
        <v>11678</v>
      </c>
      <c r="J3531" s="10" t="s">
        <v>6252</v>
      </c>
      <c r="K3531" s="10" t="s">
        <v>17</v>
      </c>
      <c r="L3531" s="10" t="s">
        <v>11679</v>
      </c>
      <c r="M3531" s="10" t="s">
        <v>18</v>
      </c>
      <c r="N3531">
        <v>0</v>
      </c>
    </row>
    <row r="3532" spans="1:14" x14ac:dyDescent="0.25">
      <c r="A3532" s="10" t="s">
        <v>62</v>
      </c>
      <c r="B3532" s="10" t="s">
        <v>11680</v>
      </c>
      <c r="C3532">
        <v>547.23</v>
      </c>
      <c r="D3532" s="10" t="s">
        <v>26</v>
      </c>
      <c r="E3532">
        <v>53.7</v>
      </c>
      <c r="F3532">
        <v>0</v>
      </c>
      <c r="G3532">
        <v>493.53</v>
      </c>
      <c r="H3532" s="10" t="s">
        <v>26</v>
      </c>
      <c r="I3532" s="10" t="s">
        <v>11681</v>
      </c>
      <c r="J3532" s="10" t="s">
        <v>11682</v>
      </c>
      <c r="K3532" s="10" t="s">
        <v>17</v>
      </c>
      <c r="L3532" s="10" t="s">
        <v>11683</v>
      </c>
      <c r="M3532" s="10" t="s">
        <v>18</v>
      </c>
      <c r="N3532">
        <v>0</v>
      </c>
    </row>
    <row r="3533" spans="1:14" x14ac:dyDescent="0.25">
      <c r="A3533" s="10" t="s">
        <v>62</v>
      </c>
      <c r="B3533" s="10" t="s">
        <v>7700</v>
      </c>
      <c r="C3533">
        <v>200.4</v>
      </c>
      <c r="D3533" s="10" t="s">
        <v>26</v>
      </c>
      <c r="E3533">
        <v>61.78</v>
      </c>
      <c r="F3533">
        <v>0</v>
      </c>
      <c r="G3533">
        <v>138.62</v>
      </c>
      <c r="H3533" s="10" t="s">
        <v>26</v>
      </c>
      <c r="I3533" s="10" t="s">
        <v>6254</v>
      </c>
      <c r="J3533" s="10" t="s">
        <v>6255</v>
      </c>
      <c r="K3533" s="10" t="s">
        <v>17</v>
      </c>
      <c r="L3533" s="10" t="s">
        <v>11684</v>
      </c>
      <c r="M3533" s="10" t="s">
        <v>18</v>
      </c>
      <c r="N3533">
        <v>0</v>
      </c>
    </row>
    <row r="3534" spans="1:14" x14ac:dyDescent="0.25">
      <c r="A3534" s="10" t="s">
        <v>62</v>
      </c>
      <c r="B3534" s="10" t="s">
        <v>2439</v>
      </c>
      <c r="C3534">
        <v>3717.9</v>
      </c>
      <c r="D3534" s="10" t="s">
        <v>26</v>
      </c>
      <c r="E3534">
        <v>3717.9</v>
      </c>
      <c r="F3534">
        <v>0</v>
      </c>
      <c r="G3534">
        <v>0</v>
      </c>
      <c r="H3534" s="10" t="s">
        <v>16</v>
      </c>
      <c r="I3534" s="10" t="s">
        <v>11685</v>
      </c>
      <c r="J3534" s="10" t="s">
        <v>11686</v>
      </c>
      <c r="K3534" s="10" t="s">
        <v>17</v>
      </c>
      <c r="L3534" s="10" t="s">
        <v>11687</v>
      </c>
      <c r="M3534" s="10" t="s">
        <v>18</v>
      </c>
      <c r="N3534">
        <v>0</v>
      </c>
    </row>
    <row r="3535" spans="1:14" x14ac:dyDescent="0.25">
      <c r="A3535" s="10" t="s">
        <v>62</v>
      </c>
      <c r="B3535" s="10" t="s">
        <v>2523</v>
      </c>
      <c r="C3535">
        <v>0</v>
      </c>
      <c r="D3535" s="10" t="s">
        <v>16</v>
      </c>
      <c r="E3535">
        <v>9236.83</v>
      </c>
      <c r="F3535">
        <v>9236.83</v>
      </c>
      <c r="G3535">
        <v>0</v>
      </c>
      <c r="H3535" s="10" t="s">
        <v>16</v>
      </c>
      <c r="I3535" s="10" t="s">
        <v>11688</v>
      </c>
      <c r="J3535" s="10" t="s">
        <v>11689</v>
      </c>
      <c r="K3535" s="10" t="s">
        <v>11690</v>
      </c>
      <c r="L3535" s="10" t="s">
        <v>11691</v>
      </c>
      <c r="M3535" s="10" t="s">
        <v>18</v>
      </c>
      <c r="N3535">
        <v>0</v>
      </c>
    </row>
    <row r="3536" spans="1:14" x14ac:dyDescent="0.25">
      <c r="A3536" s="10" t="s">
        <v>62</v>
      </c>
      <c r="B3536" s="10" t="s">
        <v>2526</v>
      </c>
      <c r="C3536">
        <v>2881.98</v>
      </c>
      <c r="D3536" s="10" t="s">
        <v>26</v>
      </c>
      <c r="E3536">
        <v>1569.9</v>
      </c>
      <c r="F3536">
        <v>670</v>
      </c>
      <c r="G3536">
        <v>1982.08</v>
      </c>
      <c r="H3536" s="10" t="s">
        <v>26</v>
      </c>
      <c r="I3536" s="10" t="s">
        <v>11692</v>
      </c>
      <c r="J3536" s="10" t="s">
        <v>11693</v>
      </c>
      <c r="K3536" s="10" t="s">
        <v>248</v>
      </c>
      <c r="L3536" s="10" t="s">
        <v>11694</v>
      </c>
      <c r="M3536" s="10" t="s">
        <v>18</v>
      </c>
      <c r="N3536">
        <v>0</v>
      </c>
    </row>
    <row r="3537" spans="1:14" x14ac:dyDescent="0.25">
      <c r="A3537" s="10" t="s">
        <v>62</v>
      </c>
      <c r="B3537" s="10" t="s">
        <v>11695</v>
      </c>
      <c r="C3537">
        <v>170800</v>
      </c>
      <c r="D3537" s="10" t="s">
        <v>26</v>
      </c>
      <c r="E3537">
        <v>17900</v>
      </c>
      <c r="F3537">
        <v>0</v>
      </c>
      <c r="G3537">
        <v>152900</v>
      </c>
      <c r="H3537" s="10" t="s">
        <v>26</v>
      </c>
      <c r="I3537" s="10" t="s">
        <v>11696</v>
      </c>
      <c r="J3537" s="10" t="s">
        <v>11697</v>
      </c>
      <c r="K3537" s="10" t="s">
        <v>17</v>
      </c>
      <c r="L3537" s="10" t="s">
        <v>11698</v>
      </c>
      <c r="M3537" s="10" t="s">
        <v>18</v>
      </c>
      <c r="N3537">
        <v>0</v>
      </c>
    </row>
    <row r="3538" spans="1:14" x14ac:dyDescent="0.25">
      <c r="A3538" s="10" t="s">
        <v>62</v>
      </c>
      <c r="B3538" s="10" t="s">
        <v>11699</v>
      </c>
      <c r="C3538">
        <v>115153.18</v>
      </c>
      <c r="D3538" s="10" t="s">
        <v>26</v>
      </c>
      <c r="E3538">
        <v>47977</v>
      </c>
      <c r="F3538">
        <v>87859</v>
      </c>
      <c r="G3538">
        <v>155035.18</v>
      </c>
      <c r="H3538" s="10" t="s">
        <v>26</v>
      </c>
      <c r="I3538" s="10" t="s">
        <v>11700</v>
      </c>
      <c r="J3538" s="10" t="s">
        <v>11701</v>
      </c>
      <c r="K3538" s="10" t="s">
        <v>11702</v>
      </c>
      <c r="L3538" s="10" t="s">
        <v>11703</v>
      </c>
      <c r="M3538" s="10" t="s">
        <v>18</v>
      </c>
      <c r="N3538">
        <v>0</v>
      </c>
    </row>
    <row r="3539" spans="1:14" x14ac:dyDescent="0.25">
      <c r="A3539" s="10" t="s">
        <v>62</v>
      </c>
      <c r="B3539" s="10" t="s">
        <v>11704</v>
      </c>
      <c r="C3539">
        <v>136458.34</v>
      </c>
      <c r="D3539" s="10" t="s">
        <v>26</v>
      </c>
      <c r="E3539">
        <v>38125</v>
      </c>
      <c r="F3539">
        <v>0</v>
      </c>
      <c r="G3539">
        <v>98333.34</v>
      </c>
      <c r="H3539" s="10" t="s">
        <v>26</v>
      </c>
      <c r="I3539" s="10" t="s">
        <v>11705</v>
      </c>
      <c r="J3539" s="10" t="s">
        <v>6258</v>
      </c>
      <c r="K3539" s="10" t="s">
        <v>17</v>
      </c>
      <c r="L3539" s="10" t="s">
        <v>11706</v>
      </c>
      <c r="M3539" s="10" t="s">
        <v>18</v>
      </c>
      <c r="N3539">
        <v>0</v>
      </c>
    </row>
    <row r="3540" spans="1:14" x14ac:dyDescent="0.25">
      <c r="A3540" s="10" t="s">
        <v>62</v>
      </c>
      <c r="B3540" s="10" t="s">
        <v>11707</v>
      </c>
      <c r="C3540">
        <v>68760</v>
      </c>
      <c r="D3540" s="10" t="s">
        <v>26</v>
      </c>
      <c r="E3540">
        <v>12000</v>
      </c>
      <c r="F3540">
        <v>0</v>
      </c>
      <c r="G3540">
        <v>56760</v>
      </c>
      <c r="H3540" s="10" t="s">
        <v>26</v>
      </c>
      <c r="I3540" s="10" t="s">
        <v>11708</v>
      </c>
      <c r="J3540" s="10" t="s">
        <v>6259</v>
      </c>
      <c r="K3540" s="10" t="s">
        <v>17</v>
      </c>
      <c r="L3540" s="10" t="s">
        <v>11709</v>
      </c>
      <c r="M3540" s="10" t="s">
        <v>18</v>
      </c>
      <c r="N3540">
        <v>0</v>
      </c>
    </row>
    <row r="3541" spans="1:14" x14ac:dyDescent="0.25">
      <c r="A3541" s="10" t="s">
        <v>62</v>
      </c>
      <c r="B3541" s="10" t="s">
        <v>11710</v>
      </c>
      <c r="C3541">
        <v>350</v>
      </c>
      <c r="D3541" s="10" t="s">
        <v>26</v>
      </c>
      <c r="E3541">
        <v>425.66</v>
      </c>
      <c r="F3541">
        <v>1125.6600000000001</v>
      </c>
      <c r="G3541">
        <v>1050</v>
      </c>
      <c r="H3541" s="10" t="s">
        <v>26</v>
      </c>
      <c r="I3541" s="10" t="s">
        <v>11711</v>
      </c>
      <c r="J3541" s="10" t="s">
        <v>6260</v>
      </c>
      <c r="K3541" s="10" t="s">
        <v>6261</v>
      </c>
      <c r="L3541" s="10" t="s">
        <v>11712</v>
      </c>
      <c r="M3541" s="10" t="s">
        <v>18</v>
      </c>
      <c r="N3541">
        <v>0</v>
      </c>
    </row>
    <row r="3542" spans="1:14" x14ac:dyDescent="0.25">
      <c r="A3542" s="10" t="s">
        <v>62</v>
      </c>
      <c r="B3542" s="10" t="s">
        <v>11713</v>
      </c>
      <c r="C3542">
        <v>4355</v>
      </c>
      <c r="D3542" s="10" t="s">
        <v>26</v>
      </c>
      <c r="E3542">
        <v>910</v>
      </c>
      <c r="F3542">
        <v>0</v>
      </c>
      <c r="G3542">
        <v>3445</v>
      </c>
      <c r="H3542" s="10" t="s">
        <v>26</v>
      </c>
      <c r="I3542" s="10" t="s">
        <v>11714</v>
      </c>
      <c r="J3542" s="10" t="s">
        <v>4326</v>
      </c>
      <c r="K3542" s="10" t="s">
        <v>17</v>
      </c>
      <c r="L3542" s="10" t="s">
        <v>11715</v>
      </c>
      <c r="M3542" s="10" t="s">
        <v>18</v>
      </c>
      <c r="N3542">
        <v>0</v>
      </c>
    </row>
    <row r="3543" spans="1:14" x14ac:dyDescent="0.25">
      <c r="A3543" s="10" t="s">
        <v>62</v>
      </c>
      <c r="B3543" s="10" t="s">
        <v>11716</v>
      </c>
      <c r="C3543">
        <v>4151.0200000000004</v>
      </c>
      <c r="D3543" s="10" t="s">
        <v>26</v>
      </c>
      <c r="E3543">
        <v>1750</v>
      </c>
      <c r="F3543">
        <v>7500</v>
      </c>
      <c r="G3543">
        <v>9901.02</v>
      </c>
      <c r="H3543" s="10" t="s">
        <v>26</v>
      </c>
      <c r="I3543" s="10" t="s">
        <v>11717</v>
      </c>
      <c r="J3543" s="10" t="s">
        <v>11718</v>
      </c>
      <c r="K3543" s="10" t="s">
        <v>11719</v>
      </c>
      <c r="L3543" s="10" t="s">
        <v>11720</v>
      </c>
      <c r="M3543" s="10" t="s">
        <v>18</v>
      </c>
      <c r="N3543">
        <v>0</v>
      </c>
    </row>
    <row r="3544" spans="1:14" x14ac:dyDescent="0.25">
      <c r="A3544" s="10" t="s">
        <v>62</v>
      </c>
      <c r="B3544" s="10" t="s">
        <v>11721</v>
      </c>
      <c r="C3544">
        <v>65717.210000000006</v>
      </c>
      <c r="D3544" s="10" t="s">
        <v>26</v>
      </c>
      <c r="E3544">
        <v>9350.1299999999992</v>
      </c>
      <c r="F3544">
        <v>0</v>
      </c>
      <c r="G3544">
        <v>56367.08</v>
      </c>
      <c r="H3544" s="10" t="s">
        <v>26</v>
      </c>
      <c r="I3544" s="10" t="s">
        <v>11722</v>
      </c>
      <c r="J3544" s="10" t="s">
        <v>4331</v>
      </c>
      <c r="K3544" s="10" t="s">
        <v>17</v>
      </c>
      <c r="L3544" s="10" t="s">
        <v>11723</v>
      </c>
      <c r="M3544" s="10" t="s">
        <v>18</v>
      </c>
      <c r="N3544">
        <v>0</v>
      </c>
    </row>
    <row r="3545" spans="1:14" x14ac:dyDescent="0.25">
      <c r="A3545" s="10" t="s">
        <v>62</v>
      </c>
      <c r="B3545" s="10" t="s">
        <v>11724</v>
      </c>
      <c r="C3545">
        <v>34690.75</v>
      </c>
      <c r="D3545" s="10" t="s">
        <v>26</v>
      </c>
      <c r="E3545">
        <v>5017.3100000000004</v>
      </c>
      <c r="F3545">
        <v>0</v>
      </c>
      <c r="G3545">
        <v>29673.439999999999</v>
      </c>
      <c r="H3545" s="10" t="s">
        <v>26</v>
      </c>
      <c r="I3545" s="10" t="s">
        <v>11725</v>
      </c>
      <c r="J3545" s="10" t="s">
        <v>6262</v>
      </c>
      <c r="K3545" s="10" t="s">
        <v>17</v>
      </c>
      <c r="L3545" s="10" t="s">
        <v>11726</v>
      </c>
      <c r="M3545" s="10" t="s">
        <v>18</v>
      </c>
      <c r="N3545">
        <v>0</v>
      </c>
    </row>
    <row r="3546" spans="1:14" x14ac:dyDescent="0.25">
      <c r="A3546" s="10" t="s">
        <v>62</v>
      </c>
      <c r="B3546" s="10" t="s">
        <v>11727</v>
      </c>
      <c r="C3546">
        <v>0</v>
      </c>
      <c r="D3546" s="10" t="s">
        <v>16</v>
      </c>
      <c r="E3546">
        <v>0</v>
      </c>
      <c r="F3546">
        <v>0</v>
      </c>
      <c r="G3546">
        <v>0</v>
      </c>
      <c r="H3546" s="10" t="s">
        <v>16</v>
      </c>
      <c r="I3546" s="10" t="s">
        <v>11728</v>
      </c>
      <c r="J3546" s="10" t="s">
        <v>17</v>
      </c>
      <c r="K3546" s="10" t="s">
        <v>17</v>
      </c>
      <c r="L3546" s="10" t="s">
        <v>11729</v>
      </c>
      <c r="M3546" s="10" t="s">
        <v>18</v>
      </c>
      <c r="N3546">
        <v>0</v>
      </c>
    </row>
    <row r="3547" spans="1:14" x14ac:dyDescent="0.25">
      <c r="A3547" s="10" t="s">
        <v>62</v>
      </c>
      <c r="B3547" s="10" t="s">
        <v>11730</v>
      </c>
      <c r="C3547">
        <v>15873.03</v>
      </c>
      <c r="D3547" s="10" t="s">
        <v>26</v>
      </c>
      <c r="E3547">
        <v>0</v>
      </c>
      <c r="F3547">
        <v>0</v>
      </c>
      <c r="G3547">
        <v>15873.03</v>
      </c>
      <c r="H3547" s="10" t="s">
        <v>26</v>
      </c>
      <c r="I3547" s="10" t="s">
        <v>6263</v>
      </c>
      <c r="J3547" s="10" t="s">
        <v>17</v>
      </c>
      <c r="K3547" s="10" t="s">
        <v>17</v>
      </c>
      <c r="L3547" s="10" t="s">
        <v>6264</v>
      </c>
      <c r="M3547" s="10" t="s">
        <v>18</v>
      </c>
      <c r="N3547">
        <v>0</v>
      </c>
    </row>
    <row r="3548" spans="1:14" x14ac:dyDescent="0.25">
      <c r="A3548" s="10" t="s">
        <v>62</v>
      </c>
      <c r="B3548" s="10" t="s">
        <v>11731</v>
      </c>
      <c r="C3548">
        <v>0</v>
      </c>
      <c r="D3548" s="10" t="s">
        <v>16</v>
      </c>
      <c r="E3548">
        <v>0</v>
      </c>
      <c r="F3548">
        <v>0</v>
      </c>
      <c r="G3548">
        <v>0</v>
      </c>
      <c r="H3548" s="10" t="s">
        <v>16</v>
      </c>
      <c r="I3548" s="10" t="s">
        <v>11732</v>
      </c>
      <c r="J3548" s="10" t="s">
        <v>17</v>
      </c>
      <c r="K3548" s="10" t="s">
        <v>17</v>
      </c>
      <c r="L3548" s="10" t="s">
        <v>11733</v>
      </c>
      <c r="M3548" s="10" t="s">
        <v>18</v>
      </c>
      <c r="N3548">
        <v>0</v>
      </c>
    </row>
    <row r="3549" spans="1:14" x14ac:dyDescent="0.25">
      <c r="A3549" s="10" t="s">
        <v>62</v>
      </c>
      <c r="B3549" s="10" t="s">
        <v>2447</v>
      </c>
      <c r="C3549">
        <v>42764.87</v>
      </c>
      <c r="D3549" s="10" t="s">
        <v>26</v>
      </c>
      <c r="E3549">
        <v>2516.92</v>
      </c>
      <c r="F3549">
        <v>4920</v>
      </c>
      <c r="G3549">
        <v>45167.95</v>
      </c>
      <c r="H3549" s="10" t="s">
        <v>26</v>
      </c>
      <c r="I3549" s="10" t="s">
        <v>11734</v>
      </c>
      <c r="J3549" s="10" t="s">
        <v>4333</v>
      </c>
      <c r="K3549" s="10" t="s">
        <v>7199</v>
      </c>
      <c r="L3549" s="10" t="s">
        <v>11735</v>
      </c>
      <c r="M3549" s="10" t="s">
        <v>18</v>
      </c>
      <c r="N3549">
        <v>0</v>
      </c>
    </row>
    <row r="3550" spans="1:14" x14ac:dyDescent="0.25">
      <c r="A3550" s="10" t="s">
        <v>62</v>
      </c>
      <c r="B3550" s="10" t="s">
        <v>11736</v>
      </c>
      <c r="C3550">
        <v>924</v>
      </c>
      <c r="D3550" s="10" t="s">
        <v>26</v>
      </c>
      <c r="E3550">
        <v>264</v>
      </c>
      <c r="F3550">
        <v>0</v>
      </c>
      <c r="G3550">
        <v>660</v>
      </c>
      <c r="H3550" s="10" t="s">
        <v>26</v>
      </c>
      <c r="I3550" s="10" t="s">
        <v>11737</v>
      </c>
      <c r="J3550" s="10" t="s">
        <v>7179</v>
      </c>
      <c r="K3550" s="10" t="s">
        <v>17</v>
      </c>
      <c r="L3550" s="10" t="s">
        <v>11738</v>
      </c>
      <c r="M3550" s="10" t="s">
        <v>18</v>
      </c>
      <c r="N3550">
        <v>0</v>
      </c>
    </row>
    <row r="3551" spans="1:14" x14ac:dyDescent="0.25">
      <c r="A3551" s="10" t="s">
        <v>62</v>
      </c>
      <c r="B3551" s="10" t="s">
        <v>11739</v>
      </c>
      <c r="C3551">
        <v>4620</v>
      </c>
      <c r="D3551" s="10" t="s">
        <v>26</v>
      </c>
      <c r="E3551">
        <v>420</v>
      </c>
      <c r="F3551">
        <v>0</v>
      </c>
      <c r="G3551">
        <v>4200</v>
      </c>
      <c r="H3551" s="10" t="s">
        <v>26</v>
      </c>
      <c r="I3551" s="10" t="s">
        <v>11740</v>
      </c>
      <c r="J3551" s="10" t="s">
        <v>6339</v>
      </c>
      <c r="K3551" s="10" t="s">
        <v>17</v>
      </c>
      <c r="L3551" s="10" t="s">
        <v>11741</v>
      </c>
      <c r="M3551" s="10" t="s">
        <v>18</v>
      </c>
      <c r="N3551">
        <v>0</v>
      </c>
    </row>
    <row r="3552" spans="1:14" x14ac:dyDescent="0.25">
      <c r="A3552" s="10" t="s">
        <v>62</v>
      </c>
      <c r="B3552" s="10" t="s">
        <v>11742</v>
      </c>
      <c r="C3552">
        <v>0</v>
      </c>
      <c r="D3552" s="10" t="s">
        <v>16</v>
      </c>
      <c r="E3552">
        <v>0</v>
      </c>
      <c r="F3552">
        <v>2628</v>
      </c>
      <c r="G3552">
        <v>2628</v>
      </c>
      <c r="H3552" s="10" t="s">
        <v>26</v>
      </c>
      <c r="I3552" s="10" t="s">
        <v>11743</v>
      </c>
      <c r="J3552" s="10" t="s">
        <v>17</v>
      </c>
      <c r="K3552" s="10" t="s">
        <v>7180</v>
      </c>
      <c r="L3552" s="10" t="s">
        <v>11744</v>
      </c>
      <c r="M3552" s="10" t="s">
        <v>18</v>
      </c>
      <c r="N3552">
        <v>0</v>
      </c>
    </row>
    <row r="3553" spans="1:14" x14ac:dyDescent="0.25">
      <c r="A3553" s="10" t="s">
        <v>62</v>
      </c>
      <c r="B3553" s="10" t="s">
        <v>11745</v>
      </c>
      <c r="C3553">
        <v>122991.39</v>
      </c>
      <c r="D3553" s="10" t="s">
        <v>26</v>
      </c>
      <c r="E3553">
        <v>54522.96</v>
      </c>
      <c r="F3553">
        <v>0</v>
      </c>
      <c r="G3553">
        <v>68468.429999999993</v>
      </c>
      <c r="H3553" s="10" t="s">
        <v>26</v>
      </c>
      <c r="I3553" s="10" t="s">
        <v>11746</v>
      </c>
      <c r="J3553" s="10" t="s">
        <v>7181</v>
      </c>
      <c r="K3553" s="10" t="s">
        <v>17</v>
      </c>
      <c r="L3553" s="10" t="s">
        <v>11747</v>
      </c>
      <c r="M3553" s="10" t="s">
        <v>18</v>
      </c>
      <c r="N3553">
        <v>0</v>
      </c>
    </row>
    <row r="3554" spans="1:14" x14ac:dyDescent="0.25">
      <c r="A3554" s="10" t="s">
        <v>62</v>
      </c>
      <c r="B3554" s="10" t="s">
        <v>11748</v>
      </c>
      <c r="C3554">
        <v>1080</v>
      </c>
      <c r="D3554" s="10" t="s">
        <v>26</v>
      </c>
      <c r="E3554">
        <v>0</v>
      </c>
      <c r="F3554">
        <v>0</v>
      </c>
      <c r="G3554">
        <v>1080</v>
      </c>
      <c r="H3554" s="10" t="s">
        <v>26</v>
      </c>
      <c r="I3554" s="10" t="s">
        <v>11749</v>
      </c>
      <c r="J3554" s="10" t="s">
        <v>17</v>
      </c>
      <c r="K3554" s="10" t="s">
        <v>17</v>
      </c>
      <c r="L3554" s="10" t="s">
        <v>11750</v>
      </c>
      <c r="M3554" s="10" t="s">
        <v>18</v>
      </c>
      <c r="N3554">
        <v>0</v>
      </c>
    </row>
    <row r="3555" spans="1:14" x14ac:dyDescent="0.25">
      <c r="A3555" s="10" t="s">
        <v>62</v>
      </c>
      <c r="B3555" s="10" t="s">
        <v>11751</v>
      </c>
      <c r="C3555">
        <v>0</v>
      </c>
      <c r="D3555" s="10" t="s">
        <v>16</v>
      </c>
      <c r="E3555">
        <v>0</v>
      </c>
      <c r="F3555">
        <v>1200</v>
      </c>
      <c r="G3555">
        <v>1200</v>
      </c>
      <c r="H3555" s="10" t="s">
        <v>26</v>
      </c>
      <c r="I3555" s="10" t="s">
        <v>11752</v>
      </c>
      <c r="J3555" s="10" t="s">
        <v>17</v>
      </c>
      <c r="K3555" s="10" t="s">
        <v>7182</v>
      </c>
      <c r="L3555" s="10" t="s">
        <v>11753</v>
      </c>
      <c r="M3555" s="10" t="s">
        <v>18</v>
      </c>
      <c r="N3555">
        <v>0</v>
      </c>
    </row>
    <row r="3556" spans="1:14" x14ac:dyDescent="0.25">
      <c r="A3556" s="10" t="s">
        <v>62</v>
      </c>
      <c r="B3556" s="10" t="s">
        <v>11754</v>
      </c>
      <c r="C3556">
        <v>200</v>
      </c>
      <c r="D3556" s="10" t="s">
        <v>26</v>
      </c>
      <c r="E3556">
        <v>0</v>
      </c>
      <c r="F3556">
        <v>126</v>
      </c>
      <c r="G3556">
        <v>326</v>
      </c>
      <c r="H3556" s="10" t="s">
        <v>26</v>
      </c>
      <c r="I3556" s="10" t="s">
        <v>7186</v>
      </c>
      <c r="J3556" s="10" t="s">
        <v>17</v>
      </c>
      <c r="K3556" s="10" t="s">
        <v>7187</v>
      </c>
      <c r="L3556" s="10" t="s">
        <v>7185</v>
      </c>
      <c r="M3556" s="10" t="s">
        <v>18</v>
      </c>
      <c r="N3556">
        <v>0</v>
      </c>
    </row>
    <row r="3557" spans="1:14" x14ac:dyDescent="0.25">
      <c r="A3557" s="10" t="s">
        <v>62</v>
      </c>
      <c r="B3557" s="10" t="s">
        <v>11755</v>
      </c>
      <c r="C3557">
        <v>7788</v>
      </c>
      <c r="D3557" s="10" t="s">
        <v>26</v>
      </c>
      <c r="E3557">
        <v>0</v>
      </c>
      <c r="F3557">
        <v>200</v>
      </c>
      <c r="G3557">
        <v>7988</v>
      </c>
      <c r="H3557" s="10" t="s">
        <v>26</v>
      </c>
      <c r="I3557" s="10" t="s">
        <v>11756</v>
      </c>
      <c r="J3557" s="10" t="s">
        <v>17</v>
      </c>
      <c r="K3557" s="10" t="s">
        <v>6334</v>
      </c>
      <c r="L3557" s="10" t="s">
        <v>11757</v>
      </c>
      <c r="M3557" s="10" t="s">
        <v>18</v>
      </c>
      <c r="N3557">
        <v>0</v>
      </c>
    </row>
    <row r="3558" spans="1:14" x14ac:dyDescent="0.25">
      <c r="A3558" s="10" t="s">
        <v>62</v>
      </c>
      <c r="B3558" s="10" t="s">
        <v>11758</v>
      </c>
      <c r="C3558">
        <v>860</v>
      </c>
      <c r="D3558" s="10" t="s">
        <v>26</v>
      </c>
      <c r="E3558">
        <v>0</v>
      </c>
      <c r="F3558">
        <v>0</v>
      </c>
      <c r="G3558">
        <v>860</v>
      </c>
      <c r="H3558" s="10" t="s">
        <v>26</v>
      </c>
      <c r="I3558" s="10" t="s">
        <v>6333</v>
      </c>
      <c r="J3558" s="10" t="s">
        <v>17</v>
      </c>
      <c r="K3558" s="10" t="s">
        <v>17</v>
      </c>
      <c r="L3558" s="10" t="s">
        <v>7188</v>
      </c>
      <c r="M3558" s="10" t="s">
        <v>18</v>
      </c>
      <c r="N3558">
        <v>0</v>
      </c>
    </row>
    <row r="3559" spans="1:14" x14ac:dyDescent="0.25">
      <c r="A3559" s="10" t="s">
        <v>62</v>
      </c>
      <c r="B3559" s="10" t="s">
        <v>11759</v>
      </c>
      <c r="C3559">
        <v>0</v>
      </c>
      <c r="D3559" s="10" t="s">
        <v>16</v>
      </c>
      <c r="E3559">
        <v>0</v>
      </c>
      <c r="F3559">
        <v>0</v>
      </c>
      <c r="G3559">
        <v>0</v>
      </c>
      <c r="H3559" s="10" t="s">
        <v>16</v>
      </c>
      <c r="I3559" s="10" t="s">
        <v>11760</v>
      </c>
      <c r="J3559" s="10" t="s">
        <v>17</v>
      </c>
      <c r="K3559" s="10" t="s">
        <v>17</v>
      </c>
      <c r="L3559" s="10" t="s">
        <v>11761</v>
      </c>
      <c r="M3559" s="10" t="s">
        <v>18</v>
      </c>
      <c r="N3559">
        <v>0</v>
      </c>
    </row>
    <row r="3560" spans="1:14" x14ac:dyDescent="0.25">
      <c r="A3560" s="10" t="s">
        <v>62</v>
      </c>
      <c r="B3560" s="10" t="s">
        <v>11762</v>
      </c>
      <c r="C3560">
        <v>0</v>
      </c>
      <c r="D3560" s="10" t="s">
        <v>16</v>
      </c>
      <c r="E3560">
        <v>0</v>
      </c>
      <c r="F3560">
        <v>1100</v>
      </c>
      <c r="G3560">
        <v>1100</v>
      </c>
      <c r="H3560" s="10" t="s">
        <v>26</v>
      </c>
      <c r="I3560" s="10" t="s">
        <v>11763</v>
      </c>
      <c r="J3560" s="10" t="s">
        <v>17</v>
      </c>
      <c r="K3560" s="10" t="s">
        <v>7189</v>
      </c>
      <c r="L3560" s="10" t="s">
        <v>11764</v>
      </c>
      <c r="M3560" s="10" t="s">
        <v>18</v>
      </c>
      <c r="N3560">
        <v>0</v>
      </c>
    </row>
    <row r="3561" spans="1:14" x14ac:dyDescent="0.25">
      <c r="A3561" s="10" t="s">
        <v>62</v>
      </c>
      <c r="B3561" s="10" t="s">
        <v>164</v>
      </c>
      <c r="C3561">
        <v>770</v>
      </c>
      <c r="D3561" s="10" t="s">
        <v>26</v>
      </c>
      <c r="E3561">
        <v>110</v>
      </c>
      <c r="F3561">
        <v>0</v>
      </c>
      <c r="G3561">
        <v>660</v>
      </c>
      <c r="H3561" s="10" t="s">
        <v>26</v>
      </c>
      <c r="I3561" s="10" t="s">
        <v>7190</v>
      </c>
      <c r="J3561" s="10" t="s">
        <v>7192</v>
      </c>
      <c r="K3561" s="10" t="s">
        <v>17</v>
      </c>
      <c r="L3561" s="10" t="s">
        <v>7191</v>
      </c>
      <c r="M3561" s="10" t="s">
        <v>18</v>
      </c>
      <c r="N3561">
        <v>0</v>
      </c>
    </row>
    <row r="3562" spans="1:14" x14ac:dyDescent="0.25">
      <c r="A3562" s="10" t="s">
        <v>62</v>
      </c>
      <c r="B3562" s="10" t="s">
        <v>7292</v>
      </c>
      <c r="C3562">
        <v>7710.07</v>
      </c>
      <c r="D3562" s="10" t="s">
        <v>26</v>
      </c>
      <c r="E3562">
        <v>1640.58</v>
      </c>
      <c r="F3562">
        <v>5000</v>
      </c>
      <c r="G3562">
        <v>11069.49</v>
      </c>
      <c r="H3562" s="10" t="s">
        <v>26</v>
      </c>
      <c r="I3562" s="10" t="s">
        <v>7193</v>
      </c>
      <c r="J3562" s="10" t="s">
        <v>7194</v>
      </c>
      <c r="K3562" s="10" t="s">
        <v>7195</v>
      </c>
      <c r="L3562" s="10" t="s">
        <v>7196</v>
      </c>
      <c r="M3562" s="10" t="s">
        <v>18</v>
      </c>
      <c r="N3562">
        <v>0</v>
      </c>
    </row>
    <row r="3563" spans="1:14" x14ac:dyDescent="0.25">
      <c r="A3563" s="10" t="s">
        <v>62</v>
      </c>
      <c r="B3563" s="10" t="s">
        <v>11765</v>
      </c>
      <c r="C3563">
        <v>888</v>
      </c>
      <c r="D3563" s="10" t="s">
        <v>26</v>
      </c>
      <c r="E3563">
        <v>0</v>
      </c>
      <c r="F3563">
        <v>0</v>
      </c>
      <c r="G3563">
        <v>888</v>
      </c>
      <c r="H3563" s="10" t="s">
        <v>26</v>
      </c>
      <c r="I3563" s="10" t="s">
        <v>7197</v>
      </c>
      <c r="J3563" s="10" t="s">
        <v>17</v>
      </c>
      <c r="K3563" s="10" t="s">
        <v>17</v>
      </c>
      <c r="L3563" s="10" t="s">
        <v>7198</v>
      </c>
      <c r="M3563" s="10" t="s">
        <v>18</v>
      </c>
      <c r="N3563">
        <v>0</v>
      </c>
    </row>
    <row r="3564" spans="1:14" x14ac:dyDescent="0.25">
      <c r="A3564" s="10" t="s">
        <v>62</v>
      </c>
      <c r="B3564" s="10" t="s">
        <v>2555</v>
      </c>
      <c r="C3564">
        <v>0</v>
      </c>
      <c r="D3564" s="10" t="s">
        <v>16</v>
      </c>
      <c r="E3564">
        <v>0</v>
      </c>
      <c r="F3564">
        <v>0</v>
      </c>
      <c r="G3564">
        <v>0</v>
      </c>
      <c r="H3564" s="10" t="s">
        <v>16</v>
      </c>
      <c r="I3564" s="10" t="s">
        <v>11766</v>
      </c>
      <c r="J3564" s="10" t="s">
        <v>17</v>
      </c>
      <c r="K3564" s="10" t="s">
        <v>17</v>
      </c>
      <c r="L3564" s="10" t="s">
        <v>11767</v>
      </c>
      <c r="M3564" s="10" t="s">
        <v>18</v>
      </c>
      <c r="N3564">
        <v>0</v>
      </c>
    </row>
    <row r="3565" spans="1:14" x14ac:dyDescent="0.25">
      <c r="A3565" s="10" t="s">
        <v>62</v>
      </c>
      <c r="B3565" s="10" t="s">
        <v>11768</v>
      </c>
      <c r="C3565">
        <v>1505.6</v>
      </c>
      <c r="D3565" s="10" t="s">
        <v>26</v>
      </c>
      <c r="E3565">
        <v>0</v>
      </c>
      <c r="F3565">
        <v>0</v>
      </c>
      <c r="G3565">
        <v>1505.6</v>
      </c>
      <c r="H3565" s="10" t="s">
        <v>26</v>
      </c>
      <c r="I3565" s="10" t="s">
        <v>11769</v>
      </c>
      <c r="J3565" s="10" t="s">
        <v>17</v>
      </c>
      <c r="K3565" s="10" t="s">
        <v>17</v>
      </c>
      <c r="L3565" s="10" t="s">
        <v>11770</v>
      </c>
      <c r="M3565" s="10" t="s">
        <v>18</v>
      </c>
      <c r="N3565">
        <v>0</v>
      </c>
    </row>
    <row r="3566" spans="1:14" x14ac:dyDescent="0.25">
      <c r="A3566" s="10" t="s">
        <v>62</v>
      </c>
      <c r="B3566" s="10" t="s">
        <v>11771</v>
      </c>
      <c r="C3566">
        <v>1813</v>
      </c>
      <c r="D3566" s="10" t="s">
        <v>26</v>
      </c>
      <c r="E3566">
        <v>259</v>
      </c>
      <c r="F3566">
        <v>0</v>
      </c>
      <c r="G3566">
        <v>1554</v>
      </c>
      <c r="H3566" s="10" t="s">
        <v>26</v>
      </c>
      <c r="I3566" s="10" t="s">
        <v>11772</v>
      </c>
      <c r="J3566" s="10" t="s">
        <v>7200</v>
      </c>
      <c r="K3566" s="10" t="s">
        <v>17</v>
      </c>
      <c r="L3566" s="10" t="s">
        <v>11773</v>
      </c>
      <c r="M3566" s="10" t="s">
        <v>18</v>
      </c>
      <c r="N3566">
        <v>0</v>
      </c>
    </row>
    <row r="3567" spans="1:14" x14ac:dyDescent="0.25">
      <c r="A3567" s="10" t="s">
        <v>62</v>
      </c>
      <c r="B3567" s="10" t="s">
        <v>7335</v>
      </c>
      <c r="C3567">
        <v>7422.9</v>
      </c>
      <c r="D3567" s="10" t="s">
        <v>26</v>
      </c>
      <c r="E3567">
        <v>1237.1500000000001</v>
      </c>
      <c r="F3567">
        <v>0</v>
      </c>
      <c r="G3567">
        <v>6185.75</v>
      </c>
      <c r="H3567" s="10" t="s">
        <v>26</v>
      </c>
      <c r="I3567" s="10" t="s">
        <v>7201</v>
      </c>
      <c r="J3567" s="10" t="s">
        <v>11774</v>
      </c>
      <c r="K3567" s="10" t="s">
        <v>17</v>
      </c>
      <c r="L3567" s="10" t="s">
        <v>7202</v>
      </c>
      <c r="M3567" s="10" t="s">
        <v>18</v>
      </c>
      <c r="N3567">
        <v>0</v>
      </c>
    </row>
    <row r="3568" spans="1:14" x14ac:dyDescent="0.25">
      <c r="A3568" s="10" t="s">
        <v>62</v>
      </c>
      <c r="B3568" s="10" t="s">
        <v>11775</v>
      </c>
      <c r="C3568">
        <v>1260</v>
      </c>
      <c r="D3568" s="10" t="s">
        <v>26</v>
      </c>
      <c r="E3568">
        <v>180</v>
      </c>
      <c r="F3568">
        <v>0</v>
      </c>
      <c r="G3568">
        <v>1080</v>
      </c>
      <c r="H3568" s="10" t="s">
        <v>26</v>
      </c>
      <c r="I3568" s="10" t="s">
        <v>11776</v>
      </c>
      <c r="J3568" s="10" t="s">
        <v>7203</v>
      </c>
      <c r="K3568" s="10" t="s">
        <v>17</v>
      </c>
      <c r="L3568" s="10" t="s">
        <v>11777</v>
      </c>
      <c r="M3568" s="10" t="s">
        <v>18</v>
      </c>
      <c r="N3568">
        <v>0</v>
      </c>
    </row>
    <row r="3569" spans="1:14" x14ac:dyDescent="0.25">
      <c r="A3569" s="10" t="s">
        <v>62</v>
      </c>
      <c r="B3569" s="10" t="s">
        <v>11778</v>
      </c>
      <c r="C3569">
        <v>24401.279999999999</v>
      </c>
      <c r="D3569" s="10" t="s">
        <v>26</v>
      </c>
      <c r="E3569">
        <v>15108.34</v>
      </c>
      <c r="F3569">
        <v>0</v>
      </c>
      <c r="G3569">
        <v>9292.94</v>
      </c>
      <c r="H3569" s="10" t="s">
        <v>26</v>
      </c>
      <c r="I3569" s="10" t="s">
        <v>11779</v>
      </c>
      <c r="J3569" s="10" t="s">
        <v>4338</v>
      </c>
      <c r="K3569" s="10" t="s">
        <v>17</v>
      </c>
      <c r="L3569" s="10" t="s">
        <v>11780</v>
      </c>
      <c r="M3569" s="10" t="s">
        <v>18</v>
      </c>
      <c r="N3569">
        <v>0</v>
      </c>
    </row>
    <row r="3570" spans="1:14" x14ac:dyDescent="0.25">
      <c r="A3570" s="10" t="s">
        <v>62</v>
      </c>
      <c r="B3570" s="10" t="s">
        <v>11781</v>
      </c>
      <c r="C3570">
        <v>0</v>
      </c>
      <c r="D3570" s="10" t="s">
        <v>16</v>
      </c>
      <c r="E3570">
        <v>0</v>
      </c>
      <c r="F3570">
        <v>0</v>
      </c>
      <c r="G3570">
        <v>0</v>
      </c>
      <c r="H3570" s="10" t="s">
        <v>16</v>
      </c>
      <c r="I3570" s="10" t="s">
        <v>11782</v>
      </c>
      <c r="J3570" s="10" t="s">
        <v>17</v>
      </c>
      <c r="K3570" s="10" t="s">
        <v>17</v>
      </c>
      <c r="L3570" s="10" t="s">
        <v>11783</v>
      </c>
      <c r="M3570" s="10" t="s">
        <v>18</v>
      </c>
      <c r="N3570">
        <v>0</v>
      </c>
    </row>
    <row r="3571" spans="1:14" x14ac:dyDescent="0.25">
      <c r="A3571" s="10" t="s">
        <v>62</v>
      </c>
      <c r="B3571" s="10" t="s">
        <v>7755</v>
      </c>
      <c r="C3571">
        <v>15000</v>
      </c>
      <c r="D3571" s="10" t="s">
        <v>26</v>
      </c>
      <c r="E3571">
        <v>5000</v>
      </c>
      <c r="F3571">
        <v>0</v>
      </c>
      <c r="G3571">
        <v>10000</v>
      </c>
      <c r="H3571" s="10" t="s">
        <v>26</v>
      </c>
      <c r="I3571" s="10" t="s">
        <v>6266</v>
      </c>
      <c r="J3571" s="10" t="s">
        <v>6267</v>
      </c>
      <c r="K3571" s="10" t="s">
        <v>17</v>
      </c>
      <c r="L3571" s="10" t="s">
        <v>11784</v>
      </c>
      <c r="M3571" s="10" t="s">
        <v>18</v>
      </c>
      <c r="N3571">
        <v>0</v>
      </c>
    </row>
    <row r="3572" spans="1:14" x14ac:dyDescent="0.25">
      <c r="A3572" s="10" t="s">
        <v>62</v>
      </c>
      <c r="B3572" s="10" t="s">
        <v>11785</v>
      </c>
      <c r="C3572">
        <v>101940.26</v>
      </c>
      <c r="D3572" s="10" t="s">
        <v>26</v>
      </c>
      <c r="E3572">
        <v>0</v>
      </c>
      <c r="F3572">
        <v>0</v>
      </c>
      <c r="G3572">
        <v>101940.26</v>
      </c>
      <c r="H3572" s="10" t="s">
        <v>26</v>
      </c>
      <c r="I3572" s="10" t="s">
        <v>11786</v>
      </c>
      <c r="J3572" s="10" t="s">
        <v>17</v>
      </c>
      <c r="K3572" s="10" t="s">
        <v>17</v>
      </c>
      <c r="L3572" s="10" t="s">
        <v>11787</v>
      </c>
      <c r="M3572" s="10" t="s">
        <v>18</v>
      </c>
      <c r="N3572">
        <v>0</v>
      </c>
    </row>
    <row r="3573" spans="1:14" x14ac:dyDescent="0.25">
      <c r="A3573" s="10" t="s">
        <v>62</v>
      </c>
      <c r="B3573" s="10" t="s">
        <v>11788</v>
      </c>
      <c r="C3573">
        <v>0</v>
      </c>
      <c r="D3573" s="10" t="s">
        <v>16</v>
      </c>
      <c r="E3573">
        <v>0</v>
      </c>
      <c r="F3573">
        <v>0</v>
      </c>
      <c r="G3573">
        <v>0</v>
      </c>
      <c r="H3573" s="10" t="s">
        <v>16</v>
      </c>
      <c r="I3573" s="10" t="s">
        <v>11789</v>
      </c>
      <c r="J3573" s="10" t="s">
        <v>17</v>
      </c>
      <c r="K3573" s="10" t="s">
        <v>17</v>
      </c>
      <c r="L3573" s="10" t="s">
        <v>11790</v>
      </c>
      <c r="M3573" s="10" t="s">
        <v>18</v>
      </c>
      <c r="N3573">
        <v>0</v>
      </c>
    </row>
    <row r="3574" spans="1:14" x14ac:dyDescent="0.25">
      <c r="A3574" s="10" t="s">
        <v>62</v>
      </c>
      <c r="B3574" s="10" t="s">
        <v>11791</v>
      </c>
      <c r="C3574">
        <v>0</v>
      </c>
      <c r="D3574" s="10" t="s">
        <v>16</v>
      </c>
      <c r="E3574">
        <v>0</v>
      </c>
      <c r="F3574">
        <v>0</v>
      </c>
      <c r="G3574">
        <v>0</v>
      </c>
      <c r="H3574" s="10" t="s">
        <v>16</v>
      </c>
      <c r="I3574" s="10" t="s">
        <v>11792</v>
      </c>
      <c r="J3574" s="10" t="s">
        <v>17</v>
      </c>
      <c r="K3574" s="10" t="s">
        <v>17</v>
      </c>
      <c r="L3574" s="10" t="s">
        <v>11793</v>
      </c>
      <c r="M3574" s="10" t="s">
        <v>18</v>
      </c>
      <c r="N3574">
        <v>0</v>
      </c>
    </row>
    <row r="3575" spans="1:14" x14ac:dyDescent="0.25">
      <c r="A3575" s="10" t="s">
        <v>62</v>
      </c>
      <c r="B3575" s="10" t="s">
        <v>11794</v>
      </c>
      <c r="C3575">
        <v>4736.7700000000004</v>
      </c>
      <c r="D3575" s="10" t="s">
        <v>26</v>
      </c>
      <c r="E3575">
        <v>0</v>
      </c>
      <c r="F3575">
        <v>0</v>
      </c>
      <c r="G3575">
        <v>4736.7700000000004</v>
      </c>
      <c r="H3575" s="10" t="s">
        <v>26</v>
      </c>
      <c r="I3575" s="10" t="s">
        <v>4340</v>
      </c>
      <c r="J3575" s="10" t="s">
        <v>17</v>
      </c>
      <c r="K3575" s="10" t="s">
        <v>17</v>
      </c>
      <c r="L3575" s="10" t="s">
        <v>4339</v>
      </c>
      <c r="M3575" s="10" t="s">
        <v>18</v>
      </c>
      <c r="N3575">
        <v>0</v>
      </c>
    </row>
    <row r="3576" spans="1:14" x14ac:dyDescent="0.25">
      <c r="A3576" s="10" t="s">
        <v>62</v>
      </c>
      <c r="B3576" s="10" t="s">
        <v>11795</v>
      </c>
      <c r="C3576">
        <v>0</v>
      </c>
      <c r="D3576" s="10" t="s">
        <v>16</v>
      </c>
      <c r="E3576">
        <v>0</v>
      </c>
      <c r="F3576">
        <v>6080</v>
      </c>
      <c r="G3576">
        <v>6080</v>
      </c>
      <c r="H3576" s="10" t="s">
        <v>26</v>
      </c>
      <c r="I3576" s="10" t="s">
        <v>11796</v>
      </c>
      <c r="J3576" s="10" t="s">
        <v>17</v>
      </c>
      <c r="K3576" s="10" t="s">
        <v>11797</v>
      </c>
      <c r="L3576" s="10" t="s">
        <v>11798</v>
      </c>
      <c r="M3576" s="10" t="s">
        <v>18</v>
      </c>
      <c r="N3576">
        <v>0</v>
      </c>
    </row>
    <row r="3577" spans="1:14" x14ac:dyDescent="0.25">
      <c r="A3577" s="10" t="s">
        <v>62</v>
      </c>
      <c r="B3577" s="10" t="s">
        <v>7346</v>
      </c>
      <c r="C3577">
        <v>1200</v>
      </c>
      <c r="D3577" s="10" t="s">
        <v>26</v>
      </c>
      <c r="E3577">
        <v>1200</v>
      </c>
      <c r="F3577">
        <v>0</v>
      </c>
      <c r="G3577">
        <v>0</v>
      </c>
      <c r="H3577" s="10" t="s">
        <v>16</v>
      </c>
      <c r="I3577" s="10" t="s">
        <v>11799</v>
      </c>
      <c r="J3577" s="10" t="s">
        <v>11800</v>
      </c>
      <c r="K3577" s="10" t="s">
        <v>17</v>
      </c>
      <c r="L3577" s="10" t="s">
        <v>11801</v>
      </c>
      <c r="M3577" s="10" t="s">
        <v>18</v>
      </c>
      <c r="N3577">
        <v>0</v>
      </c>
    </row>
    <row r="3578" spans="1:14" x14ac:dyDescent="0.25">
      <c r="A3578" s="10" t="s">
        <v>62</v>
      </c>
      <c r="B3578" s="10" t="s">
        <v>7681</v>
      </c>
      <c r="C3578">
        <v>0</v>
      </c>
      <c r="D3578" s="10" t="s">
        <v>16</v>
      </c>
      <c r="E3578">
        <v>0</v>
      </c>
      <c r="F3578">
        <v>0</v>
      </c>
      <c r="G3578">
        <v>0</v>
      </c>
      <c r="H3578" s="10" t="s">
        <v>16</v>
      </c>
      <c r="I3578" s="10" t="s">
        <v>11802</v>
      </c>
      <c r="J3578" s="10" t="s">
        <v>17</v>
      </c>
      <c r="K3578" s="10" t="s">
        <v>17</v>
      </c>
      <c r="L3578" s="10" t="s">
        <v>11803</v>
      </c>
      <c r="M3578" s="10" t="s">
        <v>18</v>
      </c>
      <c r="N3578">
        <v>0</v>
      </c>
    </row>
    <row r="3579" spans="1:14" x14ac:dyDescent="0.25">
      <c r="A3579" s="10" t="s">
        <v>62</v>
      </c>
      <c r="B3579" s="10" t="s">
        <v>2586</v>
      </c>
      <c r="C3579">
        <v>15021.02</v>
      </c>
      <c r="D3579" s="10" t="s">
        <v>26</v>
      </c>
      <c r="E3579">
        <v>307.54000000000002</v>
      </c>
      <c r="F3579">
        <v>0</v>
      </c>
      <c r="G3579">
        <v>14713.48</v>
      </c>
      <c r="H3579" s="10" t="s">
        <v>26</v>
      </c>
      <c r="I3579" s="10" t="s">
        <v>11804</v>
      </c>
      <c r="J3579" s="10" t="s">
        <v>11805</v>
      </c>
      <c r="K3579" s="10" t="s">
        <v>17</v>
      </c>
      <c r="L3579" s="10" t="s">
        <v>11806</v>
      </c>
      <c r="M3579" s="10" t="s">
        <v>18</v>
      </c>
      <c r="N3579">
        <v>0</v>
      </c>
    </row>
    <row r="3580" spans="1:14" x14ac:dyDescent="0.25">
      <c r="A3580" s="10" t="s">
        <v>62</v>
      </c>
      <c r="B3580" s="10" t="s">
        <v>2588</v>
      </c>
      <c r="C3580">
        <v>8258.0300000000007</v>
      </c>
      <c r="D3580" s="10" t="s">
        <v>26</v>
      </c>
      <c r="E3580">
        <v>1514.03</v>
      </c>
      <c r="F3580">
        <v>0</v>
      </c>
      <c r="G3580">
        <v>6744</v>
      </c>
      <c r="H3580" s="10" t="s">
        <v>26</v>
      </c>
      <c r="I3580" s="10" t="s">
        <v>11807</v>
      </c>
      <c r="J3580" s="10" t="s">
        <v>11808</v>
      </c>
      <c r="K3580" s="10" t="s">
        <v>17</v>
      </c>
      <c r="L3580" s="10" t="s">
        <v>11809</v>
      </c>
      <c r="M3580" s="10" t="s">
        <v>18</v>
      </c>
      <c r="N3580">
        <v>0</v>
      </c>
    </row>
    <row r="3581" spans="1:14" x14ac:dyDescent="0.25">
      <c r="A3581" s="10" t="s">
        <v>62</v>
      </c>
      <c r="B3581" s="10" t="s">
        <v>2623</v>
      </c>
      <c r="C3581">
        <v>8685.16</v>
      </c>
      <c r="D3581" s="10" t="s">
        <v>26</v>
      </c>
      <c r="E3581">
        <v>1121.18</v>
      </c>
      <c r="F3581">
        <v>0</v>
      </c>
      <c r="G3581">
        <v>7563.98</v>
      </c>
      <c r="H3581" s="10" t="s">
        <v>26</v>
      </c>
      <c r="I3581" s="10" t="s">
        <v>11810</v>
      </c>
      <c r="J3581" s="10" t="s">
        <v>11811</v>
      </c>
      <c r="K3581" s="10" t="s">
        <v>17</v>
      </c>
      <c r="L3581" s="10" t="s">
        <v>11812</v>
      </c>
      <c r="M3581" s="10" t="s">
        <v>18</v>
      </c>
      <c r="N3581">
        <v>0</v>
      </c>
    </row>
    <row r="3582" spans="1:14" x14ac:dyDescent="0.25">
      <c r="A3582" s="10" t="s">
        <v>62</v>
      </c>
      <c r="B3582" s="10" t="s">
        <v>2626</v>
      </c>
      <c r="C3582">
        <v>2800</v>
      </c>
      <c r="D3582" s="10" t="s">
        <v>26</v>
      </c>
      <c r="E3582">
        <v>0</v>
      </c>
      <c r="F3582">
        <v>0</v>
      </c>
      <c r="G3582">
        <v>2800</v>
      </c>
      <c r="H3582" s="10" t="s">
        <v>26</v>
      </c>
      <c r="I3582" s="10" t="s">
        <v>11813</v>
      </c>
      <c r="J3582" s="10" t="s">
        <v>17</v>
      </c>
      <c r="K3582" s="10" t="s">
        <v>17</v>
      </c>
      <c r="L3582" s="10" t="s">
        <v>11814</v>
      </c>
      <c r="M3582" s="10" t="s">
        <v>18</v>
      </c>
      <c r="N3582">
        <v>0</v>
      </c>
    </row>
    <row r="3583" spans="1:14" x14ac:dyDescent="0.25">
      <c r="A3583" s="10" t="s">
        <v>62</v>
      </c>
      <c r="B3583" s="10" t="s">
        <v>2631</v>
      </c>
      <c r="C3583">
        <v>1758.3</v>
      </c>
      <c r="D3583" s="10" t="s">
        <v>26</v>
      </c>
      <c r="E3583">
        <v>163.84</v>
      </c>
      <c r="F3583">
        <v>0</v>
      </c>
      <c r="G3583">
        <v>1594.46</v>
      </c>
      <c r="H3583" s="10" t="s">
        <v>26</v>
      </c>
      <c r="I3583" s="10" t="s">
        <v>11815</v>
      </c>
      <c r="J3583" s="10" t="s">
        <v>11816</v>
      </c>
      <c r="K3583" s="10" t="s">
        <v>17</v>
      </c>
      <c r="L3583" s="10" t="s">
        <v>11817</v>
      </c>
      <c r="M3583" s="10" t="s">
        <v>18</v>
      </c>
      <c r="N3583">
        <v>0</v>
      </c>
    </row>
    <row r="3584" spans="1:14" x14ac:dyDescent="0.25">
      <c r="A3584" s="10" t="s">
        <v>62</v>
      </c>
      <c r="B3584" s="10" t="s">
        <v>2634</v>
      </c>
      <c r="C3584">
        <v>1200</v>
      </c>
      <c r="D3584" s="10" t="s">
        <v>26</v>
      </c>
      <c r="E3584">
        <v>0</v>
      </c>
      <c r="F3584">
        <v>0</v>
      </c>
      <c r="G3584">
        <v>1200</v>
      </c>
      <c r="H3584" s="10" t="s">
        <v>26</v>
      </c>
      <c r="I3584" s="10" t="s">
        <v>11818</v>
      </c>
      <c r="J3584" s="10" t="s">
        <v>17</v>
      </c>
      <c r="K3584" s="10" t="s">
        <v>17</v>
      </c>
      <c r="L3584" s="10" t="s">
        <v>11819</v>
      </c>
      <c r="M3584" s="10" t="s">
        <v>18</v>
      </c>
      <c r="N3584">
        <v>0</v>
      </c>
    </row>
    <row r="3585" spans="1:14" x14ac:dyDescent="0.25">
      <c r="A3585" s="10" t="s">
        <v>62</v>
      </c>
      <c r="B3585" s="10" t="s">
        <v>2594</v>
      </c>
      <c r="C3585">
        <v>17519.150000000001</v>
      </c>
      <c r="D3585" s="10" t="s">
        <v>26</v>
      </c>
      <c r="E3585">
        <v>4588.4399999999996</v>
      </c>
      <c r="F3585">
        <v>0</v>
      </c>
      <c r="G3585">
        <v>12930.71</v>
      </c>
      <c r="H3585" s="10" t="s">
        <v>26</v>
      </c>
      <c r="I3585" s="10" t="s">
        <v>11820</v>
      </c>
      <c r="J3585" s="10" t="s">
        <v>11821</v>
      </c>
      <c r="K3585" s="10" t="s">
        <v>17</v>
      </c>
      <c r="L3585" s="10" t="s">
        <v>11822</v>
      </c>
      <c r="M3585" s="10" t="s">
        <v>18</v>
      </c>
      <c r="N3585">
        <v>0</v>
      </c>
    </row>
    <row r="3586" spans="1:14" x14ac:dyDescent="0.25">
      <c r="A3586" s="10" t="s">
        <v>62</v>
      </c>
      <c r="B3586" s="10" t="s">
        <v>11823</v>
      </c>
      <c r="C3586">
        <v>15784.41</v>
      </c>
      <c r="D3586" s="10" t="s">
        <v>26</v>
      </c>
      <c r="E3586">
        <v>14096.6</v>
      </c>
      <c r="F3586">
        <v>18744.2</v>
      </c>
      <c r="G3586">
        <v>20432.009999999998</v>
      </c>
      <c r="H3586" s="10" t="s">
        <v>26</v>
      </c>
      <c r="I3586" s="10" t="s">
        <v>11824</v>
      </c>
      <c r="J3586" s="10" t="s">
        <v>11825</v>
      </c>
      <c r="K3586" s="10" t="s">
        <v>11826</v>
      </c>
      <c r="L3586" s="10" t="s">
        <v>11827</v>
      </c>
      <c r="M3586" s="10" t="s">
        <v>18</v>
      </c>
      <c r="N3586">
        <v>0</v>
      </c>
    </row>
    <row r="3587" spans="1:14" x14ac:dyDescent="0.25">
      <c r="A3587" s="10" t="s">
        <v>62</v>
      </c>
      <c r="B3587" s="10" t="s">
        <v>11828</v>
      </c>
      <c r="C3587">
        <v>3944.08</v>
      </c>
      <c r="D3587" s="10" t="s">
        <v>26</v>
      </c>
      <c r="E3587">
        <v>2958.08</v>
      </c>
      <c r="F3587">
        <v>5916.16</v>
      </c>
      <c r="G3587">
        <v>6902.16</v>
      </c>
      <c r="H3587" s="10" t="s">
        <v>26</v>
      </c>
      <c r="I3587" s="10" t="s">
        <v>11829</v>
      </c>
      <c r="J3587" s="10" t="s">
        <v>11830</v>
      </c>
      <c r="K3587" s="10" t="s">
        <v>11831</v>
      </c>
      <c r="L3587" s="10" t="s">
        <v>11832</v>
      </c>
      <c r="M3587" s="10" t="s">
        <v>18</v>
      </c>
      <c r="N3587">
        <v>0</v>
      </c>
    </row>
    <row r="3588" spans="1:14" x14ac:dyDescent="0.25">
      <c r="A3588" s="10" t="s">
        <v>62</v>
      </c>
      <c r="B3588" s="10" t="s">
        <v>11833</v>
      </c>
      <c r="C3588">
        <v>180.01</v>
      </c>
      <c r="D3588" s="10" t="s">
        <v>26</v>
      </c>
      <c r="E3588">
        <v>135.01</v>
      </c>
      <c r="F3588">
        <v>270.02</v>
      </c>
      <c r="G3588">
        <v>315.02</v>
      </c>
      <c r="H3588" s="10" t="s">
        <v>26</v>
      </c>
      <c r="I3588" s="10" t="s">
        <v>11834</v>
      </c>
      <c r="J3588" s="10" t="s">
        <v>11835</v>
      </c>
      <c r="K3588" s="10" t="s">
        <v>11836</v>
      </c>
      <c r="L3588" s="10" t="s">
        <v>11837</v>
      </c>
      <c r="M3588" s="10" t="s">
        <v>18</v>
      </c>
      <c r="N3588">
        <v>0</v>
      </c>
    </row>
    <row r="3589" spans="1:14" x14ac:dyDescent="0.25">
      <c r="A3589" s="10" t="s">
        <v>62</v>
      </c>
      <c r="B3589" s="10" t="s">
        <v>11838</v>
      </c>
      <c r="C3589">
        <v>409.16</v>
      </c>
      <c r="D3589" s="10" t="s">
        <v>26</v>
      </c>
      <c r="E3589">
        <v>306.86</v>
      </c>
      <c r="F3589">
        <v>613.72</v>
      </c>
      <c r="G3589">
        <v>716.02</v>
      </c>
      <c r="H3589" s="10" t="s">
        <v>26</v>
      </c>
      <c r="I3589" s="10" t="s">
        <v>11839</v>
      </c>
      <c r="J3589" s="10" t="s">
        <v>11840</v>
      </c>
      <c r="K3589" s="10" t="s">
        <v>11841</v>
      </c>
      <c r="L3589" s="10" t="s">
        <v>11842</v>
      </c>
      <c r="M3589" s="10" t="s">
        <v>18</v>
      </c>
      <c r="N3589">
        <v>0</v>
      </c>
    </row>
    <row r="3590" spans="1:14" x14ac:dyDescent="0.25">
      <c r="A3590" s="10" t="s">
        <v>62</v>
      </c>
      <c r="B3590" s="10" t="s">
        <v>11843</v>
      </c>
      <c r="C3590">
        <v>3980.71</v>
      </c>
      <c r="D3590" s="10" t="s">
        <v>26</v>
      </c>
      <c r="E3590">
        <v>2883.45</v>
      </c>
      <c r="F3590">
        <v>5766.9</v>
      </c>
      <c r="G3590">
        <v>6864.16</v>
      </c>
      <c r="H3590" s="10" t="s">
        <v>26</v>
      </c>
      <c r="I3590" s="10" t="s">
        <v>11844</v>
      </c>
      <c r="J3590" s="10" t="s">
        <v>11845</v>
      </c>
      <c r="K3590" s="10" t="s">
        <v>11846</v>
      </c>
      <c r="L3590" s="10" t="s">
        <v>11847</v>
      </c>
      <c r="M3590" s="10" t="s">
        <v>18</v>
      </c>
      <c r="N3590">
        <v>0</v>
      </c>
    </row>
    <row r="3591" spans="1:14" x14ac:dyDescent="0.25">
      <c r="A3591" s="10" t="s">
        <v>62</v>
      </c>
      <c r="B3591" s="10" t="s">
        <v>11848</v>
      </c>
      <c r="C3591">
        <v>1406.35</v>
      </c>
      <c r="D3591" s="10" t="s">
        <v>26</v>
      </c>
      <c r="E3591">
        <v>281.27</v>
      </c>
      <c r="F3591">
        <v>0</v>
      </c>
      <c r="G3591">
        <v>1125.08</v>
      </c>
      <c r="H3591" s="10" t="s">
        <v>26</v>
      </c>
      <c r="I3591" s="10" t="s">
        <v>11849</v>
      </c>
      <c r="J3591" s="10" t="s">
        <v>11850</v>
      </c>
      <c r="K3591" s="10" t="s">
        <v>17</v>
      </c>
      <c r="L3591" s="10" t="s">
        <v>11851</v>
      </c>
      <c r="M3591" s="10" t="s">
        <v>18</v>
      </c>
      <c r="N3591">
        <v>0</v>
      </c>
    </row>
    <row r="3592" spans="1:14" x14ac:dyDescent="0.25">
      <c r="A3592" s="10" t="s">
        <v>62</v>
      </c>
      <c r="B3592" s="10" t="s">
        <v>7259</v>
      </c>
      <c r="C3592">
        <v>19958.28</v>
      </c>
      <c r="D3592" s="10" t="s">
        <v>26</v>
      </c>
      <c r="E3592">
        <v>6013.68</v>
      </c>
      <c r="F3592">
        <v>0</v>
      </c>
      <c r="G3592">
        <v>13944.6</v>
      </c>
      <c r="H3592" s="10" t="s">
        <v>26</v>
      </c>
      <c r="I3592" s="10" t="s">
        <v>11852</v>
      </c>
      <c r="J3592" s="10" t="s">
        <v>11853</v>
      </c>
      <c r="K3592" s="10" t="s">
        <v>17</v>
      </c>
      <c r="L3592" s="10" t="s">
        <v>11854</v>
      </c>
      <c r="M3592" s="10" t="s">
        <v>18</v>
      </c>
      <c r="N3592">
        <v>0</v>
      </c>
    </row>
    <row r="3593" spans="1:14" x14ac:dyDescent="0.25">
      <c r="A3593" s="10" t="s">
        <v>62</v>
      </c>
      <c r="B3593" s="10" t="s">
        <v>11855</v>
      </c>
      <c r="C3593">
        <v>2070</v>
      </c>
      <c r="D3593" s="10" t="s">
        <v>26</v>
      </c>
      <c r="E3593">
        <v>230</v>
      </c>
      <c r="F3593">
        <v>0</v>
      </c>
      <c r="G3593">
        <v>1840</v>
      </c>
      <c r="H3593" s="10" t="s">
        <v>26</v>
      </c>
      <c r="I3593" s="10" t="s">
        <v>11856</v>
      </c>
      <c r="J3593" s="10" t="s">
        <v>11857</v>
      </c>
      <c r="K3593" s="10" t="s">
        <v>17</v>
      </c>
      <c r="L3593" s="10" t="s">
        <v>11858</v>
      </c>
      <c r="M3593" s="10" t="s">
        <v>18</v>
      </c>
      <c r="N3593">
        <v>0</v>
      </c>
    </row>
    <row r="3594" spans="1:14" x14ac:dyDescent="0.25">
      <c r="A3594" s="10" t="s">
        <v>62</v>
      </c>
      <c r="B3594" s="10" t="s">
        <v>11859</v>
      </c>
      <c r="C3594">
        <v>736.44</v>
      </c>
      <c r="D3594" s="10" t="s">
        <v>26</v>
      </c>
      <c r="E3594">
        <v>552.34</v>
      </c>
      <c r="F3594">
        <v>1104.68</v>
      </c>
      <c r="G3594">
        <v>1288.78</v>
      </c>
      <c r="H3594" s="10" t="s">
        <v>26</v>
      </c>
      <c r="I3594" s="10" t="s">
        <v>11860</v>
      </c>
      <c r="J3594" s="10" t="s">
        <v>11861</v>
      </c>
      <c r="K3594" s="10" t="s">
        <v>11862</v>
      </c>
      <c r="L3594" s="10" t="s">
        <v>11863</v>
      </c>
      <c r="M3594" s="10" t="s">
        <v>18</v>
      </c>
      <c r="N3594">
        <v>0</v>
      </c>
    </row>
    <row r="3595" spans="1:14" x14ac:dyDescent="0.25">
      <c r="A3595" s="10" t="s">
        <v>62</v>
      </c>
      <c r="B3595" s="10" t="s">
        <v>11864</v>
      </c>
      <c r="C3595">
        <v>2087.83</v>
      </c>
      <c r="D3595" s="10" t="s">
        <v>26</v>
      </c>
      <c r="E3595">
        <v>1461</v>
      </c>
      <c r="F3595">
        <v>2922</v>
      </c>
      <c r="G3595">
        <v>3548.83</v>
      </c>
      <c r="H3595" s="10" t="s">
        <v>26</v>
      </c>
      <c r="I3595" s="10" t="s">
        <v>11865</v>
      </c>
      <c r="J3595" s="10" t="s">
        <v>11866</v>
      </c>
      <c r="K3595" s="10" t="s">
        <v>11867</v>
      </c>
      <c r="L3595" s="10" t="s">
        <v>11868</v>
      </c>
      <c r="M3595" s="10" t="s">
        <v>18</v>
      </c>
      <c r="N3595">
        <v>0</v>
      </c>
    </row>
    <row r="3596" spans="1:14" x14ac:dyDescent="0.25">
      <c r="A3596" s="10" t="s">
        <v>62</v>
      </c>
      <c r="B3596" s="10" t="s">
        <v>11869</v>
      </c>
      <c r="C3596">
        <v>1315</v>
      </c>
      <c r="D3596" s="10" t="s">
        <v>26</v>
      </c>
      <c r="E3596">
        <v>0</v>
      </c>
      <c r="F3596">
        <v>0</v>
      </c>
      <c r="G3596">
        <v>1315</v>
      </c>
      <c r="H3596" s="10" t="s">
        <v>26</v>
      </c>
      <c r="I3596" s="10" t="s">
        <v>11870</v>
      </c>
      <c r="J3596" s="10" t="s">
        <v>17</v>
      </c>
      <c r="K3596" s="10" t="s">
        <v>17</v>
      </c>
      <c r="L3596" s="10" t="s">
        <v>11871</v>
      </c>
      <c r="M3596" s="10" t="s">
        <v>18</v>
      </c>
      <c r="N3596">
        <v>0</v>
      </c>
    </row>
    <row r="3597" spans="1:14" x14ac:dyDescent="0.25">
      <c r="A3597" s="10" t="s">
        <v>62</v>
      </c>
      <c r="B3597" s="10" t="s">
        <v>11872</v>
      </c>
      <c r="C3597">
        <v>40</v>
      </c>
      <c r="D3597" s="10" t="s">
        <v>26</v>
      </c>
      <c r="E3597">
        <v>0</v>
      </c>
      <c r="F3597">
        <v>0</v>
      </c>
      <c r="G3597">
        <v>40</v>
      </c>
      <c r="H3597" s="10" t="s">
        <v>26</v>
      </c>
      <c r="I3597" s="10" t="s">
        <v>11873</v>
      </c>
      <c r="J3597" s="10" t="s">
        <v>17</v>
      </c>
      <c r="K3597" s="10" t="s">
        <v>17</v>
      </c>
      <c r="L3597" s="10" t="s">
        <v>11874</v>
      </c>
      <c r="M3597" s="10" t="s">
        <v>18</v>
      </c>
      <c r="N3597">
        <v>0</v>
      </c>
    </row>
    <row r="3598" spans="1:14" x14ac:dyDescent="0.25">
      <c r="A3598" s="10" t="s">
        <v>62</v>
      </c>
      <c r="B3598" s="10" t="s">
        <v>2591</v>
      </c>
      <c r="C3598">
        <v>0</v>
      </c>
      <c r="D3598" s="10" t="s">
        <v>16</v>
      </c>
      <c r="E3598">
        <v>0</v>
      </c>
      <c r="F3598">
        <v>0</v>
      </c>
      <c r="G3598">
        <v>0</v>
      </c>
      <c r="H3598" s="10" t="s">
        <v>16</v>
      </c>
      <c r="I3598" s="10" t="s">
        <v>11875</v>
      </c>
      <c r="J3598" s="10" t="s">
        <v>17</v>
      </c>
      <c r="K3598" s="10" t="s">
        <v>17</v>
      </c>
      <c r="L3598" s="10" t="s">
        <v>11876</v>
      </c>
      <c r="M3598" s="10" t="s">
        <v>18</v>
      </c>
      <c r="N3598">
        <v>0</v>
      </c>
    </row>
    <row r="3599" spans="1:14" x14ac:dyDescent="0.25">
      <c r="A3599" s="10" t="s">
        <v>62</v>
      </c>
      <c r="B3599" s="10" t="s">
        <v>2597</v>
      </c>
      <c r="C3599">
        <v>0</v>
      </c>
      <c r="D3599" s="10" t="s">
        <v>16</v>
      </c>
      <c r="E3599">
        <v>837.67</v>
      </c>
      <c r="F3599">
        <v>837.67</v>
      </c>
      <c r="G3599">
        <v>0</v>
      </c>
      <c r="H3599" s="10" t="s">
        <v>16</v>
      </c>
      <c r="I3599" s="10" t="s">
        <v>11877</v>
      </c>
      <c r="J3599" s="10" t="s">
        <v>11878</v>
      </c>
      <c r="K3599" s="10" t="s">
        <v>11879</v>
      </c>
      <c r="L3599" s="10" t="s">
        <v>11880</v>
      </c>
      <c r="M3599" s="10" t="s">
        <v>18</v>
      </c>
      <c r="N3599">
        <v>0</v>
      </c>
    </row>
    <row r="3600" spans="1:14" x14ac:dyDescent="0.25">
      <c r="A3600" s="10" t="s">
        <v>62</v>
      </c>
      <c r="B3600" s="10" t="s">
        <v>2646</v>
      </c>
      <c r="C3600">
        <v>0</v>
      </c>
      <c r="D3600" s="10" t="s">
        <v>16</v>
      </c>
      <c r="E3600">
        <v>38494.230000000003</v>
      </c>
      <c r="F3600">
        <v>38494.230000000003</v>
      </c>
      <c r="G3600">
        <v>0</v>
      </c>
      <c r="H3600" s="10" t="s">
        <v>16</v>
      </c>
      <c r="I3600" s="10" t="s">
        <v>11881</v>
      </c>
      <c r="J3600" s="10" t="s">
        <v>7208</v>
      </c>
      <c r="K3600" s="10" t="s">
        <v>7207</v>
      </c>
      <c r="L3600" s="10" t="s">
        <v>11882</v>
      </c>
      <c r="M3600" s="10" t="s">
        <v>18</v>
      </c>
      <c r="N3600">
        <v>0</v>
      </c>
    </row>
    <row r="3601" spans="1:14" x14ac:dyDescent="0.25">
      <c r="A3601" s="10" t="s">
        <v>62</v>
      </c>
      <c r="B3601" s="10" t="s">
        <v>2649</v>
      </c>
      <c r="C3601">
        <v>0</v>
      </c>
      <c r="D3601" s="10" t="s">
        <v>16</v>
      </c>
      <c r="E3601">
        <v>5032.68</v>
      </c>
      <c r="F3601">
        <v>5032.68</v>
      </c>
      <c r="G3601">
        <v>0</v>
      </c>
      <c r="H3601" s="10" t="s">
        <v>16</v>
      </c>
      <c r="I3601" s="10" t="s">
        <v>11883</v>
      </c>
      <c r="J3601" s="10" t="s">
        <v>11884</v>
      </c>
      <c r="K3601" s="10" t="s">
        <v>11885</v>
      </c>
      <c r="L3601" s="10" t="s">
        <v>11886</v>
      </c>
      <c r="M3601" s="10" t="s">
        <v>18</v>
      </c>
      <c r="N3601">
        <v>0</v>
      </c>
    </row>
    <row r="3602" spans="1:14" x14ac:dyDescent="0.25">
      <c r="A3602" s="10" t="s">
        <v>62</v>
      </c>
      <c r="B3602" s="10" t="s">
        <v>2652</v>
      </c>
      <c r="C3602">
        <v>0</v>
      </c>
      <c r="D3602" s="10" t="s">
        <v>16</v>
      </c>
      <c r="E3602">
        <v>349.49</v>
      </c>
      <c r="F3602">
        <v>349.49</v>
      </c>
      <c r="G3602">
        <v>0</v>
      </c>
      <c r="H3602" s="10" t="s">
        <v>16</v>
      </c>
      <c r="I3602" s="10" t="s">
        <v>11887</v>
      </c>
      <c r="J3602" s="10" t="s">
        <v>6268</v>
      </c>
      <c r="K3602" s="10" t="s">
        <v>11888</v>
      </c>
      <c r="L3602" s="10" t="s">
        <v>11889</v>
      </c>
      <c r="M3602" s="10" t="s">
        <v>18</v>
      </c>
      <c r="N3602">
        <v>0</v>
      </c>
    </row>
    <row r="3603" spans="1:14" x14ac:dyDescent="0.25">
      <c r="A3603" s="10" t="s">
        <v>62</v>
      </c>
      <c r="B3603" s="10" t="s">
        <v>2658</v>
      </c>
      <c r="C3603">
        <v>0</v>
      </c>
      <c r="D3603" s="10" t="s">
        <v>16</v>
      </c>
      <c r="E3603">
        <v>1724.16</v>
      </c>
      <c r="F3603">
        <v>1724.16</v>
      </c>
      <c r="G3603">
        <v>0</v>
      </c>
      <c r="H3603" s="10" t="s">
        <v>16</v>
      </c>
      <c r="I3603" s="10" t="s">
        <v>11890</v>
      </c>
      <c r="J3603" s="10" t="s">
        <v>11891</v>
      </c>
      <c r="K3603" s="10" t="s">
        <v>11892</v>
      </c>
      <c r="L3603" s="10" t="s">
        <v>11893</v>
      </c>
      <c r="M3603" s="10" t="s">
        <v>18</v>
      </c>
      <c r="N3603">
        <v>0</v>
      </c>
    </row>
    <row r="3604" spans="1:14" x14ac:dyDescent="0.25">
      <c r="A3604" s="10" t="s">
        <v>62</v>
      </c>
      <c r="B3604" s="10" t="s">
        <v>2664</v>
      </c>
      <c r="C3604">
        <v>0</v>
      </c>
      <c r="D3604" s="10" t="s">
        <v>16</v>
      </c>
      <c r="E3604">
        <v>1141.67</v>
      </c>
      <c r="F3604">
        <v>1141.67</v>
      </c>
      <c r="G3604">
        <v>0</v>
      </c>
      <c r="H3604" s="10" t="s">
        <v>16</v>
      </c>
      <c r="I3604" s="10" t="s">
        <v>11894</v>
      </c>
      <c r="J3604" s="10" t="s">
        <v>7209</v>
      </c>
      <c r="K3604" s="10" t="s">
        <v>11895</v>
      </c>
      <c r="L3604" s="10" t="s">
        <v>11896</v>
      </c>
      <c r="M3604" s="10" t="s">
        <v>18</v>
      </c>
      <c r="N3604">
        <v>0</v>
      </c>
    </row>
    <row r="3605" spans="1:14" x14ac:dyDescent="0.25">
      <c r="A3605" s="10" t="s">
        <v>62</v>
      </c>
      <c r="B3605" s="10" t="s">
        <v>2672</v>
      </c>
      <c r="C3605">
        <v>0</v>
      </c>
      <c r="D3605" s="10" t="s">
        <v>16</v>
      </c>
      <c r="E3605">
        <v>16810.759999999998</v>
      </c>
      <c r="F3605">
        <v>16810.759999999998</v>
      </c>
      <c r="G3605">
        <v>0</v>
      </c>
      <c r="H3605" s="10" t="s">
        <v>16</v>
      </c>
      <c r="I3605" s="10" t="s">
        <v>11897</v>
      </c>
      <c r="J3605" s="10" t="s">
        <v>11898</v>
      </c>
      <c r="K3605" s="10" t="s">
        <v>11899</v>
      </c>
      <c r="L3605" s="10" t="s">
        <v>11900</v>
      </c>
      <c r="M3605" s="10" t="s">
        <v>18</v>
      </c>
      <c r="N3605">
        <v>0</v>
      </c>
    </row>
    <row r="3606" spans="1:14" x14ac:dyDescent="0.25">
      <c r="A3606" s="10" t="s">
        <v>62</v>
      </c>
      <c r="B3606" s="10" t="s">
        <v>2675</v>
      </c>
      <c r="C3606">
        <v>0</v>
      </c>
      <c r="D3606" s="10" t="s">
        <v>16</v>
      </c>
      <c r="E3606">
        <v>19373.64</v>
      </c>
      <c r="F3606">
        <v>19373.64</v>
      </c>
      <c r="G3606">
        <v>0</v>
      </c>
      <c r="H3606" s="10" t="s">
        <v>16</v>
      </c>
      <c r="I3606" s="10" t="s">
        <v>11901</v>
      </c>
      <c r="J3606" s="10" t="s">
        <v>11902</v>
      </c>
      <c r="K3606" s="10" t="s">
        <v>11903</v>
      </c>
      <c r="L3606" s="10" t="s">
        <v>11904</v>
      </c>
      <c r="M3606" s="10" t="s">
        <v>18</v>
      </c>
      <c r="N3606">
        <v>0</v>
      </c>
    </row>
    <row r="3607" spans="1:14" x14ac:dyDescent="0.25">
      <c r="A3607" s="10" t="s">
        <v>62</v>
      </c>
      <c r="B3607" s="10" t="s">
        <v>2678</v>
      </c>
      <c r="C3607">
        <v>0</v>
      </c>
      <c r="D3607" s="10" t="s">
        <v>16</v>
      </c>
      <c r="E3607">
        <v>4659.8999999999996</v>
      </c>
      <c r="F3607">
        <v>4659.8999999999996</v>
      </c>
      <c r="G3607">
        <v>0</v>
      </c>
      <c r="H3607" s="10" t="s">
        <v>16</v>
      </c>
      <c r="I3607" s="10" t="s">
        <v>11905</v>
      </c>
      <c r="J3607" s="10" t="s">
        <v>11906</v>
      </c>
      <c r="K3607" s="10" t="s">
        <v>11907</v>
      </c>
      <c r="L3607" s="10" t="s">
        <v>11908</v>
      </c>
      <c r="M3607" s="10" t="s">
        <v>18</v>
      </c>
      <c r="N3607">
        <v>0</v>
      </c>
    </row>
    <row r="3608" spans="1:14" x14ac:dyDescent="0.25">
      <c r="A3608" s="10" t="s">
        <v>62</v>
      </c>
      <c r="B3608" s="10" t="s">
        <v>2681</v>
      </c>
      <c r="C3608">
        <v>0</v>
      </c>
      <c r="D3608" s="10" t="s">
        <v>16</v>
      </c>
      <c r="E3608">
        <v>4240.5</v>
      </c>
      <c r="F3608">
        <v>4240.5</v>
      </c>
      <c r="G3608">
        <v>0</v>
      </c>
      <c r="H3608" s="10" t="s">
        <v>16</v>
      </c>
      <c r="I3608" s="10" t="s">
        <v>11909</v>
      </c>
      <c r="J3608" s="10" t="s">
        <v>11910</v>
      </c>
      <c r="K3608" s="10" t="s">
        <v>11911</v>
      </c>
      <c r="L3608" s="10" t="s">
        <v>11912</v>
      </c>
      <c r="M3608" s="10" t="s">
        <v>18</v>
      </c>
      <c r="N3608">
        <v>0</v>
      </c>
    </row>
    <row r="3609" spans="1:14" x14ac:dyDescent="0.25">
      <c r="A3609" s="10" t="s">
        <v>62</v>
      </c>
      <c r="B3609" s="10" t="s">
        <v>2684</v>
      </c>
      <c r="C3609">
        <v>0</v>
      </c>
      <c r="D3609" s="10" t="s">
        <v>16</v>
      </c>
      <c r="E3609">
        <v>17241.599999999999</v>
      </c>
      <c r="F3609">
        <v>17241.599999999999</v>
      </c>
      <c r="G3609">
        <v>0</v>
      </c>
      <c r="H3609" s="10" t="s">
        <v>16</v>
      </c>
      <c r="I3609" s="10" t="s">
        <v>11913</v>
      </c>
      <c r="J3609" s="10" t="s">
        <v>11914</v>
      </c>
      <c r="K3609" s="10" t="s">
        <v>11915</v>
      </c>
      <c r="L3609" s="10" t="s">
        <v>11916</v>
      </c>
      <c r="M3609" s="10" t="s">
        <v>18</v>
      </c>
      <c r="N3609">
        <v>0</v>
      </c>
    </row>
    <row r="3610" spans="1:14" x14ac:dyDescent="0.25">
      <c r="A3610" s="10" t="s">
        <v>62</v>
      </c>
      <c r="B3610" s="10" t="s">
        <v>2685</v>
      </c>
      <c r="C3610">
        <v>0</v>
      </c>
      <c r="D3610" s="10" t="s">
        <v>16</v>
      </c>
      <c r="E3610">
        <v>2856.62</v>
      </c>
      <c r="F3610">
        <v>2856.62</v>
      </c>
      <c r="G3610">
        <v>0</v>
      </c>
      <c r="H3610" s="10" t="s">
        <v>16</v>
      </c>
      <c r="I3610" s="10" t="s">
        <v>11917</v>
      </c>
      <c r="J3610" s="10" t="s">
        <v>11918</v>
      </c>
      <c r="K3610" s="10" t="s">
        <v>11919</v>
      </c>
      <c r="L3610" s="10" t="s">
        <v>11920</v>
      </c>
      <c r="M3610" s="10" t="s">
        <v>18</v>
      </c>
      <c r="N3610">
        <v>0</v>
      </c>
    </row>
    <row r="3611" spans="1:14" x14ac:dyDescent="0.25">
      <c r="A3611" s="10" t="s">
        <v>62</v>
      </c>
      <c r="B3611" s="10" t="s">
        <v>2688</v>
      </c>
      <c r="C3611">
        <v>0</v>
      </c>
      <c r="D3611" s="10" t="s">
        <v>16</v>
      </c>
      <c r="E3611">
        <v>0</v>
      </c>
      <c r="F3611">
        <v>0</v>
      </c>
      <c r="G3611">
        <v>0</v>
      </c>
      <c r="H3611" s="10" t="s">
        <v>16</v>
      </c>
      <c r="I3611" s="10" t="s">
        <v>11921</v>
      </c>
      <c r="J3611" s="10" t="s">
        <v>17</v>
      </c>
      <c r="K3611" s="10" t="s">
        <v>17</v>
      </c>
      <c r="L3611" s="10" t="s">
        <v>11922</v>
      </c>
      <c r="M3611" s="10" t="s">
        <v>18</v>
      </c>
      <c r="N3611">
        <v>0</v>
      </c>
    </row>
    <row r="3612" spans="1:14" x14ac:dyDescent="0.25">
      <c r="A3612" s="10" t="s">
        <v>62</v>
      </c>
      <c r="B3612" s="10" t="s">
        <v>2689</v>
      </c>
      <c r="C3612">
        <v>0</v>
      </c>
      <c r="D3612" s="10" t="s">
        <v>16</v>
      </c>
      <c r="E3612">
        <v>908.68</v>
      </c>
      <c r="F3612">
        <v>908.68</v>
      </c>
      <c r="G3612">
        <v>0</v>
      </c>
      <c r="H3612" s="10" t="s">
        <v>16</v>
      </c>
      <c r="I3612" s="10" t="s">
        <v>11923</v>
      </c>
      <c r="J3612" s="10" t="s">
        <v>11924</v>
      </c>
      <c r="K3612" s="10" t="s">
        <v>11925</v>
      </c>
      <c r="L3612" s="10" t="s">
        <v>11926</v>
      </c>
      <c r="M3612" s="10" t="s">
        <v>18</v>
      </c>
      <c r="N3612">
        <v>0</v>
      </c>
    </row>
    <row r="3613" spans="1:14" x14ac:dyDescent="0.25">
      <c r="A3613" s="10" t="s">
        <v>62</v>
      </c>
      <c r="B3613" s="10" t="s">
        <v>2692</v>
      </c>
      <c r="C3613">
        <v>268640.8</v>
      </c>
      <c r="D3613" s="10" t="s">
        <v>26</v>
      </c>
      <c r="E3613">
        <v>43984.62</v>
      </c>
      <c r="F3613">
        <v>4310.92</v>
      </c>
      <c r="G3613">
        <v>228967.1</v>
      </c>
      <c r="H3613" s="10" t="s">
        <v>26</v>
      </c>
      <c r="I3613" s="10" t="s">
        <v>11927</v>
      </c>
      <c r="J3613" s="10" t="s">
        <v>11928</v>
      </c>
      <c r="K3613" s="10" t="s">
        <v>11929</v>
      </c>
      <c r="L3613" s="10" t="s">
        <v>11930</v>
      </c>
      <c r="M3613" s="10" t="s">
        <v>18</v>
      </c>
      <c r="N3613">
        <v>0</v>
      </c>
    </row>
    <row r="3614" spans="1:14" x14ac:dyDescent="0.25">
      <c r="A3614" s="10" t="s">
        <v>62</v>
      </c>
      <c r="B3614" s="10" t="s">
        <v>15</v>
      </c>
      <c r="C3614">
        <v>0</v>
      </c>
      <c r="D3614" s="10" t="s">
        <v>16</v>
      </c>
      <c r="E3614">
        <v>0</v>
      </c>
      <c r="F3614">
        <v>0</v>
      </c>
      <c r="G3614">
        <v>0</v>
      </c>
      <c r="H3614" s="10" t="s">
        <v>16</v>
      </c>
      <c r="I3614" s="10" t="s">
        <v>11931</v>
      </c>
      <c r="J3614" s="10" t="s">
        <v>17</v>
      </c>
      <c r="K3614" s="10" t="s">
        <v>17</v>
      </c>
      <c r="L3614" s="10" t="s">
        <v>11932</v>
      </c>
      <c r="M3614" s="10" t="s">
        <v>18</v>
      </c>
      <c r="N3614">
        <v>0</v>
      </c>
    </row>
    <row r="3615" spans="1:14" x14ac:dyDescent="0.25">
      <c r="A3615" s="10" t="s">
        <v>62</v>
      </c>
      <c r="B3615" s="10" t="s">
        <v>318</v>
      </c>
      <c r="C3615">
        <v>0</v>
      </c>
      <c r="D3615" s="10" t="s">
        <v>16</v>
      </c>
      <c r="E3615">
        <v>21.82</v>
      </c>
      <c r="F3615">
        <v>60</v>
      </c>
      <c r="G3615">
        <v>38.18</v>
      </c>
      <c r="H3615" s="10" t="s">
        <v>26</v>
      </c>
      <c r="I3615" s="10" t="s">
        <v>11933</v>
      </c>
      <c r="J3615" s="10" t="s">
        <v>7213</v>
      </c>
      <c r="K3615" s="10" t="s">
        <v>7212</v>
      </c>
      <c r="L3615" s="10" t="s">
        <v>11934</v>
      </c>
      <c r="M3615" s="10" t="s">
        <v>18</v>
      </c>
      <c r="N3615">
        <v>0</v>
      </c>
    </row>
    <row r="3616" spans="1:14" x14ac:dyDescent="0.25">
      <c r="A3616" s="10" t="s">
        <v>62</v>
      </c>
      <c r="B3616" s="10" t="s">
        <v>3244</v>
      </c>
      <c r="C3616">
        <v>86082.68</v>
      </c>
      <c r="D3616" s="10" t="s">
        <v>26</v>
      </c>
      <c r="E3616">
        <v>0</v>
      </c>
      <c r="F3616">
        <v>0</v>
      </c>
      <c r="G3616">
        <v>86082.68</v>
      </c>
      <c r="H3616" s="10" t="s">
        <v>26</v>
      </c>
      <c r="I3616" s="10" t="s">
        <v>7214</v>
      </c>
      <c r="J3616" s="10" t="s">
        <v>17</v>
      </c>
      <c r="K3616" s="10" t="s">
        <v>17</v>
      </c>
      <c r="L3616" s="10" t="s">
        <v>7215</v>
      </c>
      <c r="M3616" s="10" t="s">
        <v>18</v>
      </c>
      <c r="N3616">
        <v>0</v>
      </c>
    </row>
    <row r="3617" spans="1:14" x14ac:dyDescent="0.25">
      <c r="A3617" s="10" t="s">
        <v>62</v>
      </c>
      <c r="B3617" s="10" t="s">
        <v>11935</v>
      </c>
      <c r="C3617">
        <v>88</v>
      </c>
      <c r="D3617" s="10" t="s">
        <v>26</v>
      </c>
      <c r="E3617">
        <v>554</v>
      </c>
      <c r="F3617">
        <v>786</v>
      </c>
      <c r="G3617">
        <v>320</v>
      </c>
      <c r="H3617" s="10" t="s">
        <v>26</v>
      </c>
      <c r="I3617" s="10" t="s">
        <v>11936</v>
      </c>
      <c r="J3617" s="10" t="s">
        <v>6270</v>
      </c>
      <c r="K3617" s="10" t="s">
        <v>6269</v>
      </c>
      <c r="L3617" s="10" t="s">
        <v>11937</v>
      </c>
      <c r="M3617" s="10" t="s">
        <v>18</v>
      </c>
      <c r="N3617">
        <v>0</v>
      </c>
    </row>
    <row r="3618" spans="1:14" x14ac:dyDescent="0.25">
      <c r="A3618" s="10" t="s">
        <v>62</v>
      </c>
      <c r="B3618" s="10" t="s">
        <v>11938</v>
      </c>
      <c r="C3618">
        <v>160</v>
      </c>
      <c r="D3618" s="10" t="s">
        <v>26</v>
      </c>
      <c r="E3618">
        <v>160</v>
      </c>
      <c r="F3618">
        <v>148.6</v>
      </c>
      <c r="G3618">
        <v>148.6</v>
      </c>
      <c r="H3618" s="10" t="s">
        <v>26</v>
      </c>
      <c r="I3618" s="10" t="s">
        <v>11939</v>
      </c>
      <c r="J3618" s="10" t="s">
        <v>6272</v>
      </c>
      <c r="K3618" s="10" t="s">
        <v>6271</v>
      </c>
      <c r="L3618" s="10" t="s">
        <v>11940</v>
      </c>
      <c r="M3618" s="10" t="s">
        <v>18</v>
      </c>
      <c r="N3618">
        <v>0</v>
      </c>
    </row>
    <row r="3619" spans="1:14" x14ac:dyDescent="0.25">
      <c r="A3619" s="10" t="s">
        <v>62</v>
      </c>
      <c r="B3619" s="10" t="s">
        <v>7597</v>
      </c>
      <c r="C3619">
        <v>1087.4000000000001</v>
      </c>
      <c r="D3619" s="10" t="s">
        <v>26</v>
      </c>
      <c r="E3619">
        <v>1087.4000000000001</v>
      </c>
      <c r="F3619">
        <v>0</v>
      </c>
      <c r="G3619">
        <v>0</v>
      </c>
      <c r="H3619" s="10" t="s">
        <v>16</v>
      </c>
      <c r="I3619" s="10" t="s">
        <v>6273</v>
      </c>
      <c r="J3619" s="10" t="s">
        <v>6274</v>
      </c>
      <c r="K3619" s="10" t="s">
        <v>17</v>
      </c>
      <c r="L3619" s="10" t="s">
        <v>11941</v>
      </c>
      <c r="M3619" s="10" t="s">
        <v>18</v>
      </c>
      <c r="N3619">
        <v>0</v>
      </c>
    </row>
    <row r="3620" spans="1:14" x14ac:dyDescent="0.25">
      <c r="A3620" s="10" t="s">
        <v>62</v>
      </c>
      <c r="B3620" s="10" t="s">
        <v>11942</v>
      </c>
      <c r="C3620">
        <v>80</v>
      </c>
      <c r="D3620" s="10" t="s">
        <v>26</v>
      </c>
      <c r="E3620">
        <v>80</v>
      </c>
      <c r="F3620">
        <v>0</v>
      </c>
      <c r="G3620">
        <v>0</v>
      </c>
      <c r="H3620" s="10" t="s">
        <v>16</v>
      </c>
      <c r="I3620" s="10" t="s">
        <v>11943</v>
      </c>
      <c r="J3620" s="10" t="s">
        <v>5658</v>
      </c>
      <c r="K3620" s="10" t="s">
        <v>17</v>
      </c>
      <c r="L3620" s="10" t="s">
        <v>11944</v>
      </c>
      <c r="M3620" s="10" t="s">
        <v>18</v>
      </c>
      <c r="N3620">
        <v>0</v>
      </c>
    </row>
    <row r="3621" spans="1:14" x14ac:dyDescent="0.25">
      <c r="A3621" s="10" t="s">
        <v>62</v>
      </c>
      <c r="B3621" s="10" t="s">
        <v>11945</v>
      </c>
      <c r="C3621">
        <v>110</v>
      </c>
      <c r="D3621" s="10" t="s">
        <v>26</v>
      </c>
      <c r="E3621">
        <v>0</v>
      </c>
      <c r="F3621">
        <v>0</v>
      </c>
      <c r="G3621">
        <v>110</v>
      </c>
      <c r="H3621" s="10" t="s">
        <v>26</v>
      </c>
      <c r="I3621" s="10" t="s">
        <v>11946</v>
      </c>
      <c r="J3621" s="10" t="s">
        <v>17</v>
      </c>
      <c r="K3621" s="10" t="s">
        <v>17</v>
      </c>
      <c r="L3621" s="10" t="s">
        <v>11947</v>
      </c>
      <c r="M3621" s="10" t="s">
        <v>18</v>
      </c>
      <c r="N3621">
        <v>0</v>
      </c>
    </row>
    <row r="3622" spans="1:14" x14ac:dyDescent="0.25">
      <c r="A3622" s="10" t="s">
        <v>62</v>
      </c>
      <c r="B3622" s="10" t="s">
        <v>11948</v>
      </c>
      <c r="C3622">
        <v>0</v>
      </c>
      <c r="D3622" s="10" t="s">
        <v>16</v>
      </c>
      <c r="E3622">
        <v>0</v>
      </c>
      <c r="F3622">
        <v>0</v>
      </c>
      <c r="G3622">
        <v>0</v>
      </c>
      <c r="H3622" s="10" t="s">
        <v>16</v>
      </c>
      <c r="I3622" s="10" t="s">
        <v>11949</v>
      </c>
      <c r="J3622" s="10" t="s">
        <v>17</v>
      </c>
      <c r="K3622" s="10" t="s">
        <v>17</v>
      </c>
      <c r="L3622" s="10" t="s">
        <v>11950</v>
      </c>
      <c r="M3622" s="10" t="s">
        <v>18</v>
      </c>
      <c r="N3622">
        <v>0</v>
      </c>
    </row>
    <row r="3623" spans="1:14" x14ac:dyDescent="0.25">
      <c r="A3623" s="10" t="s">
        <v>62</v>
      </c>
      <c r="B3623" s="10" t="s">
        <v>11951</v>
      </c>
      <c r="C3623">
        <v>75</v>
      </c>
      <c r="D3623" s="10" t="s">
        <v>26</v>
      </c>
      <c r="E3623">
        <v>25</v>
      </c>
      <c r="F3623">
        <v>0</v>
      </c>
      <c r="G3623">
        <v>50</v>
      </c>
      <c r="H3623" s="10" t="s">
        <v>26</v>
      </c>
      <c r="I3623" s="10" t="s">
        <v>11952</v>
      </c>
      <c r="J3623" s="10" t="s">
        <v>6275</v>
      </c>
      <c r="K3623" s="10" t="s">
        <v>17</v>
      </c>
      <c r="L3623" s="10" t="s">
        <v>11953</v>
      </c>
      <c r="M3623" s="10" t="s">
        <v>18</v>
      </c>
      <c r="N3623">
        <v>0</v>
      </c>
    </row>
    <row r="3624" spans="1:14" x14ac:dyDescent="0.25">
      <c r="A3624" s="10" t="s">
        <v>62</v>
      </c>
      <c r="B3624" s="10" t="s">
        <v>11954</v>
      </c>
      <c r="C3624">
        <v>0</v>
      </c>
      <c r="D3624" s="10" t="s">
        <v>16</v>
      </c>
      <c r="E3624">
        <v>4802.72</v>
      </c>
      <c r="F3624">
        <v>4802.72</v>
      </c>
      <c r="G3624">
        <v>0</v>
      </c>
      <c r="H3624" s="10" t="s">
        <v>16</v>
      </c>
      <c r="I3624" s="10" t="s">
        <v>11955</v>
      </c>
      <c r="J3624" s="10" t="s">
        <v>6277</v>
      </c>
      <c r="K3624" s="10" t="s">
        <v>6276</v>
      </c>
      <c r="L3624" s="10" t="s">
        <v>11956</v>
      </c>
      <c r="M3624" s="10" t="s">
        <v>18</v>
      </c>
      <c r="N3624">
        <v>0</v>
      </c>
    </row>
    <row r="3625" spans="1:14" x14ac:dyDescent="0.25">
      <c r="A3625" s="10" t="s">
        <v>62</v>
      </c>
      <c r="B3625" s="10" t="s">
        <v>11957</v>
      </c>
      <c r="C3625">
        <v>0</v>
      </c>
      <c r="D3625" s="10" t="s">
        <v>16</v>
      </c>
      <c r="E3625">
        <v>579.5</v>
      </c>
      <c r="F3625">
        <v>579.5</v>
      </c>
      <c r="G3625">
        <v>0</v>
      </c>
      <c r="H3625" s="10" t="s">
        <v>16</v>
      </c>
      <c r="I3625" s="10" t="s">
        <v>11958</v>
      </c>
      <c r="J3625" s="10" t="s">
        <v>11959</v>
      </c>
      <c r="K3625" s="10" t="s">
        <v>11960</v>
      </c>
      <c r="L3625" s="10" t="s">
        <v>11961</v>
      </c>
      <c r="M3625" s="10" t="s">
        <v>18</v>
      </c>
      <c r="N3625">
        <v>0</v>
      </c>
    </row>
    <row r="3626" spans="1:14" x14ac:dyDescent="0.25">
      <c r="A3626" s="10" t="s">
        <v>62</v>
      </c>
      <c r="B3626" s="10" t="s">
        <v>11962</v>
      </c>
      <c r="C3626">
        <v>0</v>
      </c>
      <c r="D3626" s="10" t="s">
        <v>16</v>
      </c>
      <c r="E3626">
        <v>0</v>
      </c>
      <c r="F3626">
        <v>0</v>
      </c>
      <c r="G3626">
        <v>0</v>
      </c>
      <c r="H3626" s="10" t="s">
        <v>16</v>
      </c>
      <c r="I3626" s="10" t="s">
        <v>11963</v>
      </c>
      <c r="J3626" s="10" t="s">
        <v>17</v>
      </c>
      <c r="K3626" s="10" t="s">
        <v>17</v>
      </c>
      <c r="L3626" s="10" t="s">
        <v>11964</v>
      </c>
      <c r="M3626" s="10" t="s">
        <v>18</v>
      </c>
      <c r="N3626">
        <v>0</v>
      </c>
    </row>
    <row r="3627" spans="1:14" x14ac:dyDescent="0.25">
      <c r="A3627" s="10" t="s">
        <v>62</v>
      </c>
      <c r="B3627" s="10" t="s">
        <v>11965</v>
      </c>
      <c r="C3627">
        <v>0</v>
      </c>
      <c r="D3627" s="10" t="s">
        <v>16</v>
      </c>
      <c r="E3627">
        <v>0</v>
      </c>
      <c r="F3627">
        <v>0</v>
      </c>
      <c r="G3627">
        <v>0</v>
      </c>
      <c r="H3627" s="10" t="s">
        <v>16</v>
      </c>
      <c r="I3627" s="10" t="s">
        <v>11966</v>
      </c>
      <c r="J3627" s="10" t="s">
        <v>17</v>
      </c>
      <c r="K3627" s="10" t="s">
        <v>17</v>
      </c>
      <c r="L3627" s="10" t="s">
        <v>11967</v>
      </c>
      <c r="M3627" s="10" t="s">
        <v>18</v>
      </c>
      <c r="N3627">
        <v>0</v>
      </c>
    </row>
    <row r="3628" spans="1:14" x14ac:dyDescent="0.25">
      <c r="A3628" s="10" t="s">
        <v>62</v>
      </c>
      <c r="B3628" s="10" t="s">
        <v>7697</v>
      </c>
      <c r="C3628">
        <v>4080</v>
      </c>
      <c r="D3628" s="10" t="s">
        <v>26</v>
      </c>
      <c r="E3628">
        <v>5817.72</v>
      </c>
      <c r="F3628">
        <v>7387.72</v>
      </c>
      <c r="G3628">
        <v>5650</v>
      </c>
      <c r="H3628" s="10" t="s">
        <v>26</v>
      </c>
      <c r="I3628" s="10" t="s">
        <v>7216</v>
      </c>
      <c r="J3628" s="10" t="s">
        <v>7219</v>
      </c>
      <c r="K3628" s="10" t="s">
        <v>7217</v>
      </c>
      <c r="L3628" s="10" t="s">
        <v>7218</v>
      </c>
      <c r="M3628" s="10" t="s">
        <v>18</v>
      </c>
      <c r="N3628">
        <v>0</v>
      </c>
    </row>
    <row r="3629" spans="1:14" x14ac:dyDescent="0.25">
      <c r="A3629" s="10" t="s">
        <v>62</v>
      </c>
      <c r="B3629" s="10" t="s">
        <v>11968</v>
      </c>
      <c r="C3629">
        <v>0</v>
      </c>
      <c r="D3629" s="10" t="s">
        <v>16</v>
      </c>
      <c r="E3629">
        <v>0</v>
      </c>
      <c r="F3629">
        <v>0</v>
      </c>
      <c r="G3629">
        <v>0</v>
      </c>
      <c r="H3629" s="10" t="s">
        <v>16</v>
      </c>
      <c r="I3629" s="10" t="s">
        <v>11969</v>
      </c>
      <c r="J3629" s="10" t="s">
        <v>17</v>
      </c>
      <c r="K3629" s="10" t="s">
        <v>17</v>
      </c>
      <c r="L3629" s="10" t="s">
        <v>11970</v>
      </c>
      <c r="M3629" s="10" t="s">
        <v>18</v>
      </c>
      <c r="N3629">
        <v>0</v>
      </c>
    </row>
    <row r="3630" spans="1:14" x14ac:dyDescent="0.25">
      <c r="A3630" s="10" t="s">
        <v>62</v>
      </c>
      <c r="B3630" s="10" t="s">
        <v>11971</v>
      </c>
      <c r="C3630">
        <v>0</v>
      </c>
      <c r="D3630" s="10" t="s">
        <v>16</v>
      </c>
      <c r="E3630">
        <v>0</v>
      </c>
      <c r="F3630">
        <v>0</v>
      </c>
      <c r="G3630">
        <v>0</v>
      </c>
      <c r="H3630" s="10" t="s">
        <v>16</v>
      </c>
      <c r="I3630" s="10" t="s">
        <v>11972</v>
      </c>
      <c r="J3630" s="10" t="s">
        <v>17</v>
      </c>
      <c r="K3630" s="10" t="s">
        <v>17</v>
      </c>
      <c r="L3630" s="10" t="s">
        <v>11973</v>
      </c>
      <c r="M3630" s="10" t="s">
        <v>18</v>
      </c>
      <c r="N3630">
        <v>0</v>
      </c>
    </row>
    <row r="3631" spans="1:14" x14ac:dyDescent="0.25">
      <c r="A3631" s="10" t="s">
        <v>62</v>
      </c>
      <c r="B3631" s="10" t="s">
        <v>11974</v>
      </c>
      <c r="C3631">
        <v>0</v>
      </c>
      <c r="D3631" s="10" t="s">
        <v>16</v>
      </c>
      <c r="E3631">
        <v>0</v>
      </c>
      <c r="F3631">
        <v>0</v>
      </c>
      <c r="G3631">
        <v>0</v>
      </c>
      <c r="H3631" s="10" t="s">
        <v>16</v>
      </c>
      <c r="I3631" s="10" t="s">
        <v>11975</v>
      </c>
      <c r="J3631" s="10" t="s">
        <v>17</v>
      </c>
      <c r="K3631" s="10" t="s">
        <v>17</v>
      </c>
      <c r="L3631" s="10" t="s">
        <v>11976</v>
      </c>
      <c r="M3631" s="10" t="s">
        <v>18</v>
      </c>
      <c r="N3631">
        <v>0</v>
      </c>
    </row>
    <row r="3632" spans="1:14" x14ac:dyDescent="0.25">
      <c r="A3632" s="10" t="s">
        <v>62</v>
      </c>
      <c r="B3632" s="10" t="s">
        <v>11977</v>
      </c>
      <c r="C3632">
        <v>240.95</v>
      </c>
      <c r="D3632" s="10" t="s">
        <v>26</v>
      </c>
      <c r="E3632">
        <v>0</v>
      </c>
      <c r="F3632">
        <v>0</v>
      </c>
      <c r="G3632">
        <v>240.95</v>
      </c>
      <c r="H3632" s="10" t="s">
        <v>26</v>
      </c>
      <c r="I3632" s="10" t="s">
        <v>11978</v>
      </c>
      <c r="J3632" s="10" t="s">
        <v>17</v>
      </c>
      <c r="K3632" s="10" t="s">
        <v>17</v>
      </c>
      <c r="L3632" s="10" t="s">
        <v>11979</v>
      </c>
      <c r="M3632" s="10" t="s">
        <v>18</v>
      </c>
      <c r="N3632">
        <v>0</v>
      </c>
    </row>
    <row r="3633" spans="1:14" x14ac:dyDescent="0.25">
      <c r="A3633" s="10" t="s">
        <v>62</v>
      </c>
      <c r="B3633" s="10" t="s">
        <v>80</v>
      </c>
      <c r="C3633">
        <v>23190.16</v>
      </c>
      <c r="D3633" s="10" t="s">
        <v>26</v>
      </c>
      <c r="E3633">
        <v>15417.03</v>
      </c>
      <c r="F3633">
        <v>672.69</v>
      </c>
      <c r="G3633">
        <v>8445.82</v>
      </c>
      <c r="H3633" s="10" t="s">
        <v>26</v>
      </c>
      <c r="I3633" s="10" t="s">
        <v>7221</v>
      </c>
      <c r="J3633" s="10" t="s">
        <v>11980</v>
      </c>
      <c r="K3633" s="10" t="s">
        <v>7222</v>
      </c>
      <c r="L3633" s="10" t="s">
        <v>7223</v>
      </c>
      <c r="M3633" s="10" t="s">
        <v>18</v>
      </c>
      <c r="N3633">
        <v>0</v>
      </c>
    </row>
    <row r="3634" spans="1:14" x14ac:dyDescent="0.25">
      <c r="A3634" s="10" t="s">
        <v>62</v>
      </c>
      <c r="B3634" s="10" t="s">
        <v>7747</v>
      </c>
      <c r="C3634">
        <v>54429.41</v>
      </c>
      <c r="D3634" s="10" t="s">
        <v>26</v>
      </c>
      <c r="E3634">
        <v>32478.13</v>
      </c>
      <c r="F3634">
        <v>40000</v>
      </c>
      <c r="G3634">
        <v>61951.28</v>
      </c>
      <c r="H3634" s="10" t="s">
        <v>26</v>
      </c>
      <c r="I3634" s="10" t="s">
        <v>11981</v>
      </c>
      <c r="J3634" s="10" t="s">
        <v>11982</v>
      </c>
      <c r="K3634" s="10" t="s">
        <v>11983</v>
      </c>
      <c r="L3634" s="10" t="s">
        <v>11984</v>
      </c>
      <c r="M3634" s="10" t="s">
        <v>18</v>
      </c>
      <c r="N3634">
        <v>0</v>
      </c>
    </row>
    <row r="3635" spans="1:14" x14ac:dyDescent="0.25">
      <c r="A3635" s="10" t="s">
        <v>62</v>
      </c>
      <c r="B3635" s="10" t="s">
        <v>354</v>
      </c>
      <c r="C3635">
        <v>0</v>
      </c>
      <c r="D3635" s="10" t="s">
        <v>16</v>
      </c>
      <c r="E3635">
        <v>0</v>
      </c>
      <c r="F3635">
        <v>0</v>
      </c>
      <c r="G3635">
        <v>0</v>
      </c>
      <c r="H3635" s="10" t="s">
        <v>16</v>
      </c>
      <c r="I3635" s="10" t="s">
        <v>11985</v>
      </c>
      <c r="J3635" s="10" t="s">
        <v>17</v>
      </c>
      <c r="K3635" s="10" t="s">
        <v>17</v>
      </c>
      <c r="L3635" s="10" t="s">
        <v>11986</v>
      </c>
      <c r="M3635" s="10" t="s">
        <v>18</v>
      </c>
      <c r="N3635">
        <v>0</v>
      </c>
    </row>
    <row r="3636" spans="1:14" x14ac:dyDescent="0.25">
      <c r="A3636" s="10" t="s">
        <v>62</v>
      </c>
      <c r="B3636" s="10" t="s">
        <v>2788</v>
      </c>
      <c r="C3636">
        <v>0</v>
      </c>
      <c r="D3636" s="10" t="s">
        <v>16</v>
      </c>
      <c r="E3636">
        <v>0</v>
      </c>
      <c r="F3636">
        <v>0</v>
      </c>
      <c r="G3636">
        <v>0</v>
      </c>
      <c r="H3636" s="10" t="s">
        <v>16</v>
      </c>
      <c r="I3636" s="10" t="s">
        <v>11987</v>
      </c>
      <c r="J3636" s="10" t="s">
        <v>17</v>
      </c>
      <c r="K3636" s="10" t="s">
        <v>17</v>
      </c>
      <c r="L3636" s="10" t="s">
        <v>11988</v>
      </c>
      <c r="M3636" s="10" t="s">
        <v>18</v>
      </c>
      <c r="N3636">
        <v>0</v>
      </c>
    </row>
    <row r="3637" spans="1:14" x14ac:dyDescent="0.25">
      <c r="A3637" s="10" t="s">
        <v>62</v>
      </c>
      <c r="B3637" s="10" t="s">
        <v>38</v>
      </c>
      <c r="C3637">
        <v>3929.15</v>
      </c>
      <c r="D3637" s="10" t="s">
        <v>26</v>
      </c>
      <c r="E3637">
        <v>0</v>
      </c>
      <c r="F3637">
        <v>161.19999999999999</v>
      </c>
      <c r="G3637">
        <v>4090.35</v>
      </c>
      <c r="H3637" s="10" t="s">
        <v>26</v>
      </c>
      <c r="I3637" s="10" t="s">
        <v>11989</v>
      </c>
      <c r="J3637" s="10" t="s">
        <v>17</v>
      </c>
      <c r="K3637" s="10" t="s">
        <v>6279</v>
      </c>
      <c r="L3637" s="10" t="s">
        <v>11990</v>
      </c>
      <c r="M3637" s="10" t="s">
        <v>18</v>
      </c>
      <c r="N3637">
        <v>0</v>
      </c>
    </row>
    <row r="3638" spans="1:14" x14ac:dyDescent="0.25">
      <c r="A3638" s="10" t="s">
        <v>62</v>
      </c>
      <c r="B3638" s="10" t="s">
        <v>2864</v>
      </c>
      <c r="C3638">
        <v>0</v>
      </c>
      <c r="D3638" s="10" t="s">
        <v>16</v>
      </c>
      <c r="E3638">
        <v>0</v>
      </c>
      <c r="F3638">
        <v>0</v>
      </c>
      <c r="G3638">
        <v>0</v>
      </c>
      <c r="H3638" s="10" t="s">
        <v>16</v>
      </c>
      <c r="I3638" s="10" t="s">
        <v>11991</v>
      </c>
      <c r="J3638" s="10" t="s">
        <v>17</v>
      </c>
      <c r="K3638" s="10" t="s">
        <v>17</v>
      </c>
      <c r="L3638" s="10" t="s">
        <v>11992</v>
      </c>
      <c r="M3638" s="10" t="s">
        <v>18</v>
      </c>
      <c r="N3638">
        <v>0</v>
      </c>
    </row>
    <row r="3639" spans="1:14" x14ac:dyDescent="0.25">
      <c r="A3639" s="10" t="s">
        <v>62</v>
      </c>
      <c r="B3639" s="10" t="s">
        <v>2873</v>
      </c>
      <c r="C3639">
        <v>5860.48</v>
      </c>
      <c r="D3639" s="10" t="s">
        <v>26</v>
      </c>
      <c r="E3639">
        <v>0</v>
      </c>
      <c r="F3639">
        <v>0</v>
      </c>
      <c r="G3639">
        <v>5860.48</v>
      </c>
      <c r="H3639" s="10" t="s">
        <v>26</v>
      </c>
      <c r="I3639" s="10" t="s">
        <v>11993</v>
      </c>
      <c r="J3639" s="10" t="s">
        <v>17</v>
      </c>
      <c r="K3639" s="10" t="s">
        <v>17</v>
      </c>
      <c r="L3639" s="10" t="s">
        <v>11994</v>
      </c>
      <c r="M3639" s="10" t="s">
        <v>18</v>
      </c>
      <c r="N3639">
        <v>0</v>
      </c>
    </row>
    <row r="3640" spans="1:14" x14ac:dyDescent="0.25">
      <c r="A3640" s="10" t="s">
        <v>62</v>
      </c>
      <c r="B3640" s="10" t="s">
        <v>11995</v>
      </c>
      <c r="C3640">
        <v>599594.37</v>
      </c>
      <c r="D3640" s="10" t="s">
        <v>26</v>
      </c>
      <c r="E3640">
        <v>0</v>
      </c>
      <c r="F3640">
        <v>0</v>
      </c>
      <c r="G3640">
        <v>599594.37</v>
      </c>
      <c r="H3640" s="10" t="s">
        <v>26</v>
      </c>
      <c r="I3640" s="10" t="s">
        <v>6280</v>
      </c>
      <c r="J3640" s="10" t="s">
        <v>17</v>
      </c>
      <c r="K3640" s="10" t="s">
        <v>17</v>
      </c>
      <c r="L3640" s="10" t="s">
        <v>6281</v>
      </c>
      <c r="M3640" s="10" t="s">
        <v>18</v>
      </c>
      <c r="N3640">
        <v>0</v>
      </c>
    </row>
    <row r="3641" spans="1:14" x14ac:dyDescent="0.25">
      <c r="A3641" s="10" t="s">
        <v>62</v>
      </c>
      <c r="B3641" s="10" t="s">
        <v>2880</v>
      </c>
      <c r="C3641">
        <v>0</v>
      </c>
      <c r="D3641" s="10" t="s">
        <v>16</v>
      </c>
      <c r="E3641">
        <v>0</v>
      </c>
      <c r="F3641">
        <v>5378.42</v>
      </c>
      <c r="G3641">
        <v>5378.42</v>
      </c>
      <c r="H3641" s="10" t="s">
        <v>26</v>
      </c>
      <c r="I3641" s="10" t="s">
        <v>11996</v>
      </c>
      <c r="J3641" s="10" t="s">
        <v>17</v>
      </c>
      <c r="K3641" s="10" t="s">
        <v>11997</v>
      </c>
      <c r="L3641" s="10" t="s">
        <v>11998</v>
      </c>
      <c r="M3641" s="10" t="s">
        <v>18</v>
      </c>
      <c r="N3641">
        <v>0</v>
      </c>
    </row>
    <row r="3642" spans="1:14" x14ac:dyDescent="0.25">
      <c r="A3642" s="10" t="s">
        <v>62</v>
      </c>
      <c r="B3642" s="10" t="s">
        <v>191</v>
      </c>
      <c r="C3642">
        <v>0</v>
      </c>
      <c r="D3642" s="10" t="s">
        <v>16</v>
      </c>
      <c r="E3642">
        <v>0</v>
      </c>
      <c r="F3642">
        <v>2356.6799999999998</v>
      </c>
      <c r="G3642">
        <v>2356.6799999999998</v>
      </c>
      <c r="H3642" s="10" t="s">
        <v>26</v>
      </c>
      <c r="I3642" s="10" t="s">
        <v>11999</v>
      </c>
      <c r="J3642" s="10" t="s">
        <v>17</v>
      </c>
      <c r="K3642" s="10" t="s">
        <v>6282</v>
      </c>
      <c r="L3642" s="10" t="s">
        <v>12000</v>
      </c>
      <c r="M3642" s="10" t="s">
        <v>18</v>
      </c>
      <c r="N3642">
        <v>0</v>
      </c>
    </row>
    <row r="3643" spans="1:14" x14ac:dyDescent="0.25">
      <c r="A3643" s="10" t="s">
        <v>62</v>
      </c>
      <c r="B3643" s="10" t="s">
        <v>2931</v>
      </c>
      <c r="C3643">
        <v>0</v>
      </c>
      <c r="D3643" s="10" t="s">
        <v>16</v>
      </c>
      <c r="E3643">
        <v>0</v>
      </c>
      <c r="F3643">
        <v>0</v>
      </c>
      <c r="G3643">
        <v>0</v>
      </c>
      <c r="H3643" s="10" t="s">
        <v>16</v>
      </c>
      <c r="I3643" s="10" t="s">
        <v>12001</v>
      </c>
      <c r="J3643" s="10" t="s">
        <v>17</v>
      </c>
      <c r="K3643" s="10" t="s">
        <v>17</v>
      </c>
      <c r="L3643" s="10" t="s">
        <v>12002</v>
      </c>
      <c r="M3643" s="10" t="s">
        <v>18</v>
      </c>
      <c r="N3643">
        <v>0</v>
      </c>
    </row>
    <row r="3644" spans="1:14" x14ac:dyDescent="0.25">
      <c r="A3644" s="10" t="s">
        <v>62</v>
      </c>
      <c r="B3644" s="10" t="s">
        <v>301</v>
      </c>
      <c r="C3644">
        <v>0</v>
      </c>
      <c r="D3644" s="10" t="s">
        <v>16</v>
      </c>
      <c r="E3644">
        <v>0</v>
      </c>
      <c r="F3644">
        <v>5180</v>
      </c>
      <c r="G3644">
        <v>5180</v>
      </c>
      <c r="H3644" s="10" t="s">
        <v>26</v>
      </c>
      <c r="I3644" s="10" t="s">
        <v>12003</v>
      </c>
      <c r="J3644" s="10" t="s">
        <v>17</v>
      </c>
      <c r="K3644" s="10" t="s">
        <v>12004</v>
      </c>
      <c r="L3644" s="10" t="s">
        <v>12005</v>
      </c>
      <c r="M3644" s="10" t="s">
        <v>18</v>
      </c>
      <c r="N3644">
        <v>0</v>
      </c>
    </row>
    <row r="3645" spans="1:14" x14ac:dyDescent="0.25">
      <c r="A3645" s="10" t="s">
        <v>62</v>
      </c>
      <c r="B3645" s="10" t="s">
        <v>95</v>
      </c>
      <c r="C3645">
        <v>0</v>
      </c>
      <c r="D3645" s="10" t="s">
        <v>16</v>
      </c>
      <c r="E3645">
        <v>750</v>
      </c>
      <c r="F3645">
        <v>10102.75</v>
      </c>
      <c r="G3645">
        <v>9352.75</v>
      </c>
      <c r="H3645" s="10" t="s">
        <v>26</v>
      </c>
      <c r="I3645" s="10" t="s">
        <v>12006</v>
      </c>
      <c r="J3645" s="10" t="s">
        <v>12007</v>
      </c>
      <c r="K3645" s="10" t="s">
        <v>12008</v>
      </c>
      <c r="L3645" s="10" t="s">
        <v>12009</v>
      </c>
      <c r="M3645" s="10" t="s">
        <v>18</v>
      </c>
      <c r="N3645">
        <v>0</v>
      </c>
    </row>
    <row r="3646" spans="1:14" x14ac:dyDescent="0.25">
      <c r="A3646" s="10" t="s">
        <v>62</v>
      </c>
      <c r="B3646" s="10" t="s">
        <v>2940</v>
      </c>
      <c r="C3646">
        <v>1252</v>
      </c>
      <c r="D3646" s="10" t="s">
        <v>26</v>
      </c>
      <c r="E3646">
        <v>1252</v>
      </c>
      <c r="F3646">
        <v>0</v>
      </c>
      <c r="G3646">
        <v>0</v>
      </c>
      <c r="H3646" s="10" t="s">
        <v>16</v>
      </c>
      <c r="I3646" s="10" t="s">
        <v>12010</v>
      </c>
      <c r="J3646" s="10" t="s">
        <v>12011</v>
      </c>
      <c r="K3646" s="10" t="s">
        <v>17</v>
      </c>
      <c r="L3646" s="10" t="s">
        <v>12012</v>
      </c>
      <c r="M3646" s="10" t="s">
        <v>18</v>
      </c>
      <c r="N3646">
        <v>0</v>
      </c>
    </row>
    <row r="3647" spans="1:14" x14ac:dyDescent="0.25">
      <c r="A3647" s="10" t="s">
        <v>62</v>
      </c>
      <c r="B3647" s="10" t="s">
        <v>63</v>
      </c>
      <c r="C3647">
        <v>0</v>
      </c>
      <c r="D3647" s="10" t="s">
        <v>16</v>
      </c>
      <c r="E3647">
        <v>0</v>
      </c>
      <c r="F3647">
        <v>0</v>
      </c>
      <c r="G3647">
        <v>0</v>
      </c>
      <c r="H3647" s="10" t="s">
        <v>16</v>
      </c>
      <c r="I3647" s="10" t="s">
        <v>12013</v>
      </c>
      <c r="J3647" s="10" t="s">
        <v>17</v>
      </c>
      <c r="K3647" s="10" t="s">
        <v>17</v>
      </c>
      <c r="L3647" s="10" t="s">
        <v>12014</v>
      </c>
      <c r="M3647" s="10" t="s">
        <v>18</v>
      </c>
      <c r="N3647">
        <v>0</v>
      </c>
    </row>
    <row r="3648" spans="1:14" x14ac:dyDescent="0.25">
      <c r="A3648" s="10" t="s">
        <v>62</v>
      </c>
      <c r="B3648" s="10" t="s">
        <v>364</v>
      </c>
      <c r="C3648">
        <v>1160</v>
      </c>
      <c r="D3648" s="10" t="s">
        <v>26</v>
      </c>
      <c r="E3648">
        <v>0</v>
      </c>
      <c r="F3648">
        <v>0</v>
      </c>
      <c r="G3648">
        <v>1160</v>
      </c>
      <c r="H3648" s="10" t="s">
        <v>26</v>
      </c>
      <c r="I3648" s="10" t="s">
        <v>7226</v>
      </c>
      <c r="J3648" s="10" t="s">
        <v>17</v>
      </c>
      <c r="K3648" s="10" t="s">
        <v>17</v>
      </c>
      <c r="L3648" s="10" t="s">
        <v>7225</v>
      </c>
      <c r="M3648" s="10" t="s">
        <v>18</v>
      </c>
      <c r="N3648">
        <v>0</v>
      </c>
    </row>
    <row r="3649" spans="1:14" x14ac:dyDescent="0.25">
      <c r="A3649" s="10" t="s">
        <v>62</v>
      </c>
      <c r="B3649" s="10" t="s">
        <v>2912</v>
      </c>
      <c r="C3649">
        <v>15233</v>
      </c>
      <c r="D3649" s="10" t="s">
        <v>26</v>
      </c>
      <c r="E3649">
        <v>0</v>
      </c>
      <c r="F3649">
        <v>0</v>
      </c>
      <c r="G3649">
        <v>15233</v>
      </c>
      <c r="H3649" s="10" t="s">
        <v>26</v>
      </c>
      <c r="I3649" s="10" t="s">
        <v>12015</v>
      </c>
      <c r="J3649" s="10" t="s">
        <v>17</v>
      </c>
      <c r="K3649" s="10" t="s">
        <v>17</v>
      </c>
      <c r="L3649" s="10" t="s">
        <v>12016</v>
      </c>
      <c r="M3649" s="10" t="s">
        <v>18</v>
      </c>
      <c r="N3649">
        <v>0</v>
      </c>
    </row>
    <row r="3650" spans="1:14" x14ac:dyDescent="0.25">
      <c r="A3650" s="10" t="s">
        <v>62</v>
      </c>
      <c r="B3650" s="10" t="s">
        <v>127</v>
      </c>
      <c r="C3650">
        <v>413412.5</v>
      </c>
      <c r="D3650" s="10" t="s">
        <v>26</v>
      </c>
      <c r="E3650">
        <v>413412.5</v>
      </c>
      <c r="F3650">
        <v>85349.48</v>
      </c>
      <c r="G3650">
        <v>85349.48</v>
      </c>
      <c r="H3650" s="10" t="s">
        <v>26</v>
      </c>
      <c r="I3650" s="10" t="s">
        <v>12017</v>
      </c>
      <c r="J3650" s="10" t="s">
        <v>12018</v>
      </c>
      <c r="K3650" s="10" t="s">
        <v>12019</v>
      </c>
      <c r="L3650" s="10" t="s">
        <v>12020</v>
      </c>
      <c r="M3650" s="10" t="s">
        <v>18</v>
      </c>
      <c r="N3650">
        <v>0</v>
      </c>
    </row>
    <row r="3651" spans="1:14" x14ac:dyDescent="0.25">
      <c r="A3651" s="10" t="s">
        <v>62</v>
      </c>
      <c r="B3651" s="10" t="s">
        <v>3189</v>
      </c>
      <c r="C3651">
        <v>231587.5</v>
      </c>
      <c r="D3651" s="10" t="s">
        <v>26</v>
      </c>
      <c r="E3651">
        <v>231587.5</v>
      </c>
      <c r="F3651">
        <v>155931.60999999999</v>
      </c>
      <c r="G3651">
        <v>155931.60999999999</v>
      </c>
      <c r="H3651" s="10" t="s">
        <v>26</v>
      </c>
      <c r="I3651" s="10" t="s">
        <v>12021</v>
      </c>
      <c r="J3651" s="10" t="s">
        <v>12022</v>
      </c>
      <c r="K3651" s="10" t="s">
        <v>12023</v>
      </c>
      <c r="L3651" s="10" t="s">
        <v>12024</v>
      </c>
      <c r="M3651" s="10" t="s">
        <v>18</v>
      </c>
      <c r="N3651">
        <v>0</v>
      </c>
    </row>
    <row r="3652" spans="1:14" x14ac:dyDescent="0.25">
      <c r="A3652" s="10" t="s">
        <v>62</v>
      </c>
      <c r="B3652" s="10" t="s">
        <v>2891</v>
      </c>
      <c r="C3652">
        <v>0</v>
      </c>
      <c r="D3652" s="10" t="s">
        <v>16</v>
      </c>
      <c r="E3652">
        <v>0</v>
      </c>
      <c r="F3652">
        <v>0</v>
      </c>
      <c r="G3652">
        <v>0</v>
      </c>
      <c r="H3652" s="10" t="s">
        <v>16</v>
      </c>
      <c r="I3652" s="10" t="s">
        <v>12025</v>
      </c>
      <c r="J3652" s="10" t="s">
        <v>17</v>
      </c>
      <c r="K3652" s="10" t="s">
        <v>17</v>
      </c>
      <c r="L3652" s="10" t="s">
        <v>12026</v>
      </c>
      <c r="M3652" s="10" t="s">
        <v>18</v>
      </c>
      <c r="N3652">
        <v>0</v>
      </c>
    </row>
    <row r="3653" spans="1:14" x14ac:dyDescent="0.25">
      <c r="A3653" s="10" t="s">
        <v>62</v>
      </c>
      <c r="B3653" s="10" t="s">
        <v>223</v>
      </c>
      <c r="C3653">
        <v>0</v>
      </c>
      <c r="D3653" s="10" t="s">
        <v>16</v>
      </c>
      <c r="E3653">
        <v>552</v>
      </c>
      <c r="F3653">
        <v>781</v>
      </c>
      <c r="G3653">
        <v>229</v>
      </c>
      <c r="H3653" s="10" t="s">
        <v>26</v>
      </c>
      <c r="I3653" s="10" t="s">
        <v>12027</v>
      </c>
      <c r="J3653" s="10" t="s">
        <v>7224</v>
      </c>
      <c r="K3653" s="10" t="s">
        <v>12028</v>
      </c>
      <c r="L3653" s="10" t="s">
        <v>12029</v>
      </c>
      <c r="M3653" s="10" t="s">
        <v>18</v>
      </c>
      <c r="N3653">
        <v>0</v>
      </c>
    </row>
    <row r="3654" spans="1:14" x14ac:dyDescent="0.25">
      <c r="A3654" s="10" t="s">
        <v>62</v>
      </c>
      <c r="B3654" s="10" t="s">
        <v>12030</v>
      </c>
      <c r="C3654">
        <v>10487</v>
      </c>
      <c r="D3654" s="10" t="s">
        <v>26</v>
      </c>
      <c r="E3654">
        <v>3332</v>
      </c>
      <c r="F3654">
        <v>880</v>
      </c>
      <c r="G3654">
        <v>8035</v>
      </c>
      <c r="H3654" s="10" t="s">
        <v>26</v>
      </c>
      <c r="I3654" s="10" t="s">
        <v>12031</v>
      </c>
      <c r="J3654" s="10" t="s">
        <v>7231</v>
      </c>
      <c r="K3654" s="10" t="s">
        <v>7230</v>
      </c>
      <c r="L3654" s="10" t="s">
        <v>12032</v>
      </c>
      <c r="M3654" s="10" t="s">
        <v>18</v>
      </c>
      <c r="N3654">
        <v>0</v>
      </c>
    </row>
    <row r="3655" spans="1:14" x14ac:dyDescent="0.25">
      <c r="A3655" s="10" t="s">
        <v>62</v>
      </c>
      <c r="B3655" s="10" t="s">
        <v>12033</v>
      </c>
      <c r="C3655">
        <v>1875</v>
      </c>
      <c r="D3655" s="10" t="s">
        <v>26</v>
      </c>
      <c r="E3655">
        <v>1320</v>
      </c>
      <c r="F3655">
        <v>3195</v>
      </c>
      <c r="G3655">
        <v>3750</v>
      </c>
      <c r="H3655" s="10" t="s">
        <v>26</v>
      </c>
      <c r="I3655" s="10" t="s">
        <v>12034</v>
      </c>
      <c r="J3655" s="10" t="s">
        <v>6286</v>
      </c>
      <c r="K3655" s="10" t="s">
        <v>6285</v>
      </c>
      <c r="L3655" s="10" t="s">
        <v>12035</v>
      </c>
      <c r="M3655" s="10" t="s">
        <v>18</v>
      </c>
      <c r="N3655">
        <v>0</v>
      </c>
    </row>
    <row r="3656" spans="1:14" x14ac:dyDescent="0.25">
      <c r="A3656" s="10" t="s">
        <v>62</v>
      </c>
      <c r="B3656" s="10" t="s">
        <v>12036</v>
      </c>
      <c r="C3656">
        <v>3388</v>
      </c>
      <c r="D3656" s="10" t="s">
        <v>26</v>
      </c>
      <c r="E3656">
        <v>880</v>
      </c>
      <c r="F3656">
        <v>995</v>
      </c>
      <c r="G3656">
        <v>3503</v>
      </c>
      <c r="H3656" s="10" t="s">
        <v>26</v>
      </c>
      <c r="I3656" s="10" t="s">
        <v>12037</v>
      </c>
      <c r="J3656" s="10" t="s">
        <v>12038</v>
      </c>
      <c r="K3656" s="10" t="s">
        <v>12039</v>
      </c>
      <c r="L3656" s="10" t="s">
        <v>12040</v>
      </c>
      <c r="M3656" s="10" t="s">
        <v>18</v>
      </c>
      <c r="N3656">
        <v>0</v>
      </c>
    </row>
    <row r="3657" spans="1:14" x14ac:dyDescent="0.25">
      <c r="A3657" s="10" t="s">
        <v>62</v>
      </c>
      <c r="B3657" s="10" t="s">
        <v>12041</v>
      </c>
      <c r="C3657">
        <v>3738</v>
      </c>
      <c r="D3657" s="10" t="s">
        <v>26</v>
      </c>
      <c r="E3657">
        <v>0</v>
      </c>
      <c r="F3657">
        <v>1990</v>
      </c>
      <c r="G3657">
        <v>5728</v>
      </c>
      <c r="H3657" s="10" t="s">
        <v>26</v>
      </c>
      <c r="I3657" s="10" t="s">
        <v>12042</v>
      </c>
      <c r="J3657" s="10" t="s">
        <v>17</v>
      </c>
      <c r="K3657" s="10" t="s">
        <v>12043</v>
      </c>
      <c r="L3657" s="10" t="s">
        <v>12044</v>
      </c>
      <c r="M3657" s="10" t="s">
        <v>18</v>
      </c>
      <c r="N3657">
        <v>0</v>
      </c>
    </row>
    <row r="3658" spans="1:14" x14ac:dyDescent="0.25">
      <c r="A3658" s="10" t="s">
        <v>62</v>
      </c>
      <c r="B3658" s="10" t="s">
        <v>12045</v>
      </c>
      <c r="C3658">
        <v>0</v>
      </c>
      <c r="D3658" s="10" t="s">
        <v>16</v>
      </c>
      <c r="E3658">
        <v>335</v>
      </c>
      <c r="F3658">
        <v>335</v>
      </c>
      <c r="G3658">
        <v>0</v>
      </c>
      <c r="H3658" s="10" t="s">
        <v>16</v>
      </c>
      <c r="I3658" s="10" t="s">
        <v>12046</v>
      </c>
      <c r="J3658" s="10" t="s">
        <v>6347</v>
      </c>
      <c r="K3658" s="10" t="s">
        <v>6356</v>
      </c>
      <c r="L3658" s="10" t="s">
        <v>12047</v>
      </c>
      <c r="M3658" s="10" t="s">
        <v>18</v>
      </c>
      <c r="N3658">
        <v>0</v>
      </c>
    </row>
    <row r="3659" spans="1:14" x14ac:dyDescent="0.25">
      <c r="A3659" s="10" t="s">
        <v>62</v>
      </c>
      <c r="B3659" s="10" t="s">
        <v>7302</v>
      </c>
      <c r="C3659">
        <v>5586</v>
      </c>
      <c r="D3659" s="10" t="s">
        <v>26</v>
      </c>
      <c r="E3659">
        <v>2752</v>
      </c>
      <c r="F3659">
        <v>0</v>
      </c>
      <c r="G3659">
        <v>2834</v>
      </c>
      <c r="H3659" s="10" t="s">
        <v>26</v>
      </c>
      <c r="I3659" s="10" t="s">
        <v>6346</v>
      </c>
      <c r="J3659" s="10" t="s">
        <v>12048</v>
      </c>
      <c r="K3659" s="10" t="s">
        <v>17</v>
      </c>
      <c r="L3659" s="10" t="s">
        <v>12049</v>
      </c>
      <c r="M3659" s="10" t="s">
        <v>18</v>
      </c>
      <c r="N3659">
        <v>0</v>
      </c>
    </row>
    <row r="3660" spans="1:14" x14ac:dyDescent="0.25">
      <c r="A3660" s="10" t="s">
        <v>62</v>
      </c>
      <c r="B3660" s="10" t="s">
        <v>12050</v>
      </c>
      <c r="C3660">
        <v>0</v>
      </c>
      <c r="D3660" s="10" t="s">
        <v>16</v>
      </c>
      <c r="E3660">
        <v>335</v>
      </c>
      <c r="F3660">
        <v>335</v>
      </c>
      <c r="G3660">
        <v>0</v>
      </c>
      <c r="H3660" s="10" t="s">
        <v>16</v>
      </c>
      <c r="I3660" s="10" t="s">
        <v>12051</v>
      </c>
      <c r="J3660" s="10" t="s">
        <v>12052</v>
      </c>
      <c r="K3660" s="10" t="s">
        <v>12053</v>
      </c>
      <c r="L3660" s="10" t="s">
        <v>12054</v>
      </c>
      <c r="M3660" s="10" t="s">
        <v>18</v>
      </c>
      <c r="N3660">
        <v>0</v>
      </c>
    </row>
    <row r="3661" spans="1:14" x14ac:dyDescent="0.25">
      <c r="A3661" s="10" t="s">
        <v>62</v>
      </c>
      <c r="B3661" s="10" t="s">
        <v>12055</v>
      </c>
      <c r="C3661">
        <v>0</v>
      </c>
      <c r="D3661" s="10" t="s">
        <v>16</v>
      </c>
      <c r="E3661">
        <v>0</v>
      </c>
      <c r="F3661">
        <v>0</v>
      </c>
      <c r="G3661">
        <v>0</v>
      </c>
      <c r="H3661" s="10" t="s">
        <v>16</v>
      </c>
      <c r="I3661" s="10" t="s">
        <v>12056</v>
      </c>
      <c r="J3661" s="10" t="s">
        <v>17</v>
      </c>
      <c r="K3661" s="10" t="s">
        <v>17</v>
      </c>
      <c r="L3661" s="10" t="s">
        <v>12057</v>
      </c>
      <c r="M3661" s="10" t="s">
        <v>18</v>
      </c>
      <c r="N3661">
        <v>0</v>
      </c>
    </row>
    <row r="3662" spans="1:14" x14ac:dyDescent="0.25">
      <c r="A3662" s="10" t="s">
        <v>62</v>
      </c>
      <c r="B3662" s="10" t="s">
        <v>2883</v>
      </c>
      <c r="C3662">
        <v>0</v>
      </c>
      <c r="D3662" s="10" t="s">
        <v>16</v>
      </c>
      <c r="E3662">
        <v>499</v>
      </c>
      <c r="F3662">
        <v>8759</v>
      </c>
      <c r="G3662">
        <v>8260</v>
      </c>
      <c r="H3662" s="10" t="s">
        <v>26</v>
      </c>
      <c r="I3662" s="10" t="s">
        <v>12058</v>
      </c>
      <c r="J3662" s="10" t="s">
        <v>7227</v>
      </c>
      <c r="K3662" s="10" t="s">
        <v>12059</v>
      </c>
      <c r="L3662" s="10" t="s">
        <v>12060</v>
      </c>
      <c r="M3662" s="10" t="s">
        <v>18</v>
      </c>
      <c r="N3662">
        <v>0</v>
      </c>
    </row>
    <row r="3663" spans="1:14" x14ac:dyDescent="0.25">
      <c r="A3663" s="10" t="s">
        <v>62</v>
      </c>
      <c r="B3663" s="10" t="s">
        <v>12061</v>
      </c>
      <c r="C3663">
        <v>197280</v>
      </c>
      <c r="D3663" s="10" t="s">
        <v>26</v>
      </c>
      <c r="E3663">
        <v>197280</v>
      </c>
      <c r="F3663">
        <v>197280</v>
      </c>
      <c r="G3663">
        <v>197280</v>
      </c>
      <c r="H3663" s="10" t="s">
        <v>26</v>
      </c>
      <c r="I3663" s="10" t="s">
        <v>7232</v>
      </c>
      <c r="J3663" s="10" t="s">
        <v>7234</v>
      </c>
      <c r="K3663" s="10" t="s">
        <v>7233</v>
      </c>
      <c r="L3663" s="10" t="s">
        <v>12062</v>
      </c>
      <c r="M3663" s="10" t="s">
        <v>18</v>
      </c>
      <c r="N3663">
        <v>0</v>
      </c>
    </row>
    <row r="3664" spans="1:14" x14ac:dyDescent="0.25">
      <c r="A3664" s="10" t="s">
        <v>62</v>
      </c>
      <c r="B3664" s="10" t="s">
        <v>12063</v>
      </c>
      <c r="C3664">
        <v>189900</v>
      </c>
      <c r="D3664" s="10" t="s">
        <v>26</v>
      </c>
      <c r="E3664">
        <v>189900</v>
      </c>
      <c r="F3664">
        <v>189900</v>
      </c>
      <c r="G3664">
        <v>189900</v>
      </c>
      <c r="H3664" s="10" t="s">
        <v>26</v>
      </c>
      <c r="I3664" s="10" t="s">
        <v>6287</v>
      </c>
      <c r="J3664" s="10" t="s">
        <v>7235</v>
      </c>
      <c r="K3664" s="10" t="s">
        <v>7236</v>
      </c>
      <c r="L3664" s="10" t="s">
        <v>12064</v>
      </c>
      <c r="M3664" s="10" t="s">
        <v>18</v>
      </c>
      <c r="N3664">
        <v>0</v>
      </c>
    </row>
    <row r="3665" spans="1:14" x14ac:dyDescent="0.25">
      <c r="A3665" s="10" t="s">
        <v>14</v>
      </c>
      <c r="B3665" s="10" t="s">
        <v>10240</v>
      </c>
      <c r="C3665">
        <v>0</v>
      </c>
      <c r="D3665" s="10" t="s">
        <v>16</v>
      </c>
      <c r="E3665">
        <v>0</v>
      </c>
      <c r="F3665">
        <v>0</v>
      </c>
      <c r="G3665">
        <v>0</v>
      </c>
      <c r="H3665" s="10" t="s">
        <v>16</v>
      </c>
      <c r="I3665" s="10" t="s">
        <v>12065</v>
      </c>
      <c r="J3665" s="10" t="s">
        <v>17</v>
      </c>
      <c r="K3665" s="10" t="s">
        <v>17</v>
      </c>
      <c r="L3665" s="10" t="s">
        <v>12066</v>
      </c>
      <c r="M3665" s="10" t="s">
        <v>18</v>
      </c>
      <c r="N3665">
        <v>0</v>
      </c>
    </row>
    <row r="3666" spans="1:14" x14ac:dyDescent="0.25">
      <c r="A3666" s="10" t="s">
        <v>14</v>
      </c>
      <c r="B3666" s="10" t="s">
        <v>10241</v>
      </c>
      <c r="C3666">
        <v>0</v>
      </c>
      <c r="D3666" s="10" t="s">
        <v>16</v>
      </c>
      <c r="E3666">
        <v>8892.1299999999992</v>
      </c>
      <c r="F3666">
        <v>8892.1299999999992</v>
      </c>
      <c r="G3666">
        <v>0</v>
      </c>
      <c r="H3666" s="10" t="s">
        <v>16</v>
      </c>
      <c r="I3666" s="10" t="s">
        <v>12067</v>
      </c>
      <c r="J3666" s="10" t="s">
        <v>7240</v>
      </c>
      <c r="K3666" s="10" t="s">
        <v>6357</v>
      </c>
      <c r="L3666" s="10" t="s">
        <v>12068</v>
      </c>
      <c r="M3666" s="10" t="s">
        <v>18</v>
      </c>
      <c r="N3666">
        <v>0</v>
      </c>
    </row>
    <row r="3667" spans="1:14" x14ac:dyDescent="0.25">
      <c r="A3667" s="10" t="s">
        <v>14</v>
      </c>
      <c r="B3667" s="10" t="s">
        <v>10245</v>
      </c>
      <c r="C3667">
        <v>0</v>
      </c>
      <c r="D3667" s="10" t="s">
        <v>16</v>
      </c>
      <c r="E3667">
        <v>0</v>
      </c>
      <c r="F3667">
        <v>0</v>
      </c>
      <c r="G3667">
        <v>0</v>
      </c>
      <c r="H3667" s="10" t="s">
        <v>16</v>
      </c>
      <c r="I3667" s="10" t="s">
        <v>12069</v>
      </c>
      <c r="J3667" s="10" t="s">
        <v>17</v>
      </c>
      <c r="K3667" s="10" t="s">
        <v>17</v>
      </c>
      <c r="L3667" s="10" t="s">
        <v>12070</v>
      </c>
      <c r="M3667" s="10" t="s">
        <v>18</v>
      </c>
      <c r="N3667">
        <v>0</v>
      </c>
    </row>
    <row r="3668" spans="1:14" x14ac:dyDescent="0.25">
      <c r="A3668" s="10" t="s">
        <v>14</v>
      </c>
      <c r="B3668" s="10" t="s">
        <v>10247</v>
      </c>
      <c r="C3668">
        <v>0</v>
      </c>
      <c r="D3668" s="10" t="s">
        <v>16</v>
      </c>
      <c r="E3668">
        <v>2985.98</v>
      </c>
      <c r="F3668">
        <v>2985.98</v>
      </c>
      <c r="G3668">
        <v>0</v>
      </c>
      <c r="H3668" s="10" t="s">
        <v>16</v>
      </c>
      <c r="I3668" s="10" t="s">
        <v>12071</v>
      </c>
      <c r="J3668" s="10" t="s">
        <v>12072</v>
      </c>
      <c r="K3668" s="10" t="s">
        <v>12073</v>
      </c>
      <c r="L3668" s="10" t="s">
        <v>12074</v>
      </c>
      <c r="M3668" s="10" t="s">
        <v>18</v>
      </c>
      <c r="N3668">
        <v>0</v>
      </c>
    </row>
    <row r="3669" spans="1:14" x14ac:dyDescent="0.25">
      <c r="A3669" s="10" t="s">
        <v>14</v>
      </c>
      <c r="B3669" s="10" t="s">
        <v>10252</v>
      </c>
      <c r="C3669">
        <v>0</v>
      </c>
      <c r="D3669" s="10" t="s">
        <v>16</v>
      </c>
      <c r="E3669">
        <v>0</v>
      </c>
      <c r="F3669">
        <v>0</v>
      </c>
      <c r="G3669">
        <v>0</v>
      </c>
      <c r="H3669" s="10" t="s">
        <v>16</v>
      </c>
      <c r="I3669" s="10" t="s">
        <v>12075</v>
      </c>
      <c r="J3669" s="10" t="s">
        <v>17</v>
      </c>
      <c r="K3669" s="10" t="s">
        <v>17</v>
      </c>
      <c r="L3669" s="10" t="s">
        <v>12076</v>
      </c>
      <c r="M3669" s="10" t="s">
        <v>18</v>
      </c>
      <c r="N3669">
        <v>0</v>
      </c>
    </row>
    <row r="3670" spans="1:14" x14ac:dyDescent="0.25">
      <c r="A3670" s="10" t="s">
        <v>14</v>
      </c>
      <c r="B3670" s="10" t="s">
        <v>10253</v>
      </c>
      <c r="C3670">
        <v>0</v>
      </c>
      <c r="D3670" s="10" t="s">
        <v>16</v>
      </c>
      <c r="E3670">
        <v>0</v>
      </c>
      <c r="F3670">
        <v>0</v>
      </c>
      <c r="G3670">
        <v>0</v>
      </c>
      <c r="H3670" s="10" t="s">
        <v>16</v>
      </c>
      <c r="I3670" s="10" t="s">
        <v>12077</v>
      </c>
      <c r="J3670" s="10" t="s">
        <v>17</v>
      </c>
      <c r="K3670" s="10" t="s">
        <v>17</v>
      </c>
      <c r="L3670" s="10" t="s">
        <v>12078</v>
      </c>
      <c r="M3670" s="10" t="s">
        <v>18</v>
      </c>
      <c r="N3670">
        <v>0</v>
      </c>
    </row>
    <row r="3671" spans="1:14" x14ac:dyDescent="0.25">
      <c r="A3671" s="10" t="s">
        <v>14</v>
      </c>
      <c r="B3671" s="10" t="s">
        <v>10255</v>
      </c>
      <c r="C3671">
        <v>0</v>
      </c>
      <c r="D3671" s="10" t="s">
        <v>16</v>
      </c>
      <c r="E3671">
        <v>0</v>
      </c>
      <c r="F3671">
        <v>0</v>
      </c>
      <c r="G3671">
        <v>0</v>
      </c>
      <c r="H3671" s="10" t="s">
        <v>16</v>
      </c>
      <c r="I3671" s="10" t="s">
        <v>12079</v>
      </c>
      <c r="J3671" s="10" t="s">
        <v>17</v>
      </c>
      <c r="K3671" s="10" t="s">
        <v>17</v>
      </c>
      <c r="L3671" s="10" t="s">
        <v>12080</v>
      </c>
      <c r="M3671" s="10" t="s">
        <v>18</v>
      </c>
      <c r="N3671">
        <v>0</v>
      </c>
    </row>
    <row r="3672" spans="1:14" x14ac:dyDescent="0.25">
      <c r="A3672" s="10" t="s">
        <v>14</v>
      </c>
      <c r="B3672" s="10" t="s">
        <v>10257</v>
      </c>
      <c r="C3672">
        <v>0</v>
      </c>
      <c r="D3672" s="10" t="s">
        <v>16</v>
      </c>
      <c r="E3672">
        <v>10422.11</v>
      </c>
      <c r="F3672">
        <v>10422.11</v>
      </c>
      <c r="G3672">
        <v>0</v>
      </c>
      <c r="H3672" s="10" t="s">
        <v>16</v>
      </c>
      <c r="I3672" s="10" t="s">
        <v>12081</v>
      </c>
      <c r="J3672" s="10" t="s">
        <v>12082</v>
      </c>
      <c r="K3672" s="10" t="s">
        <v>12083</v>
      </c>
      <c r="L3672" s="10" t="s">
        <v>12084</v>
      </c>
      <c r="M3672" s="10" t="s">
        <v>18</v>
      </c>
      <c r="N3672">
        <v>0</v>
      </c>
    </row>
    <row r="3673" spans="1:14" x14ac:dyDescent="0.25">
      <c r="A3673" s="10" t="s">
        <v>14</v>
      </c>
      <c r="B3673" s="10" t="s">
        <v>10260</v>
      </c>
      <c r="C3673">
        <v>0</v>
      </c>
      <c r="D3673" s="10" t="s">
        <v>16</v>
      </c>
      <c r="E3673">
        <v>16871.05</v>
      </c>
      <c r="F3673">
        <v>16871.05</v>
      </c>
      <c r="G3673">
        <v>0</v>
      </c>
      <c r="H3673" s="10" t="s">
        <v>16</v>
      </c>
      <c r="I3673" s="10" t="s">
        <v>12085</v>
      </c>
      <c r="J3673" s="10" t="s">
        <v>12086</v>
      </c>
      <c r="K3673" s="10" t="s">
        <v>12087</v>
      </c>
      <c r="L3673" s="10" t="s">
        <v>12088</v>
      </c>
      <c r="M3673" s="10" t="s">
        <v>18</v>
      </c>
      <c r="N3673">
        <v>0</v>
      </c>
    </row>
    <row r="3674" spans="1:14" x14ac:dyDescent="0.25">
      <c r="A3674" s="10" t="s">
        <v>14</v>
      </c>
      <c r="B3674" s="10" t="s">
        <v>10261</v>
      </c>
      <c r="C3674">
        <v>0</v>
      </c>
      <c r="D3674" s="10" t="s">
        <v>16</v>
      </c>
      <c r="E3674">
        <v>176207.85</v>
      </c>
      <c r="F3674">
        <v>176207.85</v>
      </c>
      <c r="G3674">
        <v>0</v>
      </c>
      <c r="H3674" s="10" t="s">
        <v>16</v>
      </c>
      <c r="I3674" s="10" t="s">
        <v>12089</v>
      </c>
      <c r="J3674" s="10" t="s">
        <v>12090</v>
      </c>
      <c r="K3674" s="10" t="s">
        <v>12091</v>
      </c>
      <c r="L3674" s="10" t="s">
        <v>12092</v>
      </c>
      <c r="M3674" s="10" t="s">
        <v>18</v>
      </c>
      <c r="N3674">
        <v>0</v>
      </c>
    </row>
    <row r="3675" spans="1:14" x14ac:dyDescent="0.25">
      <c r="A3675" s="10" t="s">
        <v>14</v>
      </c>
      <c r="B3675" s="10" t="s">
        <v>10265</v>
      </c>
      <c r="C3675">
        <v>0</v>
      </c>
      <c r="D3675" s="10" t="s">
        <v>16</v>
      </c>
      <c r="E3675">
        <v>34377.300000000003</v>
      </c>
      <c r="F3675">
        <v>34377.300000000003</v>
      </c>
      <c r="G3675">
        <v>0</v>
      </c>
      <c r="H3675" s="10" t="s">
        <v>16</v>
      </c>
      <c r="I3675" s="10" t="s">
        <v>12093</v>
      </c>
      <c r="J3675" s="10" t="s">
        <v>7242</v>
      </c>
      <c r="K3675" s="10" t="s">
        <v>7243</v>
      </c>
      <c r="L3675" s="10" t="s">
        <v>12094</v>
      </c>
      <c r="M3675" s="10" t="s">
        <v>18</v>
      </c>
      <c r="N3675">
        <v>0</v>
      </c>
    </row>
    <row r="3676" spans="1:14" x14ac:dyDescent="0.25">
      <c r="A3676" s="10" t="s">
        <v>14</v>
      </c>
      <c r="B3676" s="10" t="s">
        <v>10269</v>
      </c>
      <c r="C3676">
        <v>0</v>
      </c>
      <c r="D3676" s="10" t="s">
        <v>16</v>
      </c>
      <c r="E3676">
        <v>6146.95</v>
      </c>
      <c r="F3676">
        <v>6146.95</v>
      </c>
      <c r="G3676">
        <v>0</v>
      </c>
      <c r="H3676" s="10" t="s">
        <v>16</v>
      </c>
      <c r="I3676" s="10" t="s">
        <v>12095</v>
      </c>
      <c r="J3676" s="10" t="s">
        <v>7245</v>
      </c>
      <c r="K3676" s="10" t="s">
        <v>7244</v>
      </c>
      <c r="L3676" s="10" t="s">
        <v>12096</v>
      </c>
      <c r="M3676" s="10" t="s">
        <v>18</v>
      </c>
      <c r="N3676">
        <v>0</v>
      </c>
    </row>
    <row r="3677" spans="1:14" x14ac:dyDescent="0.25">
      <c r="A3677" s="10" t="s">
        <v>14</v>
      </c>
      <c r="B3677" s="10" t="s">
        <v>10273</v>
      </c>
      <c r="C3677">
        <v>0</v>
      </c>
      <c r="D3677" s="10" t="s">
        <v>16</v>
      </c>
      <c r="E3677">
        <v>12053.69</v>
      </c>
      <c r="F3677">
        <v>12053.69</v>
      </c>
      <c r="G3677">
        <v>0</v>
      </c>
      <c r="H3677" s="10" t="s">
        <v>16</v>
      </c>
      <c r="I3677" s="10" t="s">
        <v>12097</v>
      </c>
      <c r="J3677" s="10" t="s">
        <v>12098</v>
      </c>
      <c r="K3677" s="10" t="s">
        <v>12099</v>
      </c>
      <c r="L3677" s="10" t="s">
        <v>12100</v>
      </c>
      <c r="M3677" s="10" t="s">
        <v>18</v>
      </c>
      <c r="N3677">
        <v>0</v>
      </c>
    </row>
    <row r="3678" spans="1:14" x14ac:dyDescent="0.25">
      <c r="A3678" s="10" t="s">
        <v>14</v>
      </c>
      <c r="B3678" s="10" t="s">
        <v>10277</v>
      </c>
      <c r="C3678">
        <v>0</v>
      </c>
      <c r="D3678" s="10" t="s">
        <v>16</v>
      </c>
      <c r="E3678">
        <v>12769.02</v>
      </c>
      <c r="F3678">
        <v>12769.02</v>
      </c>
      <c r="G3678">
        <v>0</v>
      </c>
      <c r="H3678" s="10" t="s">
        <v>16</v>
      </c>
      <c r="I3678" s="10" t="s">
        <v>12101</v>
      </c>
      <c r="J3678" s="10" t="s">
        <v>12102</v>
      </c>
      <c r="K3678" s="10" t="s">
        <v>12103</v>
      </c>
      <c r="L3678" s="10" t="s">
        <v>12104</v>
      </c>
      <c r="M3678" s="10" t="s">
        <v>18</v>
      </c>
      <c r="N3678">
        <v>0</v>
      </c>
    </row>
    <row r="3679" spans="1:14" x14ac:dyDescent="0.25">
      <c r="A3679" s="10" t="s">
        <v>14</v>
      </c>
      <c r="B3679" s="10" t="s">
        <v>10281</v>
      </c>
      <c r="C3679">
        <v>0</v>
      </c>
      <c r="D3679" s="10" t="s">
        <v>16</v>
      </c>
      <c r="E3679">
        <v>7779.2</v>
      </c>
      <c r="F3679">
        <v>7779.2</v>
      </c>
      <c r="G3679">
        <v>0</v>
      </c>
      <c r="H3679" s="10" t="s">
        <v>16</v>
      </c>
      <c r="I3679" s="10" t="s">
        <v>12105</v>
      </c>
      <c r="J3679" s="10" t="s">
        <v>12106</v>
      </c>
      <c r="K3679" s="10" t="s">
        <v>12107</v>
      </c>
      <c r="L3679" s="10" t="s">
        <v>12108</v>
      </c>
      <c r="M3679" s="10" t="s">
        <v>18</v>
      </c>
      <c r="N3679">
        <v>0</v>
      </c>
    </row>
    <row r="3680" spans="1:14" x14ac:dyDescent="0.25">
      <c r="A3680" s="10" t="s">
        <v>14</v>
      </c>
      <c r="B3680" s="10" t="s">
        <v>10283</v>
      </c>
      <c r="C3680">
        <v>0</v>
      </c>
      <c r="D3680" s="10" t="s">
        <v>16</v>
      </c>
      <c r="E3680">
        <v>0</v>
      </c>
      <c r="F3680">
        <v>0</v>
      </c>
      <c r="G3680">
        <v>0</v>
      </c>
      <c r="H3680" s="10" t="s">
        <v>16</v>
      </c>
      <c r="I3680" s="10" t="s">
        <v>12109</v>
      </c>
      <c r="J3680" s="10" t="s">
        <v>17</v>
      </c>
      <c r="K3680" s="10" t="s">
        <v>17</v>
      </c>
      <c r="L3680" s="10" t="s">
        <v>12110</v>
      </c>
      <c r="M3680" s="10" t="s">
        <v>18</v>
      </c>
      <c r="N3680">
        <v>0</v>
      </c>
    </row>
    <row r="3681" spans="1:14" x14ac:dyDescent="0.25">
      <c r="A3681" s="10" t="s">
        <v>14</v>
      </c>
      <c r="B3681" s="10" t="s">
        <v>10286</v>
      </c>
      <c r="C3681">
        <v>0</v>
      </c>
      <c r="D3681" s="10" t="s">
        <v>16</v>
      </c>
      <c r="E3681">
        <v>13385.72</v>
      </c>
      <c r="F3681">
        <v>13385.72</v>
      </c>
      <c r="G3681">
        <v>0</v>
      </c>
      <c r="H3681" s="10" t="s">
        <v>16</v>
      </c>
      <c r="I3681" s="10" t="s">
        <v>12111</v>
      </c>
      <c r="J3681" s="10" t="s">
        <v>12112</v>
      </c>
      <c r="K3681" s="10" t="s">
        <v>12113</v>
      </c>
      <c r="L3681" s="10" t="s">
        <v>12114</v>
      </c>
      <c r="M3681" s="10" t="s">
        <v>18</v>
      </c>
      <c r="N3681">
        <v>0</v>
      </c>
    </row>
    <row r="3682" spans="1:14" x14ac:dyDescent="0.25">
      <c r="A3682" s="10" t="s">
        <v>14</v>
      </c>
      <c r="B3682" s="10" t="s">
        <v>10289</v>
      </c>
      <c r="C3682">
        <v>0</v>
      </c>
      <c r="D3682" s="10" t="s">
        <v>16</v>
      </c>
      <c r="E3682">
        <v>23745.96</v>
      </c>
      <c r="F3682">
        <v>23745.96</v>
      </c>
      <c r="G3682">
        <v>0</v>
      </c>
      <c r="H3682" s="10" t="s">
        <v>16</v>
      </c>
      <c r="I3682" s="10" t="s">
        <v>12115</v>
      </c>
      <c r="J3682" s="10" t="s">
        <v>12116</v>
      </c>
      <c r="K3682" s="10" t="s">
        <v>12117</v>
      </c>
      <c r="L3682" s="10" t="s">
        <v>12118</v>
      </c>
      <c r="M3682" s="10" t="s">
        <v>18</v>
      </c>
      <c r="N3682">
        <v>0</v>
      </c>
    </row>
    <row r="3683" spans="1:14" x14ac:dyDescent="0.25">
      <c r="A3683" s="10" t="s">
        <v>14</v>
      </c>
      <c r="B3683" s="10" t="s">
        <v>10292</v>
      </c>
      <c r="C3683">
        <v>0</v>
      </c>
      <c r="D3683" s="10" t="s">
        <v>16</v>
      </c>
      <c r="E3683">
        <v>3075.61</v>
      </c>
      <c r="F3683">
        <v>3075.61</v>
      </c>
      <c r="G3683">
        <v>0</v>
      </c>
      <c r="H3683" s="10" t="s">
        <v>16</v>
      </c>
      <c r="I3683" s="10" t="s">
        <v>12119</v>
      </c>
      <c r="J3683" s="10" t="s">
        <v>12120</v>
      </c>
      <c r="K3683" s="10" t="s">
        <v>12121</v>
      </c>
      <c r="L3683" s="10" t="s">
        <v>12122</v>
      </c>
      <c r="M3683" s="10" t="s">
        <v>18</v>
      </c>
      <c r="N3683">
        <v>0</v>
      </c>
    </row>
    <row r="3684" spans="1:14" x14ac:dyDescent="0.25">
      <c r="A3684" s="10" t="s">
        <v>14</v>
      </c>
      <c r="B3684" s="10" t="s">
        <v>10296</v>
      </c>
      <c r="C3684">
        <v>0</v>
      </c>
      <c r="D3684" s="10" t="s">
        <v>16</v>
      </c>
      <c r="E3684">
        <v>17867.63</v>
      </c>
      <c r="F3684">
        <v>17867.63</v>
      </c>
      <c r="G3684">
        <v>0</v>
      </c>
      <c r="H3684" s="10" t="s">
        <v>16</v>
      </c>
      <c r="I3684" s="10" t="s">
        <v>12123</v>
      </c>
      <c r="J3684" s="10" t="s">
        <v>12124</v>
      </c>
      <c r="K3684" s="10" t="s">
        <v>12125</v>
      </c>
      <c r="L3684" s="10" t="s">
        <v>12126</v>
      </c>
      <c r="M3684" s="10" t="s">
        <v>18</v>
      </c>
      <c r="N3684">
        <v>0</v>
      </c>
    </row>
    <row r="3685" spans="1:14" x14ac:dyDescent="0.25">
      <c r="A3685" s="10" t="s">
        <v>14</v>
      </c>
      <c r="B3685" s="10" t="s">
        <v>10301</v>
      </c>
      <c r="C3685">
        <v>0</v>
      </c>
      <c r="D3685" s="10" t="s">
        <v>16</v>
      </c>
      <c r="E3685">
        <v>125013.56</v>
      </c>
      <c r="F3685">
        <v>125013.56</v>
      </c>
      <c r="G3685">
        <v>0</v>
      </c>
      <c r="H3685" s="10" t="s">
        <v>16</v>
      </c>
      <c r="I3685" s="10" t="s">
        <v>12127</v>
      </c>
      <c r="J3685" s="10" t="s">
        <v>12128</v>
      </c>
      <c r="K3685" s="10" t="s">
        <v>12129</v>
      </c>
      <c r="L3685" s="10" t="s">
        <v>12130</v>
      </c>
      <c r="M3685" s="10" t="s">
        <v>18</v>
      </c>
      <c r="N3685">
        <v>0</v>
      </c>
    </row>
    <row r="3686" spans="1:14" x14ac:dyDescent="0.25">
      <c r="A3686" s="10" t="s">
        <v>14</v>
      </c>
      <c r="B3686" s="10" t="s">
        <v>10303</v>
      </c>
      <c r="C3686">
        <v>0</v>
      </c>
      <c r="D3686" s="10" t="s">
        <v>16</v>
      </c>
      <c r="E3686">
        <v>127969.33</v>
      </c>
      <c r="F3686">
        <v>127969.33</v>
      </c>
      <c r="G3686">
        <v>0</v>
      </c>
      <c r="H3686" s="10" t="s">
        <v>16</v>
      </c>
      <c r="I3686" s="10" t="s">
        <v>12131</v>
      </c>
      <c r="J3686" s="10" t="s">
        <v>12132</v>
      </c>
      <c r="K3686" s="10" t="s">
        <v>12133</v>
      </c>
      <c r="L3686" s="10" t="s">
        <v>12134</v>
      </c>
      <c r="M3686" s="10" t="s">
        <v>18</v>
      </c>
      <c r="N3686">
        <v>0</v>
      </c>
    </row>
    <row r="3687" spans="1:14" x14ac:dyDescent="0.25">
      <c r="A3687" s="10" t="s">
        <v>14</v>
      </c>
      <c r="B3687" s="10" t="s">
        <v>10307</v>
      </c>
      <c r="C3687">
        <v>0</v>
      </c>
      <c r="D3687" s="10" t="s">
        <v>16</v>
      </c>
      <c r="E3687">
        <v>0</v>
      </c>
      <c r="F3687">
        <v>0</v>
      </c>
      <c r="G3687">
        <v>0</v>
      </c>
      <c r="H3687" s="10" t="s">
        <v>16</v>
      </c>
      <c r="I3687" s="10" t="s">
        <v>12135</v>
      </c>
      <c r="J3687" s="10" t="s">
        <v>17</v>
      </c>
      <c r="K3687" s="10" t="s">
        <v>17</v>
      </c>
      <c r="L3687" s="10" t="s">
        <v>12136</v>
      </c>
      <c r="M3687" s="10" t="s">
        <v>18</v>
      </c>
      <c r="N3687">
        <v>0</v>
      </c>
    </row>
    <row r="3688" spans="1:14" x14ac:dyDescent="0.25">
      <c r="A3688" s="10" t="s">
        <v>14</v>
      </c>
      <c r="B3688" s="10" t="s">
        <v>10310</v>
      </c>
      <c r="C3688">
        <v>0</v>
      </c>
      <c r="D3688" s="10" t="s">
        <v>16</v>
      </c>
      <c r="E3688">
        <v>18562.54</v>
      </c>
      <c r="F3688">
        <v>18562.54</v>
      </c>
      <c r="G3688">
        <v>0</v>
      </c>
      <c r="H3688" s="10" t="s">
        <v>16</v>
      </c>
      <c r="I3688" s="10" t="s">
        <v>12137</v>
      </c>
      <c r="J3688" s="10" t="s">
        <v>12138</v>
      </c>
      <c r="K3688" s="10" t="s">
        <v>12139</v>
      </c>
      <c r="L3688" s="10" t="s">
        <v>12140</v>
      </c>
      <c r="M3688" s="10" t="s">
        <v>18</v>
      </c>
      <c r="N3688">
        <v>0</v>
      </c>
    </row>
    <row r="3689" spans="1:14" x14ac:dyDescent="0.25">
      <c r="A3689" s="10" t="s">
        <v>14</v>
      </c>
      <c r="B3689" s="10" t="s">
        <v>10313</v>
      </c>
      <c r="C3689">
        <v>0</v>
      </c>
      <c r="D3689" s="10" t="s">
        <v>16</v>
      </c>
      <c r="E3689">
        <v>61681.919999999998</v>
      </c>
      <c r="F3689">
        <v>61681.919999999998</v>
      </c>
      <c r="G3689">
        <v>0</v>
      </c>
      <c r="H3689" s="10" t="s">
        <v>16</v>
      </c>
      <c r="I3689" s="10" t="s">
        <v>12141</v>
      </c>
      <c r="J3689" s="10" t="s">
        <v>7246</v>
      </c>
      <c r="K3689" s="10" t="s">
        <v>12142</v>
      </c>
      <c r="L3689" s="10" t="s">
        <v>12143</v>
      </c>
      <c r="M3689" s="10" t="s">
        <v>18</v>
      </c>
      <c r="N3689">
        <v>0</v>
      </c>
    </row>
    <row r="3690" spans="1:14" x14ac:dyDescent="0.25">
      <c r="A3690" s="10" t="s">
        <v>14</v>
      </c>
      <c r="B3690" s="10" t="s">
        <v>10318</v>
      </c>
      <c r="C3690">
        <v>0</v>
      </c>
      <c r="D3690" s="10" t="s">
        <v>16</v>
      </c>
      <c r="E3690">
        <v>1783.68</v>
      </c>
      <c r="F3690">
        <v>1783.68</v>
      </c>
      <c r="G3690">
        <v>0</v>
      </c>
      <c r="H3690" s="10" t="s">
        <v>16</v>
      </c>
      <c r="I3690" s="10" t="s">
        <v>12144</v>
      </c>
      <c r="J3690" s="10" t="s">
        <v>12145</v>
      </c>
      <c r="K3690" s="10" t="s">
        <v>12146</v>
      </c>
      <c r="L3690" s="10" t="s">
        <v>12147</v>
      </c>
      <c r="M3690" s="10" t="s">
        <v>18</v>
      </c>
      <c r="N3690">
        <v>0</v>
      </c>
    </row>
    <row r="3691" spans="1:14" x14ac:dyDescent="0.25">
      <c r="A3691" s="10" t="s">
        <v>14</v>
      </c>
      <c r="B3691" s="10" t="s">
        <v>10323</v>
      </c>
      <c r="C3691">
        <v>0</v>
      </c>
      <c r="D3691" s="10" t="s">
        <v>16</v>
      </c>
      <c r="E3691">
        <v>0</v>
      </c>
      <c r="F3691">
        <v>0</v>
      </c>
      <c r="G3691">
        <v>0</v>
      </c>
      <c r="H3691" s="10" t="s">
        <v>16</v>
      </c>
      <c r="I3691" s="10" t="s">
        <v>12148</v>
      </c>
      <c r="J3691" s="10" t="s">
        <v>17</v>
      </c>
      <c r="K3691" s="10" t="s">
        <v>17</v>
      </c>
      <c r="L3691" s="10" t="s">
        <v>12149</v>
      </c>
      <c r="M3691" s="10" t="s">
        <v>18</v>
      </c>
      <c r="N3691">
        <v>0</v>
      </c>
    </row>
    <row r="3692" spans="1:14" x14ac:dyDescent="0.25">
      <c r="A3692" s="10" t="s">
        <v>14</v>
      </c>
      <c r="B3692" s="10" t="s">
        <v>10326</v>
      </c>
      <c r="C3692">
        <v>0</v>
      </c>
      <c r="D3692" s="10" t="s">
        <v>16</v>
      </c>
      <c r="E3692">
        <v>3949.34</v>
      </c>
      <c r="F3692">
        <v>3949.34</v>
      </c>
      <c r="G3692">
        <v>0</v>
      </c>
      <c r="H3692" s="10" t="s">
        <v>16</v>
      </c>
      <c r="I3692" s="10" t="s">
        <v>12150</v>
      </c>
      <c r="J3692" s="10" t="s">
        <v>12151</v>
      </c>
      <c r="K3692" s="10" t="s">
        <v>12152</v>
      </c>
      <c r="L3692" s="10" t="s">
        <v>12153</v>
      </c>
      <c r="M3692" s="10" t="s">
        <v>18</v>
      </c>
      <c r="N3692">
        <v>0</v>
      </c>
    </row>
    <row r="3693" spans="1:14" x14ac:dyDescent="0.25">
      <c r="A3693" s="10" t="s">
        <v>14</v>
      </c>
      <c r="B3693" s="10" t="s">
        <v>10331</v>
      </c>
      <c r="C3693">
        <v>0</v>
      </c>
      <c r="D3693" s="10" t="s">
        <v>16</v>
      </c>
      <c r="E3693">
        <v>13510</v>
      </c>
      <c r="F3693">
        <v>13510</v>
      </c>
      <c r="G3693">
        <v>0</v>
      </c>
      <c r="H3693" s="10" t="s">
        <v>16</v>
      </c>
      <c r="I3693" s="10" t="s">
        <v>12154</v>
      </c>
      <c r="J3693" s="10" t="s">
        <v>12155</v>
      </c>
      <c r="K3693" s="10" t="s">
        <v>12156</v>
      </c>
      <c r="L3693" s="10" t="s">
        <v>12157</v>
      </c>
      <c r="M3693" s="10" t="s">
        <v>18</v>
      </c>
      <c r="N3693">
        <v>0</v>
      </c>
    </row>
    <row r="3694" spans="1:14" x14ac:dyDescent="0.25">
      <c r="A3694" s="10" t="s">
        <v>14</v>
      </c>
      <c r="B3694" s="10" t="s">
        <v>10335</v>
      </c>
      <c r="C3694">
        <v>0</v>
      </c>
      <c r="D3694" s="10" t="s">
        <v>16</v>
      </c>
      <c r="E3694">
        <v>56812.76</v>
      </c>
      <c r="F3694">
        <v>56812.76</v>
      </c>
      <c r="G3694">
        <v>0</v>
      </c>
      <c r="H3694" s="10" t="s">
        <v>16</v>
      </c>
      <c r="I3694" s="10" t="s">
        <v>12158</v>
      </c>
      <c r="J3694" s="10" t="s">
        <v>12159</v>
      </c>
      <c r="K3694" s="10" t="s">
        <v>12160</v>
      </c>
      <c r="L3694" s="10" t="s">
        <v>12161</v>
      </c>
      <c r="M3694" s="10" t="s">
        <v>18</v>
      </c>
      <c r="N3694">
        <v>0</v>
      </c>
    </row>
    <row r="3695" spans="1:14" x14ac:dyDescent="0.25">
      <c r="A3695" s="10" t="s">
        <v>14</v>
      </c>
      <c r="B3695" s="10" t="s">
        <v>10339</v>
      </c>
      <c r="C3695">
        <v>0</v>
      </c>
      <c r="D3695" s="10" t="s">
        <v>16</v>
      </c>
      <c r="E3695">
        <v>0</v>
      </c>
      <c r="F3695">
        <v>0</v>
      </c>
      <c r="G3695">
        <v>0</v>
      </c>
      <c r="H3695" s="10" t="s">
        <v>16</v>
      </c>
      <c r="I3695" s="10" t="s">
        <v>12162</v>
      </c>
      <c r="J3695" s="10" t="s">
        <v>17</v>
      </c>
      <c r="K3695" s="10" t="s">
        <v>17</v>
      </c>
      <c r="L3695" s="10" t="s">
        <v>12163</v>
      </c>
      <c r="M3695" s="10" t="s">
        <v>18</v>
      </c>
      <c r="N3695">
        <v>0</v>
      </c>
    </row>
    <row r="3696" spans="1:14" x14ac:dyDescent="0.25">
      <c r="A3696" s="10" t="s">
        <v>14</v>
      </c>
      <c r="B3696" s="10" t="s">
        <v>10342</v>
      </c>
      <c r="C3696">
        <v>0</v>
      </c>
      <c r="D3696" s="10" t="s">
        <v>16</v>
      </c>
      <c r="E3696">
        <v>8522.07</v>
      </c>
      <c r="F3696">
        <v>8522.07</v>
      </c>
      <c r="G3696">
        <v>0</v>
      </c>
      <c r="H3696" s="10" t="s">
        <v>16</v>
      </c>
      <c r="I3696" s="10" t="s">
        <v>12164</v>
      </c>
      <c r="J3696" s="10" t="s">
        <v>12165</v>
      </c>
      <c r="K3696" s="10" t="s">
        <v>12166</v>
      </c>
      <c r="L3696" s="10" t="s">
        <v>12167</v>
      </c>
      <c r="M3696" s="10" t="s">
        <v>18</v>
      </c>
      <c r="N3696">
        <v>0</v>
      </c>
    </row>
    <row r="3697" spans="1:14" x14ac:dyDescent="0.25">
      <c r="A3697" s="10" t="s">
        <v>14</v>
      </c>
      <c r="B3697" s="10" t="s">
        <v>10346</v>
      </c>
      <c r="C3697">
        <v>0</v>
      </c>
      <c r="D3697" s="10" t="s">
        <v>16</v>
      </c>
      <c r="E3697">
        <v>692.22</v>
      </c>
      <c r="F3697">
        <v>692.22</v>
      </c>
      <c r="G3697">
        <v>0</v>
      </c>
      <c r="H3697" s="10" t="s">
        <v>16</v>
      </c>
      <c r="I3697" s="10" t="s">
        <v>12168</v>
      </c>
      <c r="J3697" s="10" t="s">
        <v>12169</v>
      </c>
      <c r="K3697" s="10" t="s">
        <v>12170</v>
      </c>
      <c r="L3697" s="10" t="s">
        <v>12171</v>
      </c>
      <c r="M3697" s="10" t="s">
        <v>18</v>
      </c>
      <c r="N3697">
        <v>0</v>
      </c>
    </row>
    <row r="3698" spans="1:14" x14ac:dyDescent="0.25">
      <c r="A3698" s="10" t="s">
        <v>14</v>
      </c>
      <c r="B3698" s="10" t="s">
        <v>10350</v>
      </c>
      <c r="C3698">
        <v>0</v>
      </c>
      <c r="D3698" s="10" t="s">
        <v>16</v>
      </c>
      <c r="E3698">
        <v>0</v>
      </c>
      <c r="F3698">
        <v>0</v>
      </c>
      <c r="G3698">
        <v>0</v>
      </c>
      <c r="H3698" s="10" t="s">
        <v>16</v>
      </c>
      <c r="I3698" s="10" t="s">
        <v>12172</v>
      </c>
      <c r="J3698" s="10" t="s">
        <v>17</v>
      </c>
      <c r="K3698" s="10" t="s">
        <v>17</v>
      </c>
      <c r="L3698" s="10" t="s">
        <v>12173</v>
      </c>
      <c r="M3698" s="10" t="s">
        <v>18</v>
      </c>
      <c r="N3698">
        <v>0</v>
      </c>
    </row>
    <row r="3699" spans="1:14" x14ac:dyDescent="0.25">
      <c r="A3699" s="10" t="s">
        <v>14</v>
      </c>
      <c r="B3699" s="10" t="s">
        <v>10353</v>
      </c>
      <c r="C3699">
        <v>0</v>
      </c>
      <c r="D3699" s="10" t="s">
        <v>16</v>
      </c>
      <c r="E3699">
        <v>0</v>
      </c>
      <c r="F3699">
        <v>0</v>
      </c>
      <c r="G3699">
        <v>0</v>
      </c>
      <c r="H3699" s="10" t="s">
        <v>16</v>
      </c>
      <c r="I3699" s="10" t="s">
        <v>12174</v>
      </c>
      <c r="J3699" s="10" t="s">
        <v>17</v>
      </c>
      <c r="K3699" s="10" t="s">
        <v>17</v>
      </c>
      <c r="L3699" s="10" t="s">
        <v>12175</v>
      </c>
      <c r="M3699" s="10" t="s">
        <v>18</v>
      </c>
      <c r="N3699">
        <v>0</v>
      </c>
    </row>
    <row r="3700" spans="1:14" x14ac:dyDescent="0.25">
      <c r="A3700" s="10" t="s">
        <v>14</v>
      </c>
      <c r="B3700" s="10" t="s">
        <v>10356</v>
      </c>
      <c r="C3700">
        <v>0</v>
      </c>
      <c r="D3700" s="10" t="s">
        <v>16</v>
      </c>
      <c r="E3700">
        <v>0</v>
      </c>
      <c r="F3700">
        <v>0</v>
      </c>
      <c r="G3700">
        <v>0</v>
      </c>
      <c r="H3700" s="10" t="s">
        <v>16</v>
      </c>
      <c r="I3700" s="10" t="s">
        <v>12176</v>
      </c>
      <c r="J3700" s="10" t="s">
        <v>17</v>
      </c>
      <c r="K3700" s="10" t="s">
        <v>17</v>
      </c>
      <c r="L3700" s="10" t="s">
        <v>12177</v>
      </c>
      <c r="M3700" s="10" t="s">
        <v>18</v>
      </c>
      <c r="N3700">
        <v>0</v>
      </c>
    </row>
    <row r="3701" spans="1:14" x14ac:dyDescent="0.25">
      <c r="A3701" s="10" t="s">
        <v>14</v>
      </c>
      <c r="B3701" s="10" t="s">
        <v>10359</v>
      </c>
      <c r="C3701">
        <v>0</v>
      </c>
      <c r="D3701" s="10" t="s">
        <v>16</v>
      </c>
      <c r="E3701">
        <v>4595.9399999999996</v>
      </c>
      <c r="F3701">
        <v>4595.9399999999996</v>
      </c>
      <c r="G3701">
        <v>0</v>
      </c>
      <c r="H3701" s="10" t="s">
        <v>16</v>
      </c>
      <c r="I3701" s="10" t="s">
        <v>12178</v>
      </c>
      <c r="J3701" s="10" t="s">
        <v>12179</v>
      </c>
      <c r="K3701" s="10" t="s">
        <v>12180</v>
      </c>
      <c r="L3701" s="10" t="s">
        <v>12181</v>
      </c>
      <c r="M3701" s="10" t="s">
        <v>18</v>
      </c>
      <c r="N3701">
        <v>0</v>
      </c>
    </row>
    <row r="3702" spans="1:14" x14ac:dyDescent="0.25">
      <c r="A3702" s="10" t="s">
        <v>14</v>
      </c>
      <c r="B3702" s="10" t="s">
        <v>10364</v>
      </c>
      <c r="C3702">
        <v>0</v>
      </c>
      <c r="D3702" s="10" t="s">
        <v>16</v>
      </c>
      <c r="E3702">
        <v>0</v>
      </c>
      <c r="F3702">
        <v>0</v>
      </c>
      <c r="G3702">
        <v>0</v>
      </c>
      <c r="H3702" s="10" t="s">
        <v>16</v>
      </c>
      <c r="I3702" s="10" t="s">
        <v>12182</v>
      </c>
      <c r="J3702" s="10" t="s">
        <v>17</v>
      </c>
      <c r="K3702" s="10" t="s">
        <v>17</v>
      </c>
      <c r="L3702" s="10" t="s">
        <v>12183</v>
      </c>
      <c r="M3702" s="10" t="s">
        <v>18</v>
      </c>
      <c r="N3702">
        <v>0</v>
      </c>
    </row>
    <row r="3703" spans="1:14" x14ac:dyDescent="0.25">
      <c r="A3703" s="10" t="s">
        <v>14</v>
      </c>
      <c r="B3703" s="10" t="s">
        <v>10367</v>
      </c>
      <c r="C3703">
        <v>0</v>
      </c>
      <c r="D3703" s="10" t="s">
        <v>16</v>
      </c>
      <c r="E3703">
        <v>11878.49</v>
      </c>
      <c r="F3703">
        <v>11878.49</v>
      </c>
      <c r="G3703">
        <v>0</v>
      </c>
      <c r="H3703" s="10" t="s">
        <v>16</v>
      </c>
      <c r="I3703" s="10" t="s">
        <v>12184</v>
      </c>
      <c r="J3703" s="10" t="s">
        <v>12185</v>
      </c>
      <c r="K3703" s="10" t="s">
        <v>12186</v>
      </c>
      <c r="L3703" s="10" t="s">
        <v>12187</v>
      </c>
      <c r="M3703" s="10" t="s">
        <v>18</v>
      </c>
      <c r="N3703">
        <v>0</v>
      </c>
    </row>
    <row r="3704" spans="1:14" x14ac:dyDescent="0.25">
      <c r="A3704" s="10" t="s">
        <v>14</v>
      </c>
      <c r="B3704" s="10" t="s">
        <v>10372</v>
      </c>
      <c r="C3704">
        <v>0</v>
      </c>
      <c r="D3704" s="10" t="s">
        <v>16</v>
      </c>
      <c r="E3704">
        <v>429.08</v>
      </c>
      <c r="F3704">
        <v>429.08</v>
      </c>
      <c r="G3704">
        <v>0</v>
      </c>
      <c r="H3704" s="10" t="s">
        <v>16</v>
      </c>
      <c r="I3704" s="10" t="s">
        <v>12188</v>
      </c>
      <c r="J3704" s="10" t="s">
        <v>12189</v>
      </c>
      <c r="K3704" s="10" t="s">
        <v>12190</v>
      </c>
      <c r="L3704" s="10" t="s">
        <v>12191</v>
      </c>
      <c r="M3704" s="10" t="s">
        <v>18</v>
      </c>
      <c r="N3704">
        <v>0</v>
      </c>
    </row>
    <row r="3705" spans="1:14" x14ac:dyDescent="0.25">
      <c r="A3705" s="10" t="s">
        <v>14</v>
      </c>
      <c r="B3705" s="10" t="s">
        <v>10376</v>
      </c>
      <c r="C3705">
        <v>0</v>
      </c>
      <c r="D3705" s="10" t="s">
        <v>16</v>
      </c>
      <c r="E3705">
        <v>3861.72</v>
      </c>
      <c r="F3705">
        <v>3861.72</v>
      </c>
      <c r="G3705">
        <v>0</v>
      </c>
      <c r="H3705" s="10" t="s">
        <v>16</v>
      </c>
      <c r="I3705" s="10" t="s">
        <v>12192</v>
      </c>
      <c r="J3705" s="10" t="s">
        <v>12193</v>
      </c>
      <c r="K3705" s="10" t="s">
        <v>12194</v>
      </c>
      <c r="L3705" s="10" t="s">
        <v>12195</v>
      </c>
      <c r="M3705" s="10" t="s">
        <v>18</v>
      </c>
      <c r="N3705">
        <v>0</v>
      </c>
    </row>
    <row r="3706" spans="1:14" x14ac:dyDescent="0.25">
      <c r="A3706" s="10" t="s">
        <v>14</v>
      </c>
      <c r="B3706" s="10" t="s">
        <v>10381</v>
      </c>
      <c r="C3706">
        <v>0</v>
      </c>
      <c r="D3706" s="10" t="s">
        <v>16</v>
      </c>
      <c r="E3706">
        <v>429.08</v>
      </c>
      <c r="F3706">
        <v>429.08</v>
      </c>
      <c r="G3706">
        <v>0</v>
      </c>
      <c r="H3706" s="10" t="s">
        <v>16</v>
      </c>
      <c r="I3706" s="10" t="s">
        <v>12196</v>
      </c>
      <c r="J3706" s="10" t="s">
        <v>12197</v>
      </c>
      <c r="K3706" s="10" t="s">
        <v>12198</v>
      </c>
      <c r="L3706" s="10" t="s">
        <v>12199</v>
      </c>
      <c r="M3706" s="10" t="s">
        <v>18</v>
      </c>
      <c r="N3706">
        <v>0</v>
      </c>
    </row>
    <row r="3707" spans="1:14" x14ac:dyDescent="0.25">
      <c r="A3707" s="10" t="s">
        <v>14</v>
      </c>
      <c r="B3707" s="10" t="s">
        <v>10385</v>
      </c>
      <c r="C3707">
        <v>0</v>
      </c>
      <c r="D3707" s="10" t="s">
        <v>16</v>
      </c>
      <c r="E3707">
        <v>3308.2</v>
      </c>
      <c r="F3707">
        <v>3308.2</v>
      </c>
      <c r="G3707">
        <v>0</v>
      </c>
      <c r="H3707" s="10" t="s">
        <v>16</v>
      </c>
      <c r="I3707" s="10" t="s">
        <v>12200</v>
      </c>
      <c r="J3707" s="10" t="s">
        <v>12201</v>
      </c>
      <c r="K3707" s="10" t="s">
        <v>12202</v>
      </c>
      <c r="L3707" s="10" t="s">
        <v>12203</v>
      </c>
      <c r="M3707" s="10" t="s">
        <v>18</v>
      </c>
      <c r="N3707">
        <v>0</v>
      </c>
    </row>
    <row r="3708" spans="1:14" x14ac:dyDescent="0.25">
      <c r="A3708" s="10" t="s">
        <v>14</v>
      </c>
      <c r="B3708" s="10" t="s">
        <v>10388</v>
      </c>
      <c r="C3708">
        <v>0</v>
      </c>
      <c r="D3708" s="10" t="s">
        <v>16</v>
      </c>
      <c r="E3708">
        <v>0</v>
      </c>
      <c r="F3708">
        <v>0</v>
      </c>
      <c r="G3708">
        <v>0</v>
      </c>
      <c r="H3708" s="10" t="s">
        <v>16</v>
      </c>
      <c r="I3708" s="10" t="s">
        <v>12204</v>
      </c>
      <c r="J3708" s="10" t="s">
        <v>17</v>
      </c>
      <c r="K3708" s="10" t="s">
        <v>17</v>
      </c>
      <c r="L3708" s="10" t="s">
        <v>12205</v>
      </c>
      <c r="M3708" s="10" t="s">
        <v>18</v>
      </c>
      <c r="N3708">
        <v>0</v>
      </c>
    </row>
    <row r="3709" spans="1:14" x14ac:dyDescent="0.25">
      <c r="A3709" s="10" t="s">
        <v>14</v>
      </c>
      <c r="B3709" s="10" t="s">
        <v>10391</v>
      </c>
      <c r="C3709">
        <v>0</v>
      </c>
      <c r="D3709" s="10" t="s">
        <v>16</v>
      </c>
      <c r="E3709">
        <v>3091.58</v>
      </c>
      <c r="F3709">
        <v>3091.58</v>
      </c>
      <c r="G3709">
        <v>0</v>
      </c>
      <c r="H3709" s="10" t="s">
        <v>16</v>
      </c>
      <c r="I3709" s="10" t="s">
        <v>12206</v>
      </c>
      <c r="J3709" s="10" t="s">
        <v>12207</v>
      </c>
      <c r="K3709" s="10" t="s">
        <v>12208</v>
      </c>
      <c r="L3709" s="10" t="s">
        <v>12209</v>
      </c>
      <c r="M3709" s="10" t="s">
        <v>18</v>
      </c>
      <c r="N3709">
        <v>0</v>
      </c>
    </row>
    <row r="3710" spans="1:14" x14ac:dyDescent="0.25">
      <c r="A3710" s="10" t="s">
        <v>14</v>
      </c>
      <c r="B3710" s="10" t="s">
        <v>10395</v>
      </c>
      <c r="C3710">
        <v>0</v>
      </c>
      <c r="D3710" s="10" t="s">
        <v>16</v>
      </c>
      <c r="E3710">
        <v>0</v>
      </c>
      <c r="F3710">
        <v>0</v>
      </c>
      <c r="G3710">
        <v>0</v>
      </c>
      <c r="H3710" s="10" t="s">
        <v>16</v>
      </c>
      <c r="I3710" s="10" t="s">
        <v>12210</v>
      </c>
      <c r="J3710" s="10" t="s">
        <v>17</v>
      </c>
      <c r="K3710" s="10" t="s">
        <v>17</v>
      </c>
      <c r="L3710" s="10" t="s">
        <v>12211</v>
      </c>
      <c r="M3710" s="10" t="s">
        <v>18</v>
      </c>
      <c r="N3710">
        <v>0</v>
      </c>
    </row>
    <row r="3711" spans="1:14" x14ac:dyDescent="0.25">
      <c r="A3711" s="10" t="s">
        <v>14</v>
      </c>
      <c r="B3711" s="10" t="s">
        <v>10397</v>
      </c>
      <c r="C3711">
        <v>0</v>
      </c>
      <c r="D3711" s="10" t="s">
        <v>16</v>
      </c>
      <c r="E3711">
        <v>858.16</v>
      </c>
      <c r="F3711">
        <v>858.16</v>
      </c>
      <c r="G3711">
        <v>0</v>
      </c>
      <c r="H3711" s="10" t="s">
        <v>16</v>
      </c>
      <c r="I3711" s="10" t="s">
        <v>12212</v>
      </c>
      <c r="J3711" s="10" t="s">
        <v>12213</v>
      </c>
      <c r="K3711" s="10" t="s">
        <v>12214</v>
      </c>
      <c r="L3711" s="10" t="s">
        <v>12215</v>
      </c>
      <c r="M3711" s="10" t="s">
        <v>18</v>
      </c>
      <c r="N3711">
        <v>0</v>
      </c>
    </row>
    <row r="3712" spans="1:14" x14ac:dyDescent="0.25">
      <c r="A3712" s="10" t="s">
        <v>14</v>
      </c>
      <c r="B3712" s="10" t="s">
        <v>10401</v>
      </c>
      <c r="C3712">
        <v>0</v>
      </c>
      <c r="D3712" s="10" t="s">
        <v>16</v>
      </c>
      <c r="E3712">
        <v>3078.83</v>
      </c>
      <c r="F3712">
        <v>3078.83</v>
      </c>
      <c r="G3712">
        <v>0</v>
      </c>
      <c r="H3712" s="10" t="s">
        <v>16</v>
      </c>
      <c r="I3712" s="10" t="s">
        <v>12216</v>
      </c>
      <c r="J3712" s="10" t="s">
        <v>12217</v>
      </c>
      <c r="K3712" s="10" t="s">
        <v>12218</v>
      </c>
      <c r="L3712" s="10" t="s">
        <v>12219</v>
      </c>
      <c r="M3712" s="10" t="s">
        <v>18</v>
      </c>
      <c r="N3712">
        <v>0</v>
      </c>
    </row>
    <row r="3713" spans="1:14" x14ac:dyDescent="0.25">
      <c r="A3713" s="10" t="s">
        <v>14</v>
      </c>
      <c r="B3713" s="10" t="s">
        <v>10405</v>
      </c>
      <c r="C3713">
        <v>0</v>
      </c>
      <c r="D3713" s="10" t="s">
        <v>16</v>
      </c>
      <c r="E3713">
        <v>242.4</v>
      </c>
      <c r="F3713">
        <v>242.4</v>
      </c>
      <c r="G3713">
        <v>0</v>
      </c>
      <c r="H3713" s="10" t="s">
        <v>16</v>
      </c>
      <c r="I3713" s="10" t="s">
        <v>12220</v>
      </c>
      <c r="J3713" s="10" t="s">
        <v>12221</v>
      </c>
      <c r="K3713" s="10" t="s">
        <v>12222</v>
      </c>
      <c r="L3713" s="10" t="s">
        <v>12223</v>
      </c>
      <c r="M3713" s="10" t="s">
        <v>18</v>
      </c>
      <c r="N3713">
        <v>0</v>
      </c>
    </row>
    <row r="3714" spans="1:14" x14ac:dyDescent="0.25">
      <c r="A3714" s="10" t="s">
        <v>14</v>
      </c>
      <c r="B3714" s="10" t="s">
        <v>10409</v>
      </c>
      <c r="C3714">
        <v>0</v>
      </c>
      <c r="D3714" s="10" t="s">
        <v>16</v>
      </c>
      <c r="E3714">
        <v>0</v>
      </c>
      <c r="F3714">
        <v>0</v>
      </c>
      <c r="G3714">
        <v>0</v>
      </c>
      <c r="H3714" s="10" t="s">
        <v>16</v>
      </c>
      <c r="I3714" s="10" t="s">
        <v>12224</v>
      </c>
      <c r="J3714" s="10" t="s">
        <v>17</v>
      </c>
      <c r="K3714" s="10" t="s">
        <v>17</v>
      </c>
      <c r="L3714" s="10" t="s">
        <v>12225</v>
      </c>
      <c r="M3714" s="10" t="s">
        <v>18</v>
      </c>
      <c r="N3714">
        <v>0</v>
      </c>
    </row>
    <row r="3715" spans="1:14" x14ac:dyDescent="0.25">
      <c r="A3715" s="10" t="s">
        <v>14</v>
      </c>
      <c r="B3715" s="10" t="s">
        <v>10412</v>
      </c>
      <c r="C3715">
        <v>0</v>
      </c>
      <c r="D3715" s="10" t="s">
        <v>16</v>
      </c>
      <c r="E3715">
        <v>3686.32</v>
      </c>
      <c r="F3715">
        <v>3686.32</v>
      </c>
      <c r="G3715">
        <v>0</v>
      </c>
      <c r="H3715" s="10" t="s">
        <v>16</v>
      </c>
      <c r="I3715" s="10" t="s">
        <v>12226</v>
      </c>
      <c r="J3715" s="10" t="s">
        <v>12227</v>
      </c>
      <c r="K3715" s="10" t="s">
        <v>12228</v>
      </c>
      <c r="L3715" s="10" t="s">
        <v>12229</v>
      </c>
      <c r="M3715" s="10" t="s">
        <v>18</v>
      </c>
      <c r="N3715">
        <v>0</v>
      </c>
    </row>
    <row r="3716" spans="1:14" x14ac:dyDescent="0.25">
      <c r="A3716" s="10" t="s">
        <v>14</v>
      </c>
      <c r="B3716" s="10" t="s">
        <v>10417</v>
      </c>
      <c r="C3716">
        <v>0</v>
      </c>
      <c r="D3716" s="10" t="s">
        <v>16</v>
      </c>
      <c r="E3716">
        <v>0</v>
      </c>
      <c r="F3716">
        <v>0</v>
      </c>
      <c r="G3716">
        <v>0</v>
      </c>
      <c r="H3716" s="10" t="s">
        <v>16</v>
      </c>
      <c r="I3716" s="10" t="s">
        <v>12230</v>
      </c>
      <c r="J3716" s="10" t="s">
        <v>17</v>
      </c>
      <c r="K3716" s="10" t="s">
        <v>17</v>
      </c>
      <c r="L3716" s="10" t="s">
        <v>12231</v>
      </c>
      <c r="M3716" s="10" t="s">
        <v>18</v>
      </c>
      <c r="N3716">
        <v>0</v>
      </c>
    </row>
    <row r="3717" spans="1:14" x14ac:dyDescent="0.25">
      <c r="A3717" s="10" t="s">
        <v>14</v>
      </c>
      <c r="B3717" s="10" t="s">
        <v>10419</v>
      </c>
      <c r="C3717">
        <v>0</v>
      </c>
      <c r="D3717" s="10" t="s">
        <v>16</v>
      </c>
      <c r="E3717">
        <v>14699.97</v>
      </c>
      <c r="F3717">
        <v>14699.97</v>
      </c>
      <c r="G3717">
        <v>0</v>
      </c>
      <c r="H3717" s="10" t="s">
        <v>16</v>
      </c>
      <c r="I3717" s="10" t="s">
        <v>12232</v>
      </c>
      <c r="J3717" s="10" t="s">
        <v>12233</v>
      </c>
      <c r="K3717" s="10" t="s">
        <v>12234</v>
      </c>
      <c r="L3717" s="10" t="s">
        <v>12235</v>
      </c>
      <c r="M3717" s="10" t="s">
        <v>18</v>
      </c>
      <c r="N3717">
        <v>0</v>
      </c>
    </row>
    <row r="3718" spans="1:14" x14ac:dyDescent="0.25">
      <c r="A3718" s="10" t="s">
        <v>14</v>
      </c>
      <c r="B3718" s="10" t="s">
        <v>10423</v>
      </c>
      <c r="C3718">
        <v>0</v>
      </c>
      <c r="D3718" s="10" t="s">
        <v>16</v>
      </c>
      <c r="E3718">
        <v>0</v>
      </c>
      <c r="F3718">
        <v>0</v>
      </c>
      <c r="G3718">
        <v>0</v>
      </c>
      <c r="H3718" s="10" t="s">
        <v>16</v>
      </c>
      <c r="I3718" s="10" t="s">
        <v>12236</v>
      </c>
      <c r="J3718" s="10" t="s">
        <v>17</v>
      </c>
      <c r="K3718" s="10" t="s">
        <v>17</v>
      </c>
      <c r="L3718" s="10" t="s">
        <v>12237</v>
      </c>
      <c r="M3718" s="10" t="s">
        <v>18</v>
      </c>
      <c r="N3718">
        <v>0</v>
      </c>
    </row>
    <row r="3719" spans="1:14" x14ac:dyDescent="0.25">
      <c r="A3719" s="10" t="s">
        <v>14</v>
      </c>
      <c r="B3719" s="10" t="s">
        <v>10426</v>
      </c>
      <c r="C3719">
        <v>0</v>
      </c>
      <c r="D3719" s="10" t="s">
        <v>16</v>
      </c>
      <c r="E3719">
        <v>1229.3900000000001</v>
      </c>
      <c r="F3719">
        <v>1229.3900000000001</v>
      </c>
      <c r="G3719">
        <v>0</v>
      </c>
      <c r="H3719" s="10" t="s">
        <v>16</v>
      </c>
      <c r="I3719" s="10" t="s">
        <v>12238</v>
      </c>
      <c r="J3719" s="10" t="s">
        <v>12239</v>
      </c>
      <c r="K3719" s="10" t="s">
        <v>12240</v>
      </c>
      <c r="L3719" s="10" t="s">
        <v>12241</v>
      </c>
      <c r="M3719" s="10" t="s">
        <v>18</v>
      </c>
      <c r="N3719">
        <v>0</v>
      </c>
    </row>
    <row r="3720" spans="1:14" x14ac:dyDescent="0.25">
      <c r="A3720" s="10" t="s">
        <v>14</v>
      </c>
      <c r="B3720" s="10" t="s">
        <v>10430</v>
      </c>
      <c r="C3720">
        <v>0</v>
      </c>
      <c r="D3720" s="10" t="s">
        <v>16</v>
      </c>
      <c r="E3720">
        <v>4500.5600000000004</v>
      </c>
      <c r="F3720">
        <v>4500.5600000000004</v>
      </c>
      <c r="G3720">
        <v>0</v>
      </c>
      <c r="H3720" s="10" t="s">
        <v>16</v>
      </c>
      <c r="I3720" s="10" t="s">
        <v>12242</v>
      </c>
      <c r="J3720" s="10" t="s">
        <v>12243</v>
      </c>
      <c r="K3720" s="10" t="s">
        <v>12244</v>
      </c>
      <c r="L3720" s="10" t="s">
        <v>12245</v>
      </c>
      <c r="M3720" s="10" t="s">
        <v>18</v>
      </c>
      <c r="N3720">
        <v>0</v>
      </c>
    </row>
    <row r="3721" spans="1:14" x14ac:dyDescent="0.25">
      <c r="A3721" s="10" t="s">
        <v>14</v>
      </c>
      <c r="B3721" s="10" t="s">
        <v>10434</v>
      </c>
      <c r="C3721">
        <v>0</v>
      </c>
      <c r="D3721" s="10" t="s">
        <v>16</v>
      </c>
      <c r="E3721">
        <v>616.88</v>
      </c>
      <c r="F3721">
        <v>616.88</v>
      </c>
      <c r="G3721">
        <v>0</v>
      </c>
      <c r="H3721" s="10" t="s">
        <v>16</v>
      </c>
      <c r="I3721" s="10" t="s">
        <v>12246</v>
      </c>
      <c r="J3721" s="10" t="s">
        <v>12247</v>
      </c>
      <c r="K3721" s="10" t="s">
        <v>12248</v>
      </c>
      <c r="L3721" s="10" t="s">
        <v>12249</v>
      </c>
      <c r="M3721" s="10" t="s">
        <v>18</v>
      </c>
      <c r="N3721">
        <v>0</v>
      </c>
    </row>
    <row r="3722" spans="1:14" x14ac:dyDescent="0.25">
      <c r="A3722" s="10" t="s">
        <v>14</v>
      </c>
      <c r="B3722" s="10" t="s">
        <v>10438</v>
      </c>
      <c r="C3722">
        <v>0</v>
      </c>
      <c r="D3722" s="10" t="s">
        <v>16</v>
      </c>
      <c r="E3722">
        <v>0</v>
      </c>
      <c r="F3722">
        <v>0</v>
      </c>
      <c r="G3722">
        <v>0</v>
      </c>
      <c r="H3722" s="10" t="s">
        <v>16</v>
      </c>
      <c r="I3722" s="10" t="s">
        <v>12250</v>
      </c>
      <c r="J3722" s="10" t="s">
        <v>17</v>
      </c>
      <c r="K3722" s="10" t="s">
        <v>17</v>
      </c>
      <c r="L3722" s="10" t="s">
        <v>12251</v>
      </c>
      <c r="M3722" s="10" t="s">
        <v>18</v>
      </c>
      <c r="N3722">
        <v>0</v>
      </c>
    </row>
    <row r="3723" spans="1:14" x14ac:dyDescent="0.25">
      <c r="A3723" s="10" t="s">
        <v>14</v>
      </c>
      <c r="B3723" s="10" t="s">
        <v>10439</v>
      </c>
      <c r="C3723">
        <v>0</v>
      </c>
      <c r="D3723" s="10" t="s">
        <v>16</v>
      </c>
      <c r="E3723">
        <v>0</v>
      </c>
      <c r="F3723">
        <v>0</v>
      </c>
      <c r="G3723">
        <v>0</v>
      </c>
      <c r="H3723" s="10" t="s">
        <v>16</v>
      </c>
      <c r="I3723" s="10" t="s">
        <v>12252</v>
      </c>
      <c r="J3723" s="10" t="s">
        <v>17</v>
      </c>
      <c r="K3723" s="10" t="s">
        <v>17</v>
      </c>
      <c r="L3723" s="10" t="s">
        <v>12253</v>
      </c>
      <c r="M3723" s="10" t="s">
        <v>18</v>
      </c>
      <c r="N3723">
        <v>0</v>
      </c>
    </row>
    <row r="3724" spans="1:14" x14ac:dyDescent="0.25">
      <c r="A3724" s="10" t="s">
        <v>14</v>
      </c>
      <c r="B3724" s="10" t="s">
        <v>10440</v>
      </c>
      <c r="C3724">
        <v>0</v>
      </c>
      <c r="D3724" s="10" t="s">
        <v>16</v>
      </c>
      <c r="E3724">
        <v>15710.39</v>
      </c>
      <c r="F3724">
        <v>15710.39</v>
      </c>
      <c r="G3724">
        <v>0</v>
      </c>
      <c r="H3724" s="10" t="s">
        <v>16</v>
      </c>
      <c r="I3724" s="10" t="s">
        <v>12254</v>
      </c>
      <c r="J3724" s="10" t="s">
        <v>12255</v>
      </c>
      <c r="K3724" s="10" t="s">
        <v>12256</v>
      </c>
      <c r="L3724" s="10" t="s">
        <v>12257</v>
      </c>
      <c r="M3724" s="10" t="s">
        <v>18</v>
      </c>
      <c r="N3724">
        <v>0</v>
      </c>
    </row>
    <row r="3725" spans="1:14" x14ac:dyDescent="0.25">
      <c r="A3725" s="10" t="s">
        <v>14</v>
      </c>
      <c r="B3725" s="10" t="s">
        <v>10444</v>
      </c>
      <c r="C3725">
        <v>0</v>
      </c>
      <c r="D3725" s="10" t="s">
        <v>16</v>
      </c>
      <c r="E3725">
        <v>10372.290000000001</v>
      </c>
      <c r="F3725">
        <v>10372.290000000001</v>
      </c>
      <c r="G3725">
        <v>0</v>
      </c>
      <c r="H3725" s="10" t="s">
        <v>16</v>
      </c>
      <c r="I3725" s="10" t="s">
        <v>12258</v>
      </c>
      <c r="J3725" s="10" t="s">
        <v>12259</v>
      </c>
      <c r="K3725" s="10" t="s">
        <v>12260</v>
      </c>
      <c r="L3725" s="10" t="s">
        <v>12261</v>
      </c>
      <c r="M3725" s="10" t="s">
        <v>18</v>
      </c>
      <c r="N3725">
        <v>0</v>
      </c>
    </row>
    <row r="3726" spans="1:14" x14ac:dyDescent="0.25">
      <c r="A3726" s="10" t="s">
        <v>14</v>
      </c>
      <c r="B3726" s="10" t="s">
        <v>10448</v>
      </c>
      <c r="C3726">
        <v>0</v>
      </c>
      <c r="D3726" s="10" t="s">
        <v>16</v>
      </c>
      <c r="E3726">
        <v>3275.46</v>
      </c>
      <c r="F3726">
        <v>3275.46</v>
      </c>
      <c r="G3726">
        <v>0</v>
      </c>
      <c r="H3726" s="10" t="s">
        <v>16</v>
      </c>
      <c r="I3726" s="10" t="s">
        <v>12262</v>
      </c>
      <c r="J3726" s="10" t="s">
        <v>12263</v>
      </c>
      <c r="K3726" s="10" t="s">
        <v>12264</v>
      </c>
      <c r="L3726" s="10" t="s">
        <v>12265</v>
      </c>
      <c r="M3726" s="10" t="s">
        <v>18</v>
      </c>
      <c r="N3726">
        <v>0</v>
      </c>
    </row>
    <row r="3727" spans="1:14" x14ac:dyDescent="0.25">
      <c r="A3727" s="10" t="s">
        <v>14</v>
      </c>
      <c r="B3727" s="10" t="s">
        <v>10452</v>
      </c>
      <c r="C3727">
        <v>0</v>
      </c>
      <c r="D3727" s="10" t="s">
        <v>16</v>
      </c>
      <c r="E3727">
        <v>1091.82</v>
      </c>
      <c r="F3727">
        <v>1091.82</v>
      </c>
      <c r="G3727">
        <v>0</v>
      </c>
      <c r="H3727" s="10" t="s">
        <v>16</v>
      </c>
      <c r="I3727" s="10" t="s">
        <v>12266</v>
      </c>
      <c r="J3727" s="10" t="s">
        <v>12267</v>
      </c>
      <c r="K3727" s="10" t="s">
        <v>12268</v>
      </c>
      <c r="L3727" s="10" t="s">
        <v>12269</v>
      </c>
      <c r="M3727" s="10" t="s">
        <v>18</v>
      </c>
      <c r="N3727">
        <v>0</v>
      </c>
    </row>
    <row r="3728" spans="1:14" x14ac:dyDescent="0.25">
      <c r="A3728" s="10" t="s">
        <v>14</v>
      </c>
      <c r="B3728" s="10" t="s">
        <v>10453</v>
      </c>
      <c r="C3728">
        <v>0</v>
      </c>
      <c r="D3728" s="10" t="s">
        <v>16</v>
      </c>
      <c r="E3728">
        <v>935.32</v>
      </c>
      <c r="F3728">
        <v>935.32</v>
      </c>
      <c r="G3728">
        <v>0</v>
      </c>
      <c r="H3728" s="10" t="s">
        <v>16</v>
      </c>
      <c r="I3728" s="10" t="s">
        <v>12270</v>
      </c>
      <c r="J3728" s="10" t="s">
        <v>12271</v>
      </c>
      <c r="K3728" s="10" t="s">
        <v>12272</v>
      </c>
      <c r="L3728" s="10" t="s">
        <v>12273</v>
      </c>
      <c r="M3728" s="10" t="s">
        <v>18</v>
      </c>
      <c r="N3728">
        <v>0</v>
      </c>
    </row>
    <row r="3729" spans="1:14" x14ac:dyDescent="0.25">
      <c r="A3729" s="10" t="s">
        <v>14</v>
      </c>
      <c r="B3729" s="10" t="s">
        <v>10454</v>
      </c>
      <c r="C3729">
        <v>0</v>
      </c>
      <c r="D3729" s="10" t="s">
        <v>16</v>
      </c>
      <c r="E3729">
        <v>7447.72</v>
      </c>
      <c r="F3729">
        <v>7447.72</v>
      </c>
      <c r="G3729">
        <v>0</v>
      </c>
      <c r="H3729" s="10" t="s">
        <v>16</v>
      </c>
      <c r="I3729" s="10" t="s">
        <v>12274</v>
      </c>
      <c r="J3729" s="10" t="s">
        <v>12275</v>
      </c>
      <c r="K3729" s="10" t="s">
        <v>12276</v>
      </c>
      <c r="L3729" s="10" t="s">
        <v>12277</v>
      </c>
      <c r="M3729" s="10" t="s">
        <v>18</v>
      </c>
      <c r="N3729">
        <v>0</v>
      </c>
    </row>
    <row r="3730" spans="1:14" x14ac:dyDescent="0.25">
      <c r="A3730" s="10" t="s">
        <v>14</v>
      </c>
      <c r="B3730" s="10" t="s">
        <v>10456</v>
      </c>
      <c r="C3730">
        <v>0</v>
      </c>
      <c r="D3730" s="10" t="s">
        <v>16</v>
      </c>
      <c r="E3730">
        <v>3773.21</v>
      </c>
      <c r="F3730">
        <v>3773.21</v>
      </c>
      <c r="G3730">
        <v>0</v>
      </c>
      <c r="H3730" s="10" t="s">
        <v>16</v>
      </c>
      <c r="I3730" s="10" t="s">
        <v>12278</v>
      </c>
      <c r="J3730" s="10" t="s">
        <v>12279</v>
      </c>
      <c r="K3730" s="10" t="s">
        <v>12280</v>
      </c>
      <c r="L3730" s="10" t="s">
        <v>12281</v>
      </c>
      <c r="M3730" s="10" t="s">
        <v>18</v>
      </c>
      <c r="N3730">
        <v>0</v>
      </c>
    </row>
    <row r="3731" spans="1:14" x14ac:dyDescent="0.25">
      <c r="A3731" s="10" t="s">
        <v>14</v>
      </c>
      <c r="B3731" s="10" t="s">
        <v>10461</v>
      </c>
      <c r="C3731">
        <v>0</v>
      </c>
      <c r="D3731" s="10" t="s">
        <v>16</v>
      </c>
      <c r="E3731">
        <v>0</v>
      </c>
      <c r="F3731">
        <v>0</v>
      </c>
      <c r="G3731">
        <v>0</v>
      </c>
      <c r="H3731" s="10" t="s">
        <v>16</v>
      </c>
      <c r="I3731" s="10" t="s">
        <v>12282</v>
      </c>
      <c r="J3731" s="10" t="s">
        <v>17</v>
      </c>
      <c r="K3731" s="10" t="s">
        <v>17</v>
      </c>
      <c r="L3731" s="10" t="s">
        <v>12283</v>
      </c>
      <c r="M3731" s="10" t="s">
        <v>18</v>
      </c>
      <c r="N3731">
        <v>0</v>
      </c>
    </row>
    <row r="3732" spans="1:14" x14ac:dyDescent="0.25">
      <c r="A3732" s="10" t="s">
        <v>14</v>
      </c>
      <c r="B3732" s="10" t="s">
        <v>10463</v>
      </c>
      <c r="C3732">
        <v>0</v>
      </c>
      <c r="D3732" s="10" t="s">
        <v>16</v>
      </c>
      <c r="E3732">
        <v>454.84</v>
      </c>
      <c r="F3732">
        <v>454.84</v>
      </c>
      <c r="G3732">
        <v>0</v>
      </c>
      <c r="H3732" s="10" t="s">
        <v>16</v>
      </c>
      <c r="I3732" s="10" t="s">
        <v>12284</v>
      </c>
      <c r="J3732" s="10" t="s">
        <v>12285</v>
      </c>
      <c r="K3732" s="10" t="s">
        <v>12286</v>
      </c>
      <c r="L3732" s="10" t="s">
        <v>12287</v>
      </c>
      <c r="M3732" s="10" t="s">
        <v>18</v>
      </c>
      <c r="N3732">
        <v>0</v>
      </c>
    </row>
    <row r="3733" spans="1:14" x14ac:dyDescent="0.25">
      <c r="A3733" s="10" t="s">
        <v>14</v>
      </c>
      <c r="B3733" s="10" t="s">
        <v>10467</v>
      </c>
      <c r="C3733">
        <v>0</v>
      </c>
      <c r="D3733" s="10" t="s">
        <v>16</v>
      </c>
      <c r="E3733">
        <v>0</v>
      </c>
      <c r="F3733">
        <v>0</v>
      </c>
      <c r="G3733">
        <v>0</v>
      </c>
      <c r="H3733" s="10" t="s">
        <v>16</v>
      </c>
      <c r="I3733" s="10" t="s">
        <v>12288</v>
      </c>
      <c r="J3733" s="10" t="s">
        <v>17</v>
      </c>
      <c r="K3733" s="10" t="s">
        <v>17</v>
      </c>
      <c r="L3733" s="10" t="s">
        <v>12289</v>
      </c>
      <c r="M3733" s="10" t="s">
        <v>18</v>
      </c>
      <c r="N3733">
        <v>0</v>
      </c>
    </row>
    <row r="3734" spans="1:14" x14ac:dyDescent="0.25">
      <c r="A3734" s="10" t="s">
        <v>14</v>
      </c>
      <c r="B3734" s="10" t="s">
        <v>10470</v>
      </c>
      <c r="C3734">
        <v>0</v>
      </c>
      <c r="D3734" s="10" t="s">
        <v>16</v>
      </c>
      <c r="E3734">
        <v>0</v>
      </c>
      <c r="F3734">
        <v>0</v>
      </c>
      <c r="G3734">
        <v>0</v>
      </c>
      <c r="H3734" s="10" t="s">
        <v>16</v>
      </c>
      <c r="I3734" s="10" t="s">
        <v>12290</v>
      </c>
      <c r="J3734" s="10" t="s">
        <v>17</v>
      </c>
      <c r="K3734" s="10" t="s">
        <v>17</v>
      </c>
      <c r="L3734" s="10" t="s">
        <v>12291</v>
      </c>
      <c r="M3734" s="10" t="s">
        <v>18</v>
      </c>
      <c r="N3734">
        <v>0</v>
      </c>
    </row>
    <row r="3735" spans="1:14" x14ac:dyDescent="0.25">
      <c r="A3735" s="10" t="s">
        <v>14</v>
      </c>
      <c r="B3735" s="10" t="s">
        <v>10473</v>
      </c>
      <c r="C3735">
        <v>0</v>
      </c>
      <c r="D3735" s="10" t="s">
        <v>16</v>
      </c>
      <c r="E3735">
        <v>0</v>
      </c>
      <c r="F3735">
        <v>0</v>
      </c>
      <c r="G3735">
        <v>0</v>
      </c>
      <c r="H3735" s="10" t="s">
        <v>16</v>
      </c>
      <c r="I3735" s="10" t="s">
        <v>12292</v>
      </c>
      <c r="J3735" s="10" t="s">
        <v>17</v>
      </c>
      <c r="K3735" s="10" t="s">
        <v>17</v>
      </c>
      <c r="L3735" s="10" t="s">
        <v>12293</v>
      </c>
      <c r="M3735" s="10" t="s">
        <v>18</v>
      </c>
      <c r="N3735">
        <v>0</v>
      </c>
    </row>
    <row r="3736" spans="1:14" x14ac:dyDescent="0.25">
      <c r="A3736" s="10" t="s">
        <v>14</v>
      </c>
      <c r="B3736" s="10" t="s">
        <v>10476</v>
      </c>
      <c r="C3736">
        <v>0</v>
      </c>
      <c r="D3736" s="10" t="s">
        <v>16</v>
      </c>
      <c r="E3736">
        <v>5600</v>
      </c>
      <c r="F3736">
        <v>5600</v>
      </c>
      <c r="G3736">
        <v>0</v>
      </c>
      <c r="H3736" s="10" t="s">
        <v>16</v>
      </c>
      <c r="I3736" s="10" t="s">
        <v>12294</v>
      </c>
      <c r="J3736" s="10" t="s">
        <v>12295</v>
      </c>
      <c r="K3736" s="10" t="s">
        <v>12296</v>
      </c>
      <c r="L3736" s="10" t="s">
        <v>12297</v>
      </c>
      <c r="M3736" s="10" t="s">
        <v>18</v>
      </c>
      <c r="N3736">
        <v>0</v>
      </c>
    </row>
    <row r="3737" spans="1:14" x14ac:dyDescent="0.25">
      <c r="A3737" s="10" t="s">
        <v>14</v>
      </c>
      <c r="B3737" s="10" t="s">
        <v>10480</v>
      </c>
      <c r="C3737">
        <v>0</v>
      </c>
      <c r="D3737" s="10" t="s">
        <v>16</v>
      </c>
      <c r="E3737">
        <v>8944.4699999999993</v>
      </c>
      <c r="F3737">
        <v>8944.4699999999993</v>
      </c>
      <c r="G3737">
        <v>0</v>
      </c>
      <c r="H3737" s="10" t="s">
        <v>16</v>
      </c>
      <c r="I3737" s="10" t="s">
        <v>12298</v>
      </c>
      <c r="J3737" s="10" t="s">
        <v>12299</v>
      </c>
      <c r="K3737" s="10" t="s">
        <v>12300</v>
      </c>
      <c r="L3737" s="10" t="s">
        <v>12301</v>
      </c>
      <c r="M3737" s="10" t="s">
        <v>18</v>
      </c>
      <c r="N3737">
        <v>0</v>
      </c>
    </row>
    <row r="3738" spans="1:14" x14ac:dyDescent="0.25">
      <c r="A3738" s="10" t="s">
        <v>14</v>
      </c>
      <c r="B3738" s="10" t="s">
        <v>10484</v>
      </c>
      <c r="C3738">
        <v>0</v>
      </c>
      <c r="D3738" s="10" t="s">
        <v>16</v>
      </c>
      <c r="E3738">
        <v>3572.1</v>
      </c>
      <c r="F3738">
        <v>3572.1</v>
      </c>
      <c r="G3738">
        <v>0</v>
      </c>
      <c r="H3738" s="10" t="s">
        <v>16</v>
      </c>
      <c r="I3738" s="10" t="s">
        <v>12302</v>
      </c>
      <c r="J3738" s="10" t="s">
        <v>12303</v>
      </c>
      <c r="K3738" s="10" t="s">
        <v>12304</v>
      </c>
      <c r="L3738" s="10" t="s">
        <v>12305</v>
      </c>
      <c r="M3738" s="10" t="s">
        <v>18</v>
      </c>
      <c r="N3738">
        <v>0</v>
      </c>
    </row>
    <row r="3739" spans="1:14" x14ac:dyDescent="0.25">
      <c r="A3739" s="10" t="s">
        <v>14</v>
      </c>
      <c r="B3739" s="10" t="s">
        <v>10488</v>
      </c>
      <c r="C3739">
        <v>0</v>
      </c>
      <c r="D3739" s="10" t="s">
        <v>16</v>
      </c>
      <c r="E3739">
        <v>122.94</v>
      </c>
      <c r="F3739">
        <v>122.94</v>
      </c>
      <c r="G3739">
        <v>0</v>
      </c>
      <c r="H3739" s="10" t="s">
        <v>16</v>
      </c>
      <c r="I3739" s="10" t="s">
        <v>12306</v>
      </c>
      <c r="J3739" s="10" t="s">
        <v>12307</v>
      </c>
      <c r="K3739" s="10" t="s">
        <v>12308</v>
      </c>
      <c r="L3739" s="10" t="s">
        <v>12309</v>
      </c>
      <c r="M3739" s="10" t="s">
        <v>18</v>
      </c>
      <c r="N3739">
        <v>0</v>
      </c>
    </row>
    <row r="3740" spans="1:14" x14ac:dyDescent="0.25">
      <c r="A3740" s="10" t="s">
        <v>14</v>
      </c>
      <c r="B3740" s="10" t="s">
        <v>10493</v>
      </c>
      <c r="C3740">
        <v>0</v>
      </c>
      <c r="D3740" s="10" t="s">
        <v>16</v>
      </c>
      <c r="E3740">
        <v>885.85</v>
      </c>
      <c r="F3740">
        <v>885.85</v>
      </c>
      <c r="G3740">
        <v>0</v>
      </c>
      <c r="H3740" s="10" t="s">
        <v>16</v>
      </c>
      <c r="I3740" s="10" t="s">
        <v>12310</v>
      </c>
      <c r="J3740" s="10" t="s">
        <v>12311</v>
      </c>
      <c r="K3740" s="10" t="s">
        <v>12312</v>
      </c>
      <c r="L3740" s="10" t="s">
        <v>12313</v>
      </c>
      <c r="M3740" s="10" t="s">
        <v>18</v>
      </c>
      <c r="N3740">
        <v>0</v>
      </c>
    </row>
    <row r="3741" spans="1:14" x14ac:dyDescent="0.25">
      <c r="A3741" s="10" t="s">
        <v>14</v>
      </c>
      <c r="B3741" s="10" t="s">
        <v>10497</v>
      </c>
      <c r="C3741">
        <v>0</v>
      </c>
      <c r="D3741" s="10" t="s">
        <v>16</v>
      </c>
      <c r="E3741">
        <v>697.34</v>
      </c>
      <c r="F3741">
        <v>697.34</v>
      </c>
      <c r="G3741">
        <v>0</v>
      </c>
      <c r="H3741" s="10" t="s">
        <v>16</v>
      </c>
      <c r="I3741" s="10" t="s">
        <v>12314</v>
      </c>
      <c r="J3741" s="10" t="s">
        <v>12315</v>
      </c>
      <c r="K3741" s="10" t="s">
        <v>12316</v>
      </c>
      <c r="L3741" s="10" t="s">
        <v>12317</v>
      </c>
      <c r="M3741" s="10" t="s">
        <v>18</v>
      </c>
      <c r="N3741">
        <v>0</v>
      </c>
    </row>
    <row r="3742" spans="1:14" x14ac:dyDescent="0.25">
      <c r="A3742" s="10" t="s">
        <v>14</v>
      </c>
      <c r="B3742" s="10" t="s">
        <v>10501</v>
      </c>
      <c r="C3742">
        <v>0</v>
      </c>
      <c r="D3742" s="10" t="s">
        <v>16</v>
      </c>
      <c r="E3742">
        <v>1089.6400000000001</v>
      </c>
      <c r="F3742">
        <v>1089.6400000000001</v>
      </c>
      <c r="G3742">
        <v>0</v>
      </c>
      <c r="H3742" s="10" t="s">
        <v>16</v>
      </c>
      <c r="I3742" s="10" t="s">
        <v>12318</v>
      </c>
      <c r="J3742" s="10" t="s">
        <v>12319</v>
      </c>
      <c r="K3742" s="10" t="s">
        <v>12320</v>
      </c>
      <c r="L3742" s="10" t="s">
        <v>12321</v>
      </c>
      <c r="M3742" s="10" t="s">
        <v>18</v>
      </c>
      <c r="N3742">
        <v>0</v>
      </c>
    </row>
    <row r="3743" spans="1:14" x14ac:dyDescent="0.25">
      <c r="A3743" s="10" t="s">
        <v>14</v>
      </c>
      <c r="B3743" s="10" t="s">
        <v>10505</v>
      </c>
      <c r="C3743">
        <v>0</v>
      </c>
      <c r="D3743" s="10" t="s">
        <v>16</v>
      </c>
      <c r="E3743">
        <v>0</v>
      </c>
      <c r="F3743">
        <v>0</v>
      </c>
      <c r="G3743">
        <v>0</v>
      </c>
      <c r="H3743" s="10" t="s">
        <v>16</v>
      </c>
      <c r="I3743" s="10" t="s">
        <v>12322</v>
      </c>
      <c r="J3743" s="10" t="s">
        <v>17</v>
      </c>
      <c r="K3743" s="10" t="s">
        <v>17</v>
      </c>
      <c r="L3743" s="10" t="s">
        <v>12323</v>
      </c>
      <c r="M3743" s="10" t="s">
        <v>18</v>
      </c>
      <c r="N3743">
        <v>0</v>
      </c>
    </row>
    <row r="3744" spans="1:14" x14ac:dyDescent="0.25">
      <c r="A3744" s="10" t="s">
        <v>14</v>
      </c>
      <c r="B3744" s="10" t="s">
        <v>10507</v>
      </c>
      <c r="C3744">
        <v>0</v>
      </c>
      <c r="D3744" s="10" t="s">
        <v>16</v>
      </c>
      <c r="E3744">
        <v>1307.23</v>
      </c>
      <c r="F3744">
        <v>1307.23</v>
      </c>
      <c r="G3744">
        <v>0</v>
      </c>
      <c r="H3744" s="10" t="s">
        <v>16</v>
      </c>
      <c r="I3744" s="10" t="s">
        <v>12324</v>
      </c>
      <c r="J3744" s="10" t="s">
        <v>12325</v>
      </c>
      <c r="K3744" s="10" t="s">
        <v>12326</v>
      </c>
      <c r="L3744" s="10" t="s">
        <v>12327</v>
      </c>
      <c r="M3744" s="10" t="s">
        <v>18</v>
      </c>
      <c r="N3744">
        <v>0</v>
      </c>
    </row>
    <row r="3745" spans="1:14" x14ac:dyDescent="0.25">
      <c r="A3745" s="10" t="s">
        <v>14</v>
      </c>
      <c r="B3745" s="10" t="s">
        <v>10511</v>
      </c>
      <c r="C3745">
        <v>0</v>
      </c>
      <c r="D3745" s="10" t="s">
        <v>16</v>
      </c>
      <c r="E3745">
        <v>11446.84</v>
      </c>
      <c r="F3745">
        <v>11446.84</v>
      </c>
      <c r="G3745">
        <v>0</v>
      </c>
      <c r="H3745" s="10" t="s">
        <v>16</v>
      </c>
      <c r="I3745" s="10" t="s">
        <v>12328</v>
      </c>
      <c r="J3745" s="10" t="s">
        <v>12329</v>
      </c>
      <c r="K3745" s="10" t="s">
        <v>12330</v>
      </c>
      <c r="L3745" s="10" t="s">
        <v>12331</v>
      </c>
      <c r="M3745" s="10" t="s">
        <v>18</v>
      </c>
      <c r="N3745">
        <v>0</v>
      </c>
    </row>
    <row r="3746" spans="1:14" x14ac:dyDescent="0.25">
      <c r="A3746" s="10" t="s">
        <v>14</v>
      </c>
      <c r="B3746" s="10" t="s">
        <v>10516</v>
      </c>
      <c r="C3746">
        <v>0</v>
      </c>
      <c r="D3746" s="10" t="s">
        <v>16</v>
      </c>
      <c r="E3746">
        <v>9778.82</v>
      </c>
      <c r="F3746">
        <v>9778.82</v>
      </c>
      <c r="G3746">
        <v>0</v>
      </c>
      <c r="H3746" s="10" t="s">
        <v>16</v>
      </c>
      <c r="I3746" s="10" t="s">
        <v>12332</v>
      </c>
      <c r="J3746" s="10" t="s">
        <v>12333</v>
      </c>
      <c r="K3746" s="10" t="s">
        <v>12334</v>
      </c>
      <c r="L3746" s="10" t="s">
        <v>12335</v>
      </c>
      <c r="M3746" s="10" t="s">
        <v>18</v>
      </c>
      <c r="N3746">
        <v>0</v>
      </c>
    </row>
    <row r="3747" spans="1:14" x14ac:dyDescent="0.25">
      <c r="A3747" s="10" t="s">
        <v>14</v>
      </c>
      <c r="B3747" s="10" t="s">
        <v>10521</v>
      </c>
      <c r="C3747">
        <v>0</v>
      </c>
      <c r="D3747" s="10" t="s">
        <v>16</v>
      </c>
      <c r="E3747">
        <v>0</v>
      </c>
      <c r="F3747">
        <v>0</v>
      </c>
      <c r="G3747">
        <v>0</v>
      </c>
      <c r="H3747" s="10" t="s">
        <v>16</v>
      </c>
      <c r="I3747" s="10" t="s">
        <v>12336</v>
      </c>
      <c r="J3747" s="10" t="s">
        <v>17</v>
      </c>
      <c r="K3747" s="10" t="s">
        <v>17</v>
      </c>
      <c r="L3747" s="10" t="s">
        <v>12337</v>
      </c>
      <c r="M3747" s="10" t="s">
        <v>18</v>
      </c>
      <c r="N3747">
        <v>0</v>
      </c>
    </row>
    <row r="3748" spans="1:14" x14ac:dyDescent="0.25">
      <c r="A3748" s="10" t="s">
        <v>14</v>
      </c>
      <c r="B3748" s="10" t="s">
        <v>10524</v>
      </c>
      <c r="C3748">
        <v>0</v>
      </c>
      <c r="D3748" s="10" t="s">
        <v>16</v>
      </c>
      <c r="E3748">
        <v>1281.68</v>
      </c>
      <c r="F3748">
        <v>1281.68</v>
      </c>
      <c r="G3748">
        <v>0</v>
      </c>
      <c r="H3748" s="10" t="s">
        <v>16</v>
      </c>
      <c r="I3748" s="10" t="s">
        <v>12338</v>
      </c>
      <c r="J3748" s="10" t="s">
        <v>12339</v>
      </c>
      <c r="K3748" s="10" t="s">
        <v>12340</v>
      </c>
      <c r="L3748" s="10" t="s">
        <v>12341</v>
      </c>
      <c r="M3748" s="10" t="s">
        <v>18</v>
      </c>
      <c r="N3748">
        <v>0</v>
      </c>
    </row>
    <row r="3749" spans="1:14" x14ac:dyDescent="0.25">
      <c r="A3749" s="10" t="s">
        <v>14</v>
      </c>
      <c r="B3749" s="10" t="s">
        <v>10529</v>
      </c>
      <c r="C3749">
        <v>0</v>
      </c>
      <c r="D3749" s="10" t="s">
        <v>16</v>
      </c>
      <c r="E3749">
        <v>2867.07</v>
      </c>
      <c r="F3749">
        <v>2867.07</v>
      </c>
      <c r="G3749">
        <v>0</v>
      </c>
      <c r="H3749" s="10" t="s">
        <v>16</v>
      </c>
      <c r="I3749" s="10" t="s">
        <v>12342</v>
      </c>
      <c r="J3749" s="10" t="s">
        <v>12343</v>
      </c>
      <c r="K3749" s="10" t="s">
        <v>12344</v>
      </c>
      <c r="L3749" s="10" t="s">
        <v>12345</v>
      </c>
      <c r="M3749" s="10" t="s">
        <v>18</v>
      </c>
      <c r="N3749">
        <v>0</v>
      </c>
    </row>
    <row r="3750" spans="1:14" x14ac:dyDescent="0.25">
      <c r="A3750" s="10" t="s">
        <v>14</v>
      </c>
      <c r="B3750" s="10" t="s">
        <v>10533</v>
      </c>
      <c r="C3750">
        <v>0</v>
      </c>
      <c r="D3750" s="10" t="s">
        <v>16</v>
      </c>
      <c r="E3750">
        <v>0</v>
      </c>
      <c r="F3750">
        <v>0</v>
      </c>
      <c r="G3750">
        <v>0</v>
      </c>
      <c r="H3750" s="10" t="s">
        <v>16</v>
      </c>
      <c r="I3750" s="10" t="s">
        <v>12346</v>
      </c>
      <c r="J3750" s="10" t="s">
        <v>17</v>
      </c>
      <c r="K3750" s="10" t="s">
        <v>17</v>
      </c>
      <c r="L3750" s="10" t="s">
        <v>12347</v>
      </c>
      <c r="M3750" s="10" t="s">
        <v>18</v>
      </c>
      <c r="N3750">
        <v>0</v>
      </c>
    </row>
    <row r="3751" spans="1:14" x14ac:dyDescent="0.25">
      <c r="A3751" s="10" t="s">
        <v>14</v>
      </c>
      <c r="B3751" s="10" t="s">
        <v>10535</v>
      </c>
      <c r="C3751">
        <v>0</v>
      </c>
      <c r="D3751" s="10" t="s">
        <v>16</v>
      </c>
      <c r="E3751">
        <v>0</v>
      </c>
      <c r="F3751">
        <v>0</v>
      </c>
      <c r="G3751">
        <v>0</v>
      </c>
      <c r="H3751" s="10" t="s">
        <v>16</v>
      </c>
      <c r="I3751" s="10" t="s">
        <v>12348</v>
      </c>
      <c r="J3751" s="10" t="s">
        <v>17</v>
      </c>
      <c r="K3751" s="10" t="s">
        <v>17</v>
      </c>
      <c r="L3751" s="10" t="s">
        <v>12349</v>
      </c>
      <c r="M3751" s="10" t="s">
        <v>18</v>
      </c>
      <c r="N3751">
        <v>0</v>
      </c>
    </row>
    <row r="3752" spans="1:14" x14ac:dyDescent="0.25">
      <c r="A3752" s="10" t="s">
        <v>14</v>
      </c>
      <c r="B3752" s="10" t="s">
        <v>10537</v>
      </c>
      <c r="C3752">
        <v>0</v>
      </c>
      <c r="D3752" s="10" t="s">
        <v>16</v>
      </c>
      <c r="E3752">
        <v>3393</v>
      </c>
      <c r="F3752">
        <v>3393</v>
      </c>
      <c r="G3752">
        <v>0</v>
      </c>
      <c r="H3752" s="10" t="s">
        <v>16</v>
      </c>
      <c r="I3752" s="10" t="s">
        <v>12350</v>
      </c>
      <c r="J3752" s="10" t="s">
        <v>12351</v>
      </c>
      <c r="K3752" s="10" t="s">
        <v>12352</v>
      </c>
      <c r="L3752" s="10" t="s">
        <v>12353</v>
      </c>
      <c r="M3752" s="10" t="s">
        <v>18</v>
      </c>
      <c r="N3752">
        <v>0</v>
      </c>
    </row>
    <row r="3753" spans="1:14" x14ac:dyDescent="0.25">
      <c r="A3753" s="10" t="s">
        <v>14</v>
      </c>
      <c r="B3753" s="10" t="s">
        <v>10542</v>
      </c>
      <c r="C3753">
        <v>0</v>
      </c>
      <c r="D3753" s="10" t="s">
        <v>16</v>
      </c>
      <c r="E3753">
        <v>0</v>
      </c>
      <c r="F3753">
        <v>0</v>
      </c>
      <c r="G3753">
        <v>0</v>
      </c>
      <c r="H3753" s="10" t="s">
        <v>16</v>
      </c>
      <c r="I3753" s="10" t="s">
        <v>12354</v>
      </c>
      <c r="J3753" s="10" t="s">
        <v>17</v>
      </c>
      <c r="K3753" s="10" t="s">
        <v>17</v>
      </c>
      <c r="L3753" s="10" t="s">
        <v>12355</v>
      </c>
      <c r="M3753" s="10" t="s">
        <v>18</v>
      </c>
      <c r="N3753">
        <v>0</v>
      </c>
    </row>
    <row r="3754" spans="1:14" x14ac:dyDescent="0.25">
      <c r="A3754" s="10" t="s">
        <v>14</v>
      </c>
      <c r="B3754" s="10" t="s">
        <v>10543</v>
      </c>
      <c r="C3754">
        <v>0</v>
      </c>
      <c r="D3754" s="10" t="s">
        <v>16</v>
      </c>
      <c r="E3754">
        <v>7844.07</v>
      </c>
      <c r="F3754">
        <v>7844.07</v>
      </c>
      <c r="G3754">
        <v>0</v>
      </c>
      <c r="H3754" s="10" t="s">
        <v>16</v>
      </c>
      <c r="I3754" s="10" t="s">
        <v>12356</v>
      </c>
      <c r="J3754" s="10" t="s">
        <v>12357</v>
      </c>
      <c r="K3754" s="10" t="s">
        <v>12358</v>
      </c>
      <c r="L3754" s="10" t="s">
        <v>12359</v>
      </c>
      <c r="M3754" s="10" t="s">
        <v>18</v>
      </c>
      <c r="N3754">
        <v>0</v>
      </c>
    </row>
    <row r="3755" spans="1:14" x14ac:dyDescent="0.25">
      <c r="A3755" s="10" t="s">
        <v>14</v>
      </c>
      <c r="B3755" s="10" t="s">
        <v>10547</v>
      </c>
      <c r="C3755">
        <v>0</v>
      </c>
      <c r="D3755" s="10" t="s">
        <v>16</v>
      </c>
      <c r="E3755">
        <v>0</v>
      </c>
      <c r="F3755">
        <v>0</v>
      </c>
      <c r="G3755">
        <v>0</v>
      </c>
      <c r="H3755" s="10" t="s">
        <v>16</v>
      </c>
      <c r="I3755" s="10" t="s">
        <v>12360</v>
      </c>
      <c r="J3755" s="10" t="s">
        <v>17</v>
      </c>
      <c r="K3755" s="10" t="s">
        <v>17</v>
      </c>
      <c r="L3755" s="10" t="s">
        <v>12361</v>
      </c>
      <c r="M3755" s="10" t="s">
        <v>18</v>
      </c>
      <c r="N3755">
        <v>0</v>
      </c>
    </row>
    <row r="3756" spans="1:14" x14ac:dyDescent="0.25">
      <c r="A3756" s="10" t="s">
        <v>14</v>
      </c>
      <c r="B3756" s="10" t="s">
        <v>10550</v>
      </c>
      <c r="C3756">
        <v>0</v>
      </c>
      <c r="D3756" s="10" t="s">
        <v>16</v>
      </c>
      <c r="E3756">
        <v>846.71</v>
      </c>
      <c r="F3756">
        <v>846.71</v>
      </c>
      <c r="G3756">
        <v>0</v>
      </c>
      <c r="H3756" s="10" t="s">
        <v>16</v>
      </c>
      <c r="I3756" s="10" t="s">
        <v>12362</v>
      </c>
      <c r="J3756" s="10" t="s">
        <v>12363</v>
      </c>
      <c r="K3756" s="10" t="s">
        <v>12364</v>
      </c>
      <c r="L3756" s="10" t="s">
        <v>12365</v>
      </c>
      <c r="M3756" s="10" t="s">
        <v>18</v>
      </c>
      <c r="N3756">
        <v>0</v>
      </c>
    </row>
    <row r="3757" spans="1:14" x14ac:dyDescent="0.25">
      <c r="A3757" s="10" t="s">
        <v>14</v>
      </c>
      <c r="B3757" s="10" t="s">
        <v>1709</v>
      </c>
      <c r="C3757">
        <v>0</v>
      </c>
      <c r="D3757" s="10" t="s">
        <v>16</v>
      </c>
      <c r="E3757">
        <v>5242.41</v>
      </c>
      <c r="F3757">
        <v>5242.41</v>
      </c>
      <c r="G3757">
        <v>0</v>
      </c>
      <c r="H3757" s="10" t="s">
        <v>16</v>
      </c>
      <c r="I3757" s="10" t="s">
        <v>12366</v>
      </c>
      <c r="J3757" s="10" t="s">
        <v>12367</v>
      </c>
      <c r="K3757" s="10" t="s">
        <v>12368</v>
      </c>
      <c r="L3757" s="10" t="s">
        <v>12369</v>
      </c>
      <c r="M3757" s="10" t="s">
        <v>18</v>
      </c>
      <c r="N3757">
        <v>0</v>
      </c>
    </row>
    <row r="3758" spans="1:14" x14ac:dyDescent="0.25">
      <c r="A3758" s="10" t="s">
        <v>14</v>
      </c>
      <c r="B3758" s="10" t="s">
        <v>8235</v>
      </c>
      <c r="C3758">
        <v>0</v>
      </c>
      <c r="D3758" s="10" t="s">
        <v>16</v>
      </c>
      <c r="E3758">
        <v>4600.2</v>
      </c>
      <c r="F3758">
        <v>4600.2</v>
      </c>
      <c r="G3758">
        <v>0</v>
      </c>
      <c r="H3758" s="10" t="s">
        <v>16</v>
      </c>
      <c r="I3758" s="10" t="s">
        <v>12370</v>
      </c>
      <c r="J3758" s="10" t="s">
        <v>12371</v>
      </c>
      <c r="K3758" s="10" t="s">
        <v>12372</v>
      </c>
      <c r="L3758" s="10" t="s">
        <v>12373</v>
      </c>
      <c r="M3758" s="10" t="s">
        <v>18</v>
      </c>
      <c r="N3758">
        <v>0</v>
      </c>
    </row>
    <row r="3759" spans="1:14" x14ac:dyDescent="0.25">
      <c r="A3759" s="10" t="s">
        <v>14</v>
      </c>
      <c r="B3759" s="10" t="s">
        <v>8236</v>
      </c>
      <c r="C3759">
        <v>0</v>
      </c>
      <c r="D3759" s="10" t="s">
        <v>16</v>
      </c>
      <c r="E3759">
        <v>0</v>
      </c>
      <c r="F3759">
        <v>0</v>
      </c>
      <c r="G3759">
        <v>0</v>
      </c>
      <c r="H3759" s="10" t="s">
        <v>16</v>
      </c>
      <c r="I3759" s="10" t="s">
        <v>12374</v>
      </c>
      <c r="J3759" s="10" t="s">
        <v>17</v>
      </c>
      <c r="K3759" s="10" t="s">
        <v>17</v>
      </c>
      <c r="L3759" s="10" t="s">
        <v>12375</v>
      </c>
      <c r="M3759" s="10" t="s">
        <v>18</v>
      </c>
      <c r="N3759">
        <v>0</v>
      </c>
    </row>
    <row r="3760" spans="1:14" x14ac:dyDescent="0.25">
      <c r="A3760" s="10" t="s">
        <v>14</v>
      </c>
      <c r="B3760" s="10" t="s">
        <v>8286</v>
      </c>
      <c r="C3760">
        <v>0</v>
      </c>
      <c r="D3760" s="10" t="s">
        <v>16</v>
      </c>
      <c r="E3760">
        <v>0</v>
      </c>
      <c r="F3760">
        <v>0</v>
      </c>
      <c r="G3760">
        <v>0</v>
      </c>
      <c r="H3760" s="10" t="s">
        <v>16</v>
      </c>
      <c r="I3760" s="10" t="s">
        <v>12376</v>
      </c>
      <c r="J3760" s="10" t="s">
        <v>17</v>
      </c>
      <c r="K3760" s="10" t="s">
        <v>17</v>
      </c>
      <c r="L3760" s="10" t="s">
        <v>12377</v>
      </c>
      <c r="M3760" s="10" t="s">
        <v>18</v>
      </c>
      <c r="N3760">
        <v>0</v>
      </c>
    </row>
    <row r="3761" spans="1:14" x14ac:dyDescent="0.25">
      <c r="A3761" s="10" t="s">
        <v>14</v>
      </c>
      <c r="B3761" s="10" t="s">
        <v>10564</v>
      </c>
      <c r="C3761">
        <v>0</v>
      </c>
      <c r="D3761" s="10" t="s">
        <v>16</v>
      </c>
      <c r="E3761">
        <v>0</v>
      </c>
      <c r="F3761">
        <v>0</v>
      </c>
      <c r="G3761">
        <v>0</v>
      </c>
      <c r="H3761" s="10" t="s">
        <v>16</v>
      </c>
      <c r="I3761" s="10" t="s">
        <v>12378</v>
      </c>
      <c r="J3761" s="10" t="s">
        <v>17</v>
      </c>
      <c r="K3761" s="10" t="s">
        <v>17</v>
      </c>
      <c r="L3761" s="10" t="s">
        <v>12379</v>
      </c>
      <c r="M3761" s="10" t="s">
        <v>18</v>
      </c>
      <c r="N3761">
        <v>0</v>
      </c>
    </row>
    <row r="3762" spans="1:14" x14ac:dyDescent="0.25">
      <c r="A3762" s="10" t="s">
        <v>14</v>
      </c>
      <c r="B3762" s="10" t="s">
        <v>10567</v>
      </c>
      <c r="C3762">
        <v>0</v>
      </c>
      <c r="D3762" s="10" t="s">
        <v>16</v>
      </c>
      <c r="E3762">
        <v>0</v>
      </c>
      <c r="F3762">
        <v>0</v>
      </c>
      <c r="G3762">
        <v>0</v>
      </c>
      <c r="H3762" s="10" t="s">
        <v>16</v>
      </c>
      <c r="I3762" s="10" t="s">
        <v>12380</v>
      </c>
      <c r="J3762" s="10" t="s">
        <v>17</v>
      </c>
      <c r="K3762" s="10" t="s">
        <v>17</v>
      </c>
      <c r="L3762" s="10" t="s">
        <v>12381</v>
      </c>
      <c r="M3762" s="10" t="s">
        <v>18</v>
      </c>
      <c r="N3762">
        <v>0</v>
      </c>
    </row>
    <row r="3763" spans="1:14" x14ac:dyDescent="0.25">
      <c r="A3763" s="10" t="s">
        <v>14</v>
      </c>
      <c r="B3763" s="10" t="s">
        <v>10570</v>
      </c>
      <c r="C3763">
        <v>0</v>
      </c>
      <c r="D3763" s="10" t="s">
        <v>16</v>
      </c>
      <c r="E3763">
        <v>6952.79</v>
      </c>
      <c r="F3763">
        <v>6952.79</v>
      </c>
      <c r="G3763">
        <v>0</v>
      </c>
      <c r="H3763" s="10" t="s">
        <v>16</v>
      </c>
      <c r="I3763" s="10" t="s">
        <v>12382</v>
      </c>
      <c r="J3763" s="10" t="s">
        <v>12383</v>
      </c>
      <c r="K3763" s="10" t="s">
        <v>12384</v>
      </c>
      <c r="L3763" s="10" t="s">
        <v>12385</v>
      </c>
      <c r="M3763" s="10" t="s">
        <v>18</v>
      </c>
      <c r="N3763">
        <v>0</v>
      </c>
    </row>
    <row r="3764" spans="1:14" x14ac:dyDescent="0.25">
      <c r="A3764" s="10" t="s">
        <v>14</v>
      </c>
      <c r="B3764" s="10" t="s">
        <v>10575</v>
      </c>
      <c r="C3764">
        <v>0</v>
      </c>
      <c r="D3764" s="10" t="s">
        <v>16</v>
      </c>
      <c r="E3764">
        <v>3060.28</v>
      </c>
      <c r="F3764">
        <v>3060.28</v>
      </c>
      <c r="G3764">
        <v>0</v>
      </c>
      <c r="H3764" s="10" t="s">
        <v>16</v>
      </c>
      <c r="I3764" s="10" t="s">
        <v>12386</v>
      </c>
      <c r="J3764" s="10" t="s">
        <v>12387</v>
      </c>
      <c r="K3764" s="10" t="s">
        <v>12388</v>
      </c>
      <c r="L3764" s="10" t="s">
        <v>12389</v>
      </c>
      <c r="M3764" s="10" t="s">
        <v>18</v>
      </c>
      <c r="N3764">
        <v>0</v>
      </c>
    </row>
    <row r="3765" spans="1:14" x14ac:dyDescent="0.25">
      <c r="A3765" s="10" t="s">
        <v>14</v>
      </c>
      <c r="B3765" s="10" t="s">
        <v>10580</v>
      </c>
      <c r="C3765">
        <v>0</v>
      </c>
      <c r="D3765" s="10" t="s">
        <v>16</v>
      </c>
      <c r="E3765">
        <v>0</v>
      </c>
      <c r="F3765">
        <v>0</v>
      </c>
      <c r="G3765">
        <v>0</v>
      </c>
      <c r="H3765" s="10" t="s">
        <v>16</v>
      </c>
      <c r="I3765" s="10" t="s">
        <v>12390</v>
      </c>
      <c r="J3765" s="10" t="s">
        <v>17</v>
      </c>
      <c r="K3765" s="10" t="s">
        <v>17</v>
      </c>
      <c r="L3765" s="10" t="s">
        <v>12391</v>
      </c>
      <c r="M3765" s="10" t="s">
        <v>18</v>
      </c>
      <c r="N3765">
        <v>0</v>
      </c>
    </row>
    <row r="3766" spans="1:14" x14ac:dyDescent="0.25">
      <c r="A3766" s="10" t="s">
        <v>14</v>
      </c>
      <c r="B3766" s="10" t="s">
        <v>10583</v>
      </c>
      <c r="C3766">
        <v>0</v>
      </c>
      <c r="D3766" s="10" t="s">
        <v>16</v>
      </c>
      <c r="E3766">
        <v>134.52000000000001</v>
      </c>
      <c r="F3766">
        <v>134.52000000000001</v>
      </c>
      <c r="G3766">
        <v>0</v>
      </c>
      <c r="H3766" s="10" t="s">
        <v>16</v>
      </c>
      <c r="I3766" s="10" t="s">
        <v>12392</v>
      </c>
      <c r="J3766" s="10" t="s">
        <v>12393</v>
      </c>
      <c r="K3766" s="10" t="s">
        <v>12394</v>
      </c>
      <c r="L3766" s="10" t="s">
        <v>12395</v>
      </c>
      <c r="M3766" s="10" t="s">
        <v>18</v>
      </c>
      <c r="N3766">
        <v>0</v>
      </c>
    </row>
    <row r="3767" spans="1:14" x14ac:dyDescent="0.25">
      <c r="A3767" s="10" t="s">
        <v>14</v>
      </c>
      <c r="B3767" s="10" t="s">
        <v>10587</v>
      </c>
      <c r="C3767">
        <v>0</v>
      </c>
      <c r="D3767" s="10" t="s">
        <v>16</v>
      </c>
      <c r="E3767">
        <v>709.39</v>
      </c>
      <c r="F3767">
        <v>709.39</v>
      </c>
      <c r="G3767">
        <v>0</v>
      </c>
      <c r="H3767" s="10" t="s">
        <v>16</v>
      </c>
      <c r="I3767" s="10" t="s">
        <v>12396</v>
      </c>
      <c r="J3767" s="10" t="s">
        <v>12397</v>
      </c>
      <c r="K3767" s="10" t="s">
        <v>12398</v>
      </c>
      <c r="L3767" s="10" t="s">
        <v>12399</v>
      </c>
      <c r="M3767" s="10" t="s">
        <v>18</v>
      </c>
      <c r="N3767">
        <v>0</v>
      </c>
    </row>
    <row r="3768" spans="1:14" x14ac:dyDescent="0.25">
      <c r="A3768" s="10" t="s">
        <v>14</v>
      </c>
      <c r="B3768" s="10" t="s">
        <v>10591</v>
      </c>
      <c r="C3768">
        <v>0</v>
      </c>
      <c r="D3768" s="10" t="s">
        <v>16</v>
      </c>
      <c r="E3768">
        <v>269.33</v>
      </c>
      <c r="F3768">
        <v>269.33</v>
      </c>
      <c r="G3768">
        <v>0</v>
      </c>
      <c r="H3768" s="10" t="s">
        <v>16</v>
      </c>
      <c r="I3768" s="10" t="s">
        <v>12400</v>
      </c>
      <c r="J3768" s="10" t="s">
        <v>12401</v>
      </c>
      <c r="K3768" s="10" t="s">
        <v>12402</v>
      </c>
      <c r="L3768" s="10" t="s">
        <v>12403</v>
      </c>
      <c r="M3768" s="10" t="s">
        <v>18</v>
      </c>
      <c r="N3768">
        <v>0</v>
      </c>
    </row>
    <row r="3769" spans="1:14" x14ac:dyDescent="0.25">
      <c r="A3769" s="10" t="s">
        <v>14</v>
      </c>
      <c r="B3769" s="10" t="s">
        <v>10596</v>
      </c>
      <c r="C3769">
        <v>0</v>
      </c>
      <c r="D3769" s="10" t="s">
        <v>16</v>
      </c>
      <c r="E3769">
        <v>0</v>
      </c>
      <c r="F3769">
        <v>0</v>
      </c>
      <c r="G3769">
        <v>0</v>
      </c>
      <c r="H3769" s="10" t="s">
        <v>16</v>
      </c>
      <c r="I3769" s="10" t="s">
        <v>12404</v>
      </c>
      <c r="J3769" s="10" t="s">
        <v>17</v>
      </c>
      <c r="K3769" s="10" t="s">
        <v>17</v>
      </c>
      <c r="L3769" s="10" t="s">
        <v>12405</v>
      </c>
      <c r="M3769" s="10" t="s">
        <v>18</v>
      </c>
      <c r="N3769">
        <v>0</v>
      </c>
    </row>
    <row r="3770" spans="1:14" x14ac:dyDescent="0.25">
      <c r="A3770" s="10" t="s">
        <v>14</v>
      </c>
      <c r="B3770" s="10" t="s">
        <v>10599</v>
      </c>
      <c r="C3770">
        <v>0</v>
      </c>
      <c r="D3770" s="10" t="s">
        <v>16</v>
      </c>
      <c r="E3770">
        <v>0</v>
      </c>
      <c r="F3770">
        <v>0</v>
      </c>
      <c r="G3770">
        <v>0</v>
      </c>
      <c r="H3770" s="10" t="s">
        <v>16</v>
      </c>
      <c r="I3770" s="10" t="s">
        <v>12406</v>
      </c>
      <c r="J3770" s="10" t="s">
        <v>17</v>
      </c>
      <c r="K3770" s="10" t="s">
        <v>17</v>
      </c>
      <c r="L3770" s="10" t="s">
        <v>12407</v>
      </c>
      <c r="M3770" s="10" t="s">
        <v>18</v>
      </c>
      <c r="N3770">
        <v>0</v>
      </c>
    </row>
    <row r="3771" spans="1:14" x14ac:dyDescent="0.25">
      <c r="A3771" s="10" t="s">
        <v>14</v>
      </c>
      <c r="B3771" s="10" t="s">
        <v>10602</v>
      </c>
      <c r="C3771">
        <v>0</v>
      </c>
      <c r="D3771" s="10" t="s">
        <v>16</v>
      </c>
      <c r="E3771">
        <v>73.7</v>
      </c>
      <c r="F3771">
        <v>73.7</v>
      </c>
      <c r="G3771">
        <v>0</v>
      </c>
      <c r="H3771" s="10" t="s">
        <v>16</v>
      </c>
      <c r="I3771" s="10" t="s">
        <v>12408</v>
      </c>
      <c r="J3771" s="10" t="s">
        <v>12409</v>
      </c>
      <c r="K3771" s="10" t="s">
        <v>12410</v>
      </c>
      <c r="L3771" s="10" t="s">
        <v>12411</v>
      </c>
      <c r="M3771" s="10" t="s">
        <v>18</v>
      </c>
      <c r="N3771">
        <v>0</v>
      </c>
    </row>
    <row r="3772" spans="1:14" x14ac:dyDescent="0.25">
      <c r="A3772" s="10" t="s">
        <v>14</v>
      </c>
      <c r="B3772" s="10" t="s">
        <v>10607</v>
      </c>
      <c r="C3772">
        <v>0</v>
      </c>
      <c r="D3772" s="10" t="s">
        <v>16</v>
      </c>
      <c r="E3772">
        <v>0</v>
      </c>
      <c r="F3772">
        <v>0</v>
      </c>
      <c r="G3772">
        <v>0</v>
      </c>
      <c r="H3772" s="10" t="s">
        <v>16</v>
      </c>
      <c r="I3772" s="10" t="s">
        <v>12412</v>
      </c>
      <c r="J3772" s="10" t="s">
        <v>17</v>
      </c>
      <c r="K3772" s="10" t="s">
        <v>17</v>
      </c>
      <c r="L3772" s="10" t="s">
        <v>12413</v>
      </c>
      <c r="M3772" s="10" t="s">
        <v>18</v>
      </c>
      <c r="N3772">
        <v>0</v>
      </c>
    </row>
    <row r="3773" spans="1:14" x14ac:dyDescent="0.25">
      <c r="A3773" s="10" t="s">
        <v>14</v>
      </c>
      <c r="B3773" s="10" t="s">
        <v>10609</v>
      </c>
      <c r="C3773">
        <v>0</v>
      </c>
      <c r="D3773" s="10" t="s">
        <v>16</v>
      </c>
      <c r="E3773">
        <v>0</v>
      </c>
      <c r="F3773">
        <v>0</v>
      </c>
      <c r="G3773">
        <v>0</v>
      </c>
      <c r="H3773" s="10" t="s">
        <v>16</v>
      </c>
      <c r="I3773" s="10" t="s">
        <v>12414</v>
      </c>
      <c r="J3773" s="10" t="s">
        <v>17</v>
      </c>
      <c r="K3773" s="10" t="s">
        <v>17</v>
      </c>
      <c r="L3773" s="10" t="s">
        <v>12415</v>
      </c>
      <c r="M3773" s="10" t="s">
        <v>18</v>
      </c>
      <c r="N3773">
        <v>0</v>
      </c>
    </row>
    <row r="3774" spans="1:14" x14ac:dyDescent="0.25">
      <c r="A3774" s="10" t="s">
        <v>14</v>
      </c>
      <c r="B3774" s="10" t="s">
        <v>10611</v>
      </c>
      <c r="C3774">
        <v>0</v>
      </c>
      <c r="D3774" s="10" t="s">
        <v>16</v>
      </c>
      <c r="E3774">
        <v>0</v>
      </c>
      <c r="F3774">
        <v>0</v>
      </c>
      <c r="G3774">
        <v>0</v>
      </c>
      <c r="H3774" s="10" t="s">
        <v>16</v>
      </c>
      <c r="I3774" s="10" t="s">
        <v>12416</v>
      </c>
      <c r="J3774" s="10" t="s">
        <v>17</v>
      </c>
      <c r="K3774" s="10" t="s">
        <v>17</v>
      </c>
      <c r="L3774" s="10" t="s">
        <v>12417</v>
      </c>
      <c r="M3774" s="10" t="s">
        <v>18</v>
      </c>
      <c r="N3774">
        <v>0</v>
      </c>
    </row>
    <row r="3775" spans="1:14" x14ac:dyDescent="0.25">
      <c r="A3775" s="10" t="s">
        <v>14</v>
      </c>
      <c r="B3775" s="10" t="s">
        <v>10612</v>
      </c>
      <c r="C3775">
        <v>0</v>
      </c>
      <c r="D3775" s="10" t="s">
        <v>16</v>
      </c>
      <c r="E3775">
        <v>249.91</v>
      </c>
      <c r="F3775">
        <v>249.91</v>
      </c>
      <c r="G3775">
        <v>0</v>
      </c>
      <c r="H3775" s="10" t="s">
        <v>16</v>
      </c>
      <c r="I3775" s="10" t="s">
        <v>12418</v>
      </c>
      <c r="J3775" s="10" t="s">
        <v>12419</v>
      </c>
      <c r="K3775" s="10" t="s">
        <v>12420</v>
      </c>
      <c r="L3775" s="10" t="s">
        <v>12421</v>
      </c>
      <c r="M3775" s="10" t="s">
        <v>18</v>
      </c>
      <c r="N3775">
        <v>0</v>
      </c>
    </row>
    <row r="3776" spans="1:14" x14ac:dyDescent="0.25">
      <c r="A3776" s="10" t="s">
        <v>14</v>
      </c>
      <c r="B3776" s="10" t="s">
        <v>10616</v>
      </c>
      <c r="C3776">
        <v>0</v>
      </c>
      <c r="D3776" s="10" t="s">
        <v>16</v>
      </c>
      <c r="E3776">
        <v>981.81</v>
      </c>
      <c r="F3776">
        <v>981.81</v>
      </c>
      <c r="G3776">
        <v>0</v>
      </c>
      <c r="H3776" s="10" t="s">
        <v>16</v>
      </c>
      <c r="I3776" s="10" t="s">
        <v>12422</v>
      </c>
      <c r="J3776" s="10" t="s">
        <v>12423</v>
      </c>
      <c r="K3776" s="10" t="s">
        <v>12424</v>
      </c>
      <c r="L3776" s="10" t="s">
        <v>12425</v>
      </c>
      <c r="M3776" s="10" t="s">
        <v>18</v>
      </c>
      <c r="N3776">
        <v>0</v>
      </c>
    </row>
    <row r="3777" spans="1:14" x14ac:dyDescent="0.25">
      <c r="A3777" s="10" t="s">
        <v>14</v>
      </c>
      <c r="B3777" s="10" t="s">
        <v>10621</v>
      </c>
      <c r="C3777">
        <v>0</v>
      </c>
      <c r="D3777" s="10" t="s">
        <v>16</v>
      </c>
      <c r="E3777">
        <v>0</v>
      </c>
      <c r="F3777">
        <v>0</v>
      </c>
      <c r="G3777">
        <v>0</v>
      </c>
      <c r="H3777" s="10" t="s">
        <v>16</v>
      </c>
      <c r="I3777" s="10" t="s">
        <v>12426</v>
      </c>
      <c r="J3777" s="10" t="s">
        <v>17</v>
      </c>
      <c r="K3777" s="10" t="s">
        <v>17</v>
      </c>
      <c r="L3777" s="10" t="s">
        <v>12427</v>
      </c>
      <c r="M3777" s="10" t="s">
        <v>18</v>
      </c>
      <c r="N3777">
        <v>0</v>
      </c>
    </row>
    <row r="3778" spans="1:14" x14ac:dyDescent="0.25">
      <c r="A3778" s="10" t="s">
        <v>14</v>
      </c>
      <c r="B3778" s="10" t="s">
        <v>10624</v>
      </c>
      <c r="C3778">
        <v>0</v>
      </c>
      <c r="D3778" s="10" t="s">
        <v>16</v>
      </c>
      <c r="E3778">
        <v>0</v>
      </c>
      <c r="F3778">
        <v>0</v>
      </c>
      <c r="G3778">
        <v>0</v>
      </c>
      <c r="H3778" s="10" t="s">
        <v>16</v>
      </c>
      <c r="I3778" s="10" t="s">
        <v>12428</v>
      </c>
      <c r="J3778" s="10" t="s">
        <v>17</v>
      </c>
      <c r="K3778" s="10" t="s">
        <v>17</v>
      </c>
      <c r="L3778" s="10" t="s">
        <v>12429</v>
      </c>
      <c r="M3778" s="10" t="s">
        <v>18</v>
      </c>
      <c r="N3778">
        <v>0</v>
      </c>
    </row>
    <row r="3779" spans="1:14" x14ac:dyDescent="0.25">
      <c r="A3779" s="10" t="s">
        <v>14</v>
      </c>
      <c r="B3779" s="10" t="s">
        <v>10627</v>
      </c>
      <c r="C3779">
        <v>0</v>
      </c>
      <c r="D3779" s="10" t="s">
        <v>16</v>
      </c>
      <c r="E3779">
        <v>1764.03</v>
      </c>
      <c r="F3779">
        <v>1764.03</v>
      </c>
      <c r="G3779">
        <v>0</v>
      </c>
      <c r="H3779" s="10" t="s">
        <v>16</v>
      </c>
      <c r="I3779" s="10" t="s">
        <v>12430</v>
      </c>
      <c r="J3779" s="10" t="s">
        <v>12431</v>
      </c>
      <c r="K3779" s="10" t="s">
        <v>12432</v>
      </c>
      <c r="L3779" s="10" t="s">
        <v>12433</v>
      </c>
      <c r="M3779" s="10" t="s">
        <v>18</v>
      </c>
      <c r="N3779">
        <v>0</v>
      </c>
    </row>
    <row r="3780" spans="1:14" x14ac:dyDescent="0.25">
      <c r="A3780" s="10" t="s">
        <v>14</v>
      </c>
      <c r="B3780" s="10" t="s">
        <v>10631</v>
      </c>
      <c r="C3780">
        <v>0</v>
      </c>
      <c r="D3780" s="10" t="s">
        <v>16</v>
      </c>
      <c r="E3780">
        <v>0</v>
      </c>
      <c r="F3780">
        <v>0</v>
      </c>
      <c r="G3780">
        <v>0</v>
      </c>
      <c r="H3780" s="10" t="s">
        <v>16</v>
      </c>
      <c r="I3780" s="10" t="s">
        <v>12434</v>
      </c>
      <c r="J3780" s="10" t="s">
        <v>17</v>
      </c>
      <c r="K3780" s="10" t="s">
        <v>17</v>
      </c>
      <c r="L3780" s="10" t="s">
        <v>12435</v>
      </c>
      <c r="M3780" s="10" t="s">
        <v>18</v>
      </c>
      <c r="N3780">
        <v>0</v>
      </c>
    </row>
    <row r="3781" spans="1:14" x14ac:dyDescent="0.25">
      <c r="A3781" s="10" t="s">
        <v>14</v>
      </c>
      <c r="B3781" s="10" t="s">
        <v>10634</v>
      </c>
      <c r="C3781">
        <v>0</v>
      </c>
      <c r="D3781" s="10" t="s">
        <v>16</v>
      </c>
      <c r="E3781">
        <v>2833.38</v>
      </c>
      <c r="F3781">
        <v>2833.38</v>
      </c>
      <c r="G3781">
        <v>0</v>
      </c>
      <c r="H3781" s="10" t="s">
        <v>16</v>
      </c>
      <c r="I3781" s="10" t="s">
        <v>12436</v>
      </c>
      <c r="J3781" s="10" t="s">
        <v>12437</v>
      </c>
      <c r="K3781" s="10" t="s">
        <v>12438</v>
      </c>
      <c r="L3781" s="10" t="s">
        <v>12439</v>
      </c>
      <c r="M3781" s="10" t="s">
        <v>18</v>
      </c>
      <c r="N3781">
        <v>0</v>
      </c>
    </row>
    <row r="3782" spans="1:14" x14ac:dyDescent="0.25">
      <c r="A3782" s="10" t="s">
        <v>14</v>
      </c>
      <c r="B3782" s="10" t="s">
        <v>10638</v>
      </c>
      <c r="C3782">
        <v>0</v>
      </c>
      <c r="D3782" s="10" t="s">
        <v>16</v>
      </c>
      <c r="E3782">
        <v>0</v>
      </c>
      <c r="F3782">
        <v>0</v>
      </c>
      <c r="G3782">
        <v>0</v>
      </c>
      <c r="H3782" s="10" t="s">
        <v>16</v>
      </c>
      <c r="I3782" s="10" t="s">
        <v>12440</v>
      </c>
      <c r="J3782" s="10" t="s">
        <v>17</v>
      </c>
      <c r="K3782" s="10" t="s">
        <v>17</v>
      </c>
      <c r="L3782" s="10" t="s">
        <v>12441</v>
      </c>
      <c r="M3782" s="10" t="s">
        <v>18</v>
      </c>
      <c r="N3782">
        <v>0</v>
      </c>
    </row>
    <row r="3783" spans="1:14" x14ac:dyDescent="0.25">
      <c r="A3783" s="10" t="s">
        <v>14</v>
      </c>
      <c r="B3783" s="10" t="s">
        <v>10641</v>
      </c>
      <c r="C3783">
        <v>0</v>
      </c>
      <c r="D3783" s="10" t="s">
        <v>16</v>
      </c>
      <c r="E3783">
        <v>0</v>
      </c>
      <c r="F3783">
        <v>0</v>
      </c>
      <c r="G3783">
        <v>0</v>
      </c>
      <c r="H3783" s="10" t="s">
        <v>16</v>
      </c>
      <c r="I3783" s="10" t="s">
        <v>12442</v>
      </c>
      <c r="J3783" s="10" t="s">
        <v>17</v>
      </c>
      <c r="K3783" s="10" t="s">
        <v>17</v>
      </c>
      <c r="L3783" s="10" t="s">
        <v>12443</v>
      </c>
      <c r="M3783" s="10" t="s">
        <v>18</v>
      </c>
      <c r="N3783">
        <v>0</v>
      </c>
    </row>
    <row r="3784" spans="1:14" x14ac:dyDescent="0.25">
      <c r="A3784" s="10" t="s">
        <v>14</v>
      </c>
      <c r="B3784" s="10" t="s">
        <v>10644</v>
      </c>
      <c r="C3784">
        <v>0</v>
      </c>
      <c r="D3784" s="10" t="s">
        <v>16</v>
      </c>
      <c r="E3784">
        <v>0</v>
      </c>
      <c r="F3784">
        <v>0</v>
      </c>
      <c r="G3784">
        <v>0</v>
      </c>
      <c r="H3784" s="10" t="s">
        <v>16</v>
      </c>
      <c r="I3784" s="10" t="s">
        <v>12444</v>
      </c>
      <c r="J3784" s="10" t="s">
        <v>17</v>
      </c>
      <c r="K3784" s="10" t="s">
        <v>17</v>
      </c>
      <c r="L3784" s="10" t="s">
        <v>12445</v>
      </c>
      <c r="M3784" s="10" t="s">
        <v>18</v>
      </c>
      <c r="N3784">
        <v>0</v>
      </c>
    </row>
    <row r="3785" spans="1:14" x14ac:dyDescent="0.25">
      <c r="A3785" s="10" t="s">
        <v>14</v>
      </c>
      <c r="B3785" s="10" t="s">
        <v>10646</v>
      </c>
      <c r="C3785">
        <v>0</v>
      </c>
      <c r="D3785" s="10" t="s">
        <v>16</v>
      </c>
      <c r="E3785">
        <v>0</v>
      </c>
      <c r="F3785">
        <v>0</v>
      </c>
      <c r="G3785">
        <v>0</v>
      </c>
      <c r="H3785" s="10" t="s">
        <v>16</v>
      </c>
      <c r="I3785" s="10" t="s">
        <v>12446</v>
      </c>
      <c r="J3785" s="10" t="s">
        <v>17</v>
      </c>
      <c r="K3785" s="10" t="s">
        <v>17</v>
      </c>
      <c r="L3785" s="10" t="s">
        <v>12447</v>
      </c>
      <c r="M3785" s="10" t="s">
        <v>18</v>
      </c>
      <c r="N3785">
        <v>0</v>
      </c>
    </row>
    <row r="3786" spans="1:14" x14ac:dyDescent="0.25">
      <c r="A3786" s="10" t="s">
        <v>14</v>
      </c>
      <c r="B3786" s="10" t="s">
        <v>10648</v>
      </c>
      <c r="C3786">
        <v>0</v>
      </c>
      <c r="D3786" s="10" t="s">
        <v>16</v>
      </c>
      <c r="E3786">
        <v>0</v>
      </c>
      <c r="F3786">
        <v>0</v>
      </c>
      <c r="G3786">
        <v>0</v>
      </c>
      <c r="H3786" s="10" t="s">
        <v>16</v>
      </c>
      <c r="I3786" s="10" t="s">
        <v>12448</v>
      </c>
      <c r="J3786" s="10" t="s">
        <v>17</v>
      </c>
      <c r="K3786" s="10" t="s">
        <v>17</v>
      </c>
      <c r="L3786" s="10" t="s">
        <v>12449</v>
      </c>
      <c r="M3786" s="10" t="s">
        <v>18</v>
      </c>
      <c r="N3786">
        <v>0</v>
      </c>
    </row>
    <row r="3787" spans="1:14" x14ac:dyDescent="0.25">
      <c r="A3787" s="10" t="s">
        <v>14</v>
      </c>
      <c r="B3787" s="10" t="s">
        <v>10649</v>
      </c>
      <c r="C3787">
        <v>0</v>
      </c>
      <c r="D3787" s="10" t="s">
        <v>16</v>
      </c>
      <c r="E3787">
        <v>0</v>
      </c>
      <c r="F3787">
        <v>0</v>
      </c>
      <c r="G3787">
        <v>0</v>
      </c>
      <c r="H3787" s="10" t="s">
        <v>16</v>
      </c>
      <c r="I3787" s="10" t="s">
        <v>12450</v>
      </c>
      <c r="J3787" s="10" t="s">
        <v>17</v>
      </c>
      <c r="K3787" s="10" t="s">
        <v>17</v>
      </c>
      <c r="L3787" s="10" t="s">
        <v>12451</v>
      </c>
      <c r="M3787" s="10" t="s">
        <v>18</v>
      </c>
      <c r="N3787">
        <v>0</v>
      </c>
    </row>
    <row r="3788" spans="1:14" x14ac:dyDescent="0.25">
      <c r="A3788" s="10" t="s">
        <v>14</v>
      </c>
      <c r="B3788" s="10" t="s">
        <v>10650</v>
      </c>
      <c r="C3788">
        <v>0</v>
      </c>
      <c r="D3788" s="10" t="s">
        <v>16</v>
      </c>
      <c r="E3788">
        <v>1430.28</v>
      </c>
      <c r="F3788">
        <v>1430.28</v>
      </c>
      <c r="G3788">
        <v>0</v>
      </c>
      <c r="H3788" s="10" t="s">
        <v>16</v>
      </c>
      <c r="I3788" s="10" t="s">
        <v>12452</v>
      </c>
      <c r="J3788" s="10" t="s">
        <v>12453</v>
      </c>
      <c r="K3788" s="10" t="s">
        <v>12454</v>
      </c>
      <c r="L3788" s="10" t="s">
        <v>12455</v>
      </c>
      <c r="M3788" s="10" t="s">
        <v>18</v>
      </c>
      <c r="N3788">
        <v>0</v>
      </c>
    </row>
    <row r="3789" spans="1:14" x14ac:dyDescent="0.25">
      <c r="A3789" s="10" t="s">
        <v>14</v>
      </c>
      <c r="B3789" s="10" t="s">
        <v>10654</v>
      </c>
      <c r="C3789">
        <v>0</v>
      </c>
      <c r="D3789" s="10" t="s">
        <v>16</v>
      </c>
      <c r="E3789">
        <v>3972.02</v>
      </c>
      <c r="F3789">
        <v>3972.02</v>
      </c>
      <c r="G3789">
        <v>0</v>
      </c>
      <c r="H3789" s="10" t="s">
        <v>16</v>
      </c>
      <c r="I3789" s="10" t="s">
        <v>12456</v>
      </c>
      <c r="J3789" s="10" t="s">
        <v>12457</v>
      </c>
      <c r="K3789" s="10" t="s">
        <v>12458</v>
      </c>
      <c r="L3789" s="10" t="s">
        <v>12459</v>
      </c>
      <c r="M3789" s="10" t="s">
        <v>18</v>
      </c>
      <c r="N3789">
        <v>0</v>
      </c>
    </row>
    <row r="3790" spans="1:14" x14ac:dyDescent="0.25">
      <c r="A3790" s="10" t="s">
        <v>14</v>
      </c>
      <c r="B3790" s="10" t="s">
        <v>10658</v>
      </c>
      <c r="C3790">
        <v>0</v>
      </c>
      <c r="D3790" s="10" t="s">
        <v>16</v>
      </c>
      <c r="E3790">
        <v>9466.99</v>
      </c>
      <c r="F3790">
        <v>9466.99</v>
      </c>
      <c r="G3790">
        <v>0</v>
      </c>
      <c r="H3790" s="10" t="s">
        <v>16</v>
      </c>
      <c r="I3790" s="10" t="s">
        <v>12460</v>
      </c>
      <c r="J3790" s="10" t="s">
        <v>12461</v>
      </c>
      <c r="K3790" s="10" t="s">
        <v>12462</v>
      </c>
      <c r="L3790" s="10" t="s">
        <v>12463</v>
      </c>
      <c r="M3790" s="10" t="s">
        <v>18</v>
      </c>
      <c r="N3790">
        <v>0</v>
      </c>
    </row>
    <row r="3791" spans="1:14" x14ac:dyDescent="0.25">
      <c r="A3791" s="10" t="s">
        <v>14</v>
      </c>
      <c r="B3791" s="10" t="s">
        <v>10661</v>
      </c>
      <c r="C3791">
        <v>0</v>
      </c>
      <c r="D3791" s="10" t="s">
        <v>16</v>
      </c>
      <c r="E3791">
        <v>0</v>
      </c>
      <c r="F3791">
        <v>0</v>
      </c>
      <c r="G3791">
        <v>0</v>
      </c>
      <c r="H3791" s="10" t="s">
        <v>16</v>
      </c>
      <c r="I3791" s="10" t="s">
        <v>12464</v>
      </c>
      <c r="J3791" s="10" t="s">
        <v>17</v>
      </c>
      <c r="K3791" s="10" t="s">
        <v>17</v>
      </c>
      <c r="L3791" s="10" t="s">
        <v>12465</v>
      </c>
      <c r="M3791" s="10" t="s">
        <v>18</v>
      </c>
      <c r="N3791">
        <v>0</v>
      </c>
    </row>
    <row r="3792" spans="1:14" x14ac:dyDescent="0.25">
      <c r="A3792" s="10" t="s">
        <v>14</v>
      </c>
      <c r="B3792" s="10" t="s">
        <v>10662</v>
      </c>
      <c r="C3792">
        <v>0</v>
      </c>
      <c r="D3792" s="10" t="s">
        <v>16</v>
      </c>
      <c r="E3792">
        <v>0</v>
      </c>
      <c r="F3792">
        <v>0</v>
      </c>
      <c r="G3792">
        <v>0</v>
      </c>
      <c r="H3792" s="10" t="s">
        <v>16</v>
      </c>
      <c r="I3792" s="10" t="s">
        <v>12466</v>
      </c>
      <c r="J3792" s="10" t="s">
        <v>17</v>
      </c>
      <c r="K3792" s="10" t="s">
        <v>17</v>
      </c>
      <c r="L3792" s="10" t="s">
        <v>12467</v>
      </c>
      <c r="M3792" s="10" t="s">
        <v>18</v>
      </c>
      <c r="N3792">
        <v>0</v>
      </c>
    </row>
    <row r="3793" spans="1:14" x14ac:dyDescent="0.25">
      <c r="A3793" s="10" t="s">
        <v>14</v>
      </c>
      <c r="B3793" s="10" t="s">
        <v>10665</v>
      </c>
      <c r="C3793">
        <v>0</v>
      </c>
      <c r="D3793" s="10" t="s">
        <v>16</v>
      </c>
      <c r="E3793">
        <v>0</v>
      </c>
      <c r="F3793">
        <v>0</v>
      </c>
      <c r="G3793">
        <v>0</v>
      </c>
      <c r="H3793" s="10" t="s">
        <v>16</v>
      </c>
      <c r="I3793" s="10" t="s">
        <v>12468</v>
      </c>
      <c r="J3793" s="10" t="s">
        <v>17</v>
      </c>
      <c r="K3793" s="10" t="s">
        <v>17</v>
      </c>
      <c r="L3793" s="10" t="s">
        <v>12469</v>
      </c>
      <c r="M3793" s="10" t="s">
        <v>18</v>
      </c>
      <c r="N3793">
        <v>0</v>
      </c>
    </row>
    <row r="3794" spans="1:14" x14ac:dyDescent="0.25">
      <c r="A3794" s="10" t="s">
        <v>14</v>
      </c>
      <c r="B3794" s="10" t="s">
        <v>10668</v>
      </c>
      <c r="C3794">
        <v>0</v>
      </c>
      <c r="D3794" s="10" t="s">
        <v>16</v>
      </c>
      <c r="E3794">
        <v>0</v>
      </c>
      <c r="F3794">
        <v>0</v>
      </c>
      <c r="G3794">
        <v>0</v>
      </c>
      <c r="H3794" s="10" t="s">
        <v>16</v>
      </c>
      <c r="I3794" s="10" t="s">
        <v>12470</v>
      </c>
      <c r="J3794" s="10" t="s">
        <v>17</v>
      </c>
      <c r="K3794" s="10" t="s">
        <v>17</v>
      </c>
      <c r="L3794" s="10" t="s">
        <v>12471</v>
      </c>
      <c r="M3794" s="10" t="s">
        <v>18</v>
      </c>
      <c r="N3794">
        <v>0</v>
      </c>
    </row>
    <row r="3795" spans="1:14" x14ac:dyDescent="0.25">
      <c r="A3795" s="10" t="s">
        <v>14</v>
      </c>
      <c r="B3795" s="10" t="s">
        <v>10671</v>
      </c>
      <c r="C3795">
        <v>0</v>
      </c>
      <c r="D3795" s="10" t="s">
        <v>16</v>
      </c>
      <c r="E3795">
        <v>0</v>
      </c>
      <c r="F3795">
        <v>0</v>
      </c>
      <c r="G3795">
        <v>0</v>
      </c>
      <c r="H3795" s="10" t="s">
        <v>16</v>
      </c>
      <c r="I3795" s="10" t="s">
        <v>12472</v>
      </c>
      <c r="J3795" s="10" t="s">
        <v>17</v>
      </c>
      <c r="K3795" s="10" t="s">
        <v>17</v>
      </c>
      <c r="L3795" s="10" t="s">
        <v>12473</v>
      </c>
      <c r="M3795" s="10" t="s">
        <v>18</v>
      </c>
      <c r="N3795">
        <v>0</v>
      </c>
    </row>
    <row r="3796" spans="1:14" x14ac:dyDescent="0.25">
      <c r="A3796" s="10" t="s">
        <v>14</v>
      </c>
      <c r="B3796" s="10" t="s">
        <v>10672</v>
      </c>
      <c r="C3796">
        <v>0</v>
      </c>
      <c r="D3796" s="10" t="s">
        <v>16</v>
      </c>
      <c r="E3796">
        <v>0</v>
      </c>
      <c r="F3796">
        <v>0</v>
      </c>
      <c r="G3796">
        <v>0</v>
      </c>
      <c r="H3796" s="10" t="s">
        <v>16</v>
      </c>
      <c r="I3796" s="10" t="s">
        <v>12474</v>
      </c>
      <c r="J3796" s="10" t="s">
        <v>17</v>
      </c>
      <c r="K3796" s="10" t="s">
        <v>17</v>
      </c>
      <c r="L3796" s="10" t="s">
        <v>12475</v>
      </c>
      <c r="M3796" s="10" t="s">
        <v>18</v>
      </c>
      <c r="N3796">
        <v>0</v>
      </c>
    </row>
    <row r="3797" spans="1:14" x14ac:dyDescent="0.25">
      <c r="A3797" s="10" t="s">
        <v>14</v>
      </c>
      <c r="B3797" s="10" t="s">
        <v>10675</v>
      </c>
      <c r="C3797">
        <v>0</v>
      </c>
      <c r="D3797" s="10" t="s">
        <v>16</v>
      </c>
      <c r="E3797">
        <v>0</v>
      </c>
      <c r="F3797">
        <v>0</v>
      </c>
      <c r="G3797">
        <v>0</v>
      </c>
      <c r="H3797" s="10" t="s">
        <v>16</v>
      </c>
      <c r="I3797" s="10" t="s">
        <v>12476</v>
      </c>
      <c r="J3797" s="10" t="s">
        <v>17</v>
      </c>
      <c r="K3797" s="10" t="s">
        <v>17</v>
      </c>
      <c r="L3797" s="10" t="s">
        <v>12477</v>
      </c>
      <c r="M3797" s="10" t="s">
        <v>18</v>
      </c>
      <c r="N3797">
        <v>0</v>
      </c>
    </row>
    <row r="3798" spans="1:14" x14ac:dyDescent="0.25">
      <c r="A3798" s="10" t="s">
        <v>14</v>
      </c>
      <c r="B3798" s="10" t="s">
        <v>10678</v>
      </c>
      <c r="C3798">
        <v>0</v>
      </c>
      <c r="D3798" s="10" t="s">
        <v>16</v>
      </c>
      <c r="E3798">
        <v>51672</v>
      </c>
      <c r="F3798">
        <v>51672</v>
      </c>
      <c r="G3798">
        <v>0</v>
      </c>
      <c r="H3798" s="10" t="s">
        <v>16</v>
      </c>
      <c r="I3798" s="10" t="s">
        <v>12478</v>
      </c>
      <c r="J3798" s="10" t="s">
        <v>12479</v>
      </c>
      <c r="K3798" s="10" t="s">
        <v>12480</v>
      </c>
      <c r="L3798" s="10" t="s">
        <v>12481</v>
      </c>
      <c r="M3798" s="10" t="s">
        <v>18</v>
      </c>
      <c r="N3798">
        <v>0</v>
      </c>
    </row>
    <row r="3799" spans="1:14" x14ac:dyDescent="0.25">
      <c r="A3799" s="10" t="s">
        <v>14</v>
      </c>
      <c r="B3799" s="10" t="s">
        <v>10683</v>
      </c>
      <c r="C3799">
        <v>0</v>
      </c>
      <c r="D3799" s="10" t="s">
        <v>16</v>
      </c>
      <c r="E3799">
        <v>4493</v>
      </c>
      <c r="F3799">
        <v>4493</v>
      </c>
      <c r="G3799">
        <v>0</v>
      </c>
      <c r="H3799" s="10" t="s">
        <v>16</v>
      </c>
      <c r="I3799" s="10" t="s">
        <v>12482</v>
      </c>
      <c r="J3799" s="10" t="s">
        <v>12483</v>
      </c>
      <c r="K3799" s="10" t="s">
        <v>12484</v>
      </c>
      <c r="L3799" s="10" t="s">
        <v>12485</v>
      </c>
      <c r="M3799" s="10" t="s">
        <v>18</v>
      </c>
      <c r="N3799">
        <v>0</v>
      </c>
    </row>
    <row r="3800" spans="1:14" x14ac:dyDescent="0.25">
      <c r="A3800" s="10" t="s">
        <v>14</v>
      </c>
      <c r="B3800" s="10" t="s">
        <v>10686</v>
      </c>
      <c r="C3800">
        <v>0</v>
      </c>
      <c r="D3800" s="10" t="s">
        <v>16</v>
      </c>
      <c r="E3800">
        <v>4493</v>
      </c>
      <c r="F3800">
        <v>4493</v>
      </c>
      <c r="G3800">
        <v>0</v>
      </c>
      <c r="H3800" s="10" t="s">
        <v>16</v>
      </c>
      <c r="I3800" s="10" t="s">
        <v>12486</v>
      </c>
      <c r="J3800" s="10" t="s">
        <v>12487</v>
      </c>
      <c r="K3800" s="10" t="s">
        <v>12488</v>
      </c>
      <c r="L3800" s="10" t="s">
        <v>12489</v>
      </c>
      <c r="M3800" s="10" t="s">
        <v>18</v>
      </c>
      <c r="N3800">
        <v>0</v>
      </c>
    </row>
    <row r="3801" spans="1:14" x14ac:dyDescent="0.25">
      <c r="A3801" s="10" t="s">
        <v>14</v>
      </c>
      <c r="B3801" s="10" t="s">
        <v>10692</v>
      </c>
      <c r="C3801">
        <v>0</v>
      </c>
      <c r="D3801" s="10" t="s">
        <v>16</v>
      </c>
      <c r="E3801">
        <v>0</v>
      </c>
      <c r="F3801">
        <v>0</v>
      </c>
      <c r="G3801">
        <v>0</v>
      </c>
      <c r="H3801" s="10" t="s">
        <v>16</v>
      </c>
      <c r="I3801" s="10" t="s">
        <v>12490</v>
      </c>
      <c r="J3801" s="10" t="s">
        <v>17</v>
      </c>
      <c r="K3801" s="10" t="s">
        <v>17</v>
      </c>
      <c r="L3801" s="10" t="s">
        <v>12491</v>
      </c>
      <c r="M3801" s="10" t="s">
        <v>18</v>
      </c>
      <c r="N3801">
        <v>0</v>
      </c>
    </row>
    <row r="3802" spans="1:14" x14ac:dyDescent="0.25">
      <c r="A3802" s="10" t="s">
        <v>14</v>
      </c>
      <c r="B3802" s="10" t="s">
        <v>10695</v>
      </c>
      <c r="C3802">
        <v>0</v>
      </c>
      <c r="D3802" s="10" t="s">
        <v>16</v>
      </c>
      <c r="E3802">
        <v>251.34</v>
      </c>
      <c r="F3802">
        <v>251.34</v>
      </c>
      <c r="G3802">
        <v>0</v>
      </c>
      <c r="H3802" s="10" t="s">
        <v>16</v>
      </c>
      <c r="I3802" s="10" t="s">
        <v>12492</v>
      </c>
      <c r="J3802" s="10" t="s">
        <v>12493</v>
      </c>
      <c r="K3802" s="10" t="s">
        <v>12494</v>
      </c>
      <c r="L3802" s="10" t="s">
        <v>12495</v>
      </c>
      <c r="M3802" s="10" t="s">
        <v>18</v>
      </c>
      <c r="N3802">
        <v>0</v>
      </c>
    </row>
    <row r="3803" spans="1:14" x14ac:dyDescent="0.25">
      <c r="A3803" s="10" t="s">
        <v>14</v>
      </c>
      <c r="B3803" s="10" t="s">
        <v>10699</v>
      </c>
      <c r="C3803">
        <v>0</v>
      </c>
      <c r="D3803" s="10" t="s">
        <v>16</v>
      </c>
      <c r="E3803">
        <v>2730.36</v>
      </c>
      <c r="F3803">
        <v>2730.36</v>
      </c>
      <c r="G3803">
        <v>0</v>
      </c>
      <c r="H3803" s="10" t="s">
        <v>16</v>
      </c>
      <c r="I3803" s="10" t="s">
        <v>12496</v>
      </c>
      <c r="J3803" s="10" t="s">
        <v>12497</v>
      </c>
      <c r="K3803" s="10" t="s">
        <v>12498</v>
      </c>
      <c r="L3803" s="10" t="s">
        <v>12499</v>
      </c>
      <c r="M3803" s="10" t="s">
        <v>18</v>
      </c>
      <c r="N3803">
        <v>0</v>
      </c>
    </row>
    <row r="3804" spans="1:14" x14ac:dyDescent="0.25">
      <c r="A3804" s="10" t="s">
        <v>14</v>
      </c>
      <c r="B3804" s="10" t="s">
        <v>10703</v>
      </c>
      <c r="C3804">
        <v>0</v>
      </c>
      <c r="D3804" s="10" t="s">
        <v>16</v>
      </c>
      <c r="E3804">
        <v>162.09</v>
      </c>
      <c r="F3804">
        <v>162.09</v>
      </c>
      <c r="G3804">
        <v>0</v>
      </c>
      <c r="H3804" s="10" t="s">
        <v>16</v>
      </c>
      <c r="I3804" s="10" t="s">
        <v>12500</v>
      </c>
      <c r="J3804" s="10" t="s">
        <v>12501</v>
      </c>
      <c r="K3804" s="10" t="s">
        <v>12502</v>
      </c>
      <c r="L3804" s="10" t="s">
        <v>12503</v>
      </c>
      <c r="M3804" s="10" t="s">
        <v>18</v>
      </c>
      <c r="N3804">
        <v>0</v>
      </c>
    </row>
    <row r="3805" spans="1:14" x14ac:dyDescent="0.25">
      <c r="A3805" s="10" t="s">
        <v>14</v>
      </c>
      <c r="B3805" s="10" t="s">
        <v>10707</v>
      </c>
      <c r="C3805">
        <v>0</v>
      </c>
      <c r="D3805" s="10" t="s">
        <v>16</v>
      </c>
      <c r="E3805">
        <v>17562.04</v>
      </c>
      <c r="F3805">
        <v>17562.04</v>
      </c>
      <c r="G3805">
        <v>0</v>
      </c>
      <c r="H3805" s="10" t="s">
        <v>16</v>
      </c>
      <c r="I3805" s="10" t="s">
        <v>12504</v>
      </c>
      <c r="J3805" s="10" t="s">
        <v>12505</v>
      </c>
      <c r="K3805" s="10" t="s">
        <v>12506</v>
      </c>
      <c r="L3805" s="10" t="s">
        <v>12507</v>
      </c>
      <c r="M3805" s="10" t="s">
        <v>18</v>
      </c>
      <c r="N3805">
        <v>0</v>
      </c>
    </row>
    <row r="3806" spans="1:14" x14ac:dyDescent="0.25">
      <c r="A3806" s="10" t="s">
        <v>14</v>
      </c>
      <c r="B3806" s="10" t="s">
        <v>10711</v>
      </c>
      <c r="C3806">
        <v>0</v>
      </c>
      <c r="D3806" s="10" t="s">
        <v>16</v>
      </c>
      <c r="E3806">
        <v>1709.36</v>
      </c>
      <c r="F3806">
        <v>1709.36</v>
      </c>
      <c r="G3806">
        <v>0</v>
      </c>
      <c r="H3806" s="10" t="s">
        <v>16</v>
      </c>
      <c r="I3806" s="10" t="s">
        <v>12508</v>
      </c>
      <c r="J3806" s="10" t="s">
        <v>12509</v>
      </c>
      <c r="K3806" s="10" t="s">
        <v>12510</v>
      </c>
      <c r="L3806" s="10" t="s">
        <v>12511</v>
      </c>
      <c r="M3806" s="10" t="s">
        <v>18</v>
      </c>
      <c r="N3806">
        <v>0</v>
      </c>
    </row>
    <row r="3807" spans="1:14" x14ac:dyDescent="0.25">
      <c r="A3807" s="10" t="s">
        <v>14</v>
      </c>
      <c r="B3807" s="10" t="s">
        <v>10715</v>
      </c>
      <c r="C3807">
        <v>0</v>
      </c>
      <c r="D3807" s="10" t="s">
        <v>16</v>
      </c>
      <c r="E3807">
        <v>0</v>
      </c>
      <c r="F3807">
        <v>0</v>
      </c>
      <c r="G3807">
        <v>0</v>
      </c>
      <c r="H3807" s="10" t="s">
        <v>16</v>
      </c>
      <c r="I3807" s="10" t="s">
        <v>12512</v>
      </c>
      <c r="J3807" s="10" t="s">
        <v>17</v>
      </c>
      <c r="K3807" s="10" t="s">
        <v>17</v>
      </c>
      <c r="L3807" s="10" t="s">
        <v>12513</v>
      </c>
      <c r="M3807" s="10" t="s">
        <v>18</v>
      </c>
      <c r="N3807">
        <v>0</v>
      </c>
    </row>
    <row r="3808" spans="1:14" x14ac:dyDescent="0.25">
      <c r="A3808" s="10" t="s">
        <v>14</v>
      </c>
      <c r="B3808" s="10" t="s">
        <v>10718</v>
      </c>
      <c r="C3808">
        <v>0</v>
      </c>
      <c r="D3808" s="10" t="s">
        <v>16</v>
      </c>
      <c r="E3808">
        <v>0</v>
      </c>
      <c r="F3808">
        <v>0</v>
      </c>
      <c r="G3808">
        <v>0</v>
      </c>
      <c r="H3808" s="10" t="s">
        <v>16</v>
      </c>
      <c r="I3808" s="10" t="s">
        <v>12514</v>
      </c>
      <c r="J3808" s="10" t="s">
        <v>17</v>
      </c>
      <c r="K3808" s="10" t="s">
        <v>17</v>
      </c>
      <c r="L3808" s="10" t="s">
        <v>12515</v>
      </c>
      <c r="M3808" s="10" t="s">
        <v>18</v>
      </c>
      <c r="N3808">
        <v>0</v>
      </c>
    </row>
    <row r="3809" spans="1:14" x14ac:dyDescent="0.25">
      <c r="A3809" s="10" t="s">
        <v>14</v>
      </c>
      <c r="B3809" s="10" t="s">
        <v>10721</v>
      </c>
      <c r="C3809">
        <v>0</v>
      </c>
      <c r="D3809" s="10" t="s">
        <v>16</v>
      </c>
      <c r="E3809">
        <v>7902.89</v>
      </c>
      <c r="F3809">
        <v>7902.89</v>
      </c>
      <c r="G3809">
        <v>0</v>
      </c>
      <c r="H3809" s="10" t="s">
        <v>16</v>
      </c>
      <c r="I3809" s="10" t="s">
        <v>12516</v>
      </c>
      <c r="J3809" s="10" t="s">
        <v>12517</v>
      </c>
      <c r="K3809" s="10" t="s">
        <v>12518</v>
      </c>
      <c r="L3809" s="10" t="s">
        <v>12519</v>
      </c>
      <c r="M3809" s="10" t="s">
        <v>18</v>
      </c>
      <c r="N3809">
        <v>0</v>
      </c>
    </row>
    <row r="3810" spans="1:14" x14ac:dyDescent="0.25">
      <c r="A3810" s="10" t="s">
        <v>14</v>
      </c>
      <c r="B3810" s="10" t="s">
        <v>10725</v>
      </c>
      <c r="C3810">
        <v>0</v>
      </c>
      <c r="D3810" s="10" t="s">
        <v>16</v>
      </c>
      <c r="E3810">
        <v>1615.53</v>
      </c>
      <c r="F3810">
        <v>1615.53</v>
      </c>
      <c r="G3810">
        <v>0</v>
      </c>
      <c r="H3810" s="10" t="s">
        <v>16</v>
      </c>
      <c r="I3810" s="10" t="s">
        <v>12520</v>
      </c>
      <c r="J3810" s="10" t="s">
        <v>12521</v>
      </c>
      <c r="K3810" s="10" t="s">
        <v>12522</v>
      </c>
      <c r="L3810" s="10" t="s">
        <v>12523</v>
      </c>
      <c r="M3810" s="10" t="s">
        <v>18</v>
      </c>
      <c r="N3810">
        <v>0</v>
      </c>
    </row>
    <row r="3811" spans="1:14" x14ac:dyDescent="0.25">
      <c r="A3811" s="10" t="s">
        <v>14</v>
      </c>
      <c r="B3811" s="10" t="s">
        <v>10729</v>
      </c>
      <c r="C3811">
        <v>0</v>
      </c>
      <c r="D3811" s="10" t="s">
        <v>16</v>
      </c>
      <c r="E3811">
        <v>2723.65</v>
      </c>
      <c r="F3811">
        <v>2723.65</v>
      </c>
      <c r="G3811">
        <v>0</v>
      </c>
      <c r="H3811" s="10" t="s">
        <v>16</v>
      </c>
      <c r="I3811" s="10" t="s">
        <v>12524</v>
      </c>
      <c r="J3811" s="10" t="s">
        <v>12525</v>
      </c>
      <c r="K3811" s="10" t="s">
        <v>12526</v>
      </c>
      <c r="L3811" s="10" t="s">
        <v>12527</v>
      </c>
      <c r="M3811" s="10" t="s">
        <v>18</v>
      </c>
      <c r="N3811">
        <v>0</v>
      </c>
    </row>
    <row r="3812" spans="1:14" x14ac:dyDescent="0.25">
      <c r="A3812" s="10" t="s">
        <v>14</v>
      </c>
      <c r="B3812" s="10" t="s">
        <v>10733</v>
      </c>
      <c r="C3812">
        <v>0</v>
      </c>
      <c r="D3812" s="10" t="s">
        <v>16</v>
      </c>
      <c r="E3812">
        <v>8048.48</v>
      </c>
      <c r="F3812">
        <v>8048.48</v>
      </c>
      <c r="G3812">
        <v>0</v>
      </c>
      <c r="H3812" s="10" t="s">
        <v>16</v>
      </c>
      <c r="I3812" s="10" t="s">
        <v>12528</v>
      </c>
      <c r="J3812" s="10" t="s">
        <v>12529</v>
      </c>
      <c r="K3812" s="10" t="s">
        <v>12530</v>
      </c>
      <c r="L3812" s="10" t="s">
        <v>12531</v>
      </c>
      <c r="M3812" s="10" t="s">
        <v>18</v>
      </c>
      <c r="N3812">
        <v>0</v>
      </c>
    </row>
    <row r="3813" spans="1:14" x14ac:dyDescent="0.25">
      <c r="A3813" s="10" t="s">
        <v>14</v>
      </c>
      <c r="B3813" s="10" t="s">
        <v>10737</v>
      </c>
      <c r="C3813">
        <v>0</v>
      </c>
      <c r="D3813" s="10" t="s">
        <v>16</v>
      </c>
      <c r="E3813">
        <v>234.56</v>
      </c>
      <c r="F3813">
        <v>234.56</v>
      </c>
      <c r="G3813">
        <v>0</v>
      </c>
      <c r="H3813" s="10" t="s">
        <v>16</v>
      </c>
      <c r="I3813" s="10" t="s">
        <v>12532</v>
      </c>
      <c r="J3813" s="10" t="s">
        <v>12533</v>
      </c>
      <c r="K3813" s="10" t="s">
        <v>12534</v>
      </c>
      <c r="L3813" s="10" t="s">
        <v>12535</v>
      </c>
      <c r="M3813" s="10" t="s">
        <v>18</v>
      </c>
      <c r="N3813">
        <v>0</v>
      </c>
    </row>
    <row r="3814" spans="1:14" x14ac:dyDescent="0.25">
      <c r="A3814" s="10" t="s">
        <v>14</v>
      </c>
      <c r="B3814" s="10" t="s">
        <v>10741</v>
      </c>
      <c r="C3814">
        <v>0</v>
      </c>
      <c r="D3814" s="10" t="s">
        <v>16</v>
      </c>
      <c r="E3814">
        <v>425.48</v>
      </c>
      <c r="F3814">
        <v>425.48</v>
      </c>
      <c r="G3814">
        <v>0</v>
      </c>
      <c r="H3814" s="10" t="s">
        <v>16</v>
      </c>
      <c r="I3814" s="10" t="s">
        <v>12536</v>
      </c>
      <c r="J3814" s="10" t="s">
        <v>12537</v>
      </c>
      <c r="K3814" s="10" t="s">
        <v>12538</v>
      </c>
      <c r="L3814" s="10" t="s">
        <v>12539</v>
      </c>
      <c r="M3814" s="10" t="s">
        <v>18</v>
      </c>
      <c r="N3814">
        <v>0</v>
      </c>
    </row>
    <row r="3815" spans="1:14" x14ac:dyDescent="0.25">
      <c r="A3815" s="10" t="s">
        <v>14</v>
      </c>
      <c r="B3815" s="10" t="s">
        <v>10745</v>
      </c>
      <c r="C3815">
        <v>0</v>
      </c>
      <c r="D3815" s="10" t="s">
        <v>16</v>
      </c>
      <c r="E3815">
        <v>2695.68</v>
      </c>
      <c r="F3815">
        <v>2695.68</v>
      </c>
      <c r="G3815">
        <v>0</v>
      </c>
      <c r="H3815" s="10" t="s">
        <v>16</v>
      </c>
      <c r="I3815" s="10" t="s">
        <v>12540</v>
      </c>
      <c r="J3815" s="10" t="s">
        <v>12541</v>
      </c>
      <c r="K3815" s="10" t="s">
        <v>12542</v>
      </c>
      <c r="L3815" s="10" t="s">
        <v>12543</v>
      </c>
      <c r="M3815" s="10" t="s">
        <v>18</v>
      </c>
      <c r="N3815">
        <v>0</v>
      </c>
    </row>
    <row r="3816" spans="1:14" x14ac:dyDescent="0.25">
      <c r="A3816" s="10" t="s">
        <v>14</v>
      </c>
      <c r="B3816" s="10" t="s">
        <v>10750</v>
      </c>
      <c r="C3816">
        <v>0</v>
      </c>
      <c r="D3816" s="10" t="s">
        <v>16</v>
      </c>
      <c r="E3816">
        <v>8628.35</v>
      </c>
      <c r="F3816">
        <v>8628.35</v>
      </c>
      <c r="G3816">
        <v>0</v>
      </c>
      <c r="H3816" s="10" t="s">
        <v>16</v>
      </c>
      <c r="I3816" s="10" t="s">
        <v>12544</v>
      </c>
      <c r="J3816" s="10" t="s">
        <v>12545</v>
      </c>
      <c r="K3816" s="10" t="s">
        <v>12546</v>
      </c>
      <c r="L3816" s="10" t="s">
        <v>12547</v>
      </c>
      <c r="M3816" s="10" t="s">
        <v>18</v>
      </c>
      <c r="N3816">
        <v>0</v>
      </c>
    </row>
    <row r="3817" spans="1:14" x14ac:dyDescent="0.25">
      <c r="A3817" s="10" t="s">
        <v>14</v>
      </c>
      <c r="B3817" s="10" t="s">
        <v>10755</v>
      </c>
      <c r="C3817">
        <v>0</v>
      </c>
      <c r="D3817" s="10" t="s">
        <v>16</v>
      </c>
      <c r="E3817">
        <v>2306.58</v>
      </c>
      <c r="F3817">
        <v>2306.58</v>
      </c>
      <c r="G3817">
        <v>0</v>
      </c>
      <c r="H3817" s="10" t="s">
        <v>16</v>
      </c>
      <c r="I3817" s="10" t="s">
        <v>12548</v>
      </c>
      <c r="J3817" s="10" t="s">
        <v>12549</v>
      </c>
      <c r="K3817" s="10" t="s">
        <v>12550</v>
      </c>
      <c r="L3817" s="10" t="s">
        <v>12551</v>
      </c>
      <c r="M3817" s="10" t="s">
        <v>18</v>
      </c>
      <c r="N3817">
        <v>0</v>
      </c>
    </row>
    <row r="3818" spans="1:14" x14ac:dyDescent="0.25">
      <c r="A3818" s="10" t="s">
        <v>14</v>
      </c>
      <c r="B3818" s="10" t="s">
        <v>10759</v>
      </c>
      <c r="C3818">
        <v>0</v>
      </c>
      <c r="D3818" s="10" t="s">
        <v>16</v>
      </c>
      <c r="E3818">
        <v>2506.92</v>
      </c>
      <c r="F3818">
        <v>2506.92</v>
      </c>
      <c r="G3818">
        <v>0</v>
      </c>
      <c r="H3818" s="10" t="s">
        <v>16</v>
      </c>
      <c r="I3818" s="10" t="s">
        <v>12552</v>
      </c>
      <c r="J3818" s="10" t="s">
        <v>12553</v>
      </c>
      <c r="K3818" s="10" t="s">
        <v>12554</v>
      </c>
      <c r="L3818" s="10" t="s">
        <v>12555</v>
      </c>
      <c r="M3818" s="10" t="s">
        <v>18</v>
      </c>
      <c r="N3818">
        <v>0</v>
      </c>
    </row>
    <row r="3819" spans="1:14" x14ac:dyDescent="0.25">
      <c r="A3819" s="10" t="s">
        <v>14</v>
      </c>
      <c r="B3819" s="10" t="s">
        <v>10763</v>
      </c>
      <c r="C3819">
        <v>0</v>
      </c>
      <c r="D3819" s="10" t="s">
        <v>16</v>
      </c>
      <c r="E3819">
        <v>735.51</v>
      </c>
      <c r="F3819">
        <v>735.51</v>
      </c>
      <c r="G3819">
        <v>0</v>
      </c>
      <c r="H3819" s="10" t="s">
        <v>16</v>
      </c>
      <c r="I3819" s="10" t="s">
        <v>12556</v>
      </c>
      <c r="J3819" s="10" t="s">
        <v>12557</v>
      </c>
      <c r="K3819" s="10" t="s">
        <v>12558</v>
      </c>
      <c r="L3819" s="10" t="s">
        <v>12559</v>
      </c>
      <c r="M3819" s="10" t="s">
        <v>18</v>
      </c>
      <c r="N3819">
        <v>0</v>
      </c>
    </row>
    <row r="3820" spans="1:14" x14ac:dyDescent="0.25">
      <c r="A3820" s="10" t="s">
        <v>14</v>
      </c>
      <c r="B3820" s="10" t="s">
        <v>10768</v>
      </c>
      <c r="C3820">
        <v>0</v>
      </c>
      <c r="D3820" s="10" t="s">
        <v>16</v>
      </c>
      <c r="E3820">
        <v>0</v>
      </c>
      <c r="F3820">
        <v>0</v>
      </c>
      <c r="G3820">
        <v>0</v>
      </c>
      <c r="H3820" s="10" t="s">
        <v>16</v>
      </c>
      <c r="I3820" s="10" t="s">
        <v>12560</v>
      </c>
      <c r="J3820" s="10" t="s">
        <v>17</v>
      </c>
      <c r="K3820" s="10" t="s">
        <v>17</v>
      </c>
      <c r="L3820" s="10" t="s">
        <v>12561</v>
      </c>
      <c r="M3820" s="10" t="s">
        <v>18</v>
      </c>
      <c r="N3820">
        <v>0</v>
      </c>
    </row>
    <row r="3821" spans="1:14" x14ac:dyDescent="0.25">
      <c r="A3821" s="10" t="s">
        <v>14</v>
      </c>
      <c r="B3821" s="10" t="s">
        <v>10771</v>
      </c>
      <c r="C3821">
        <v>0</v>
      </c>
      <c r="D3821" s="10" t="s">
        <v>16</v>
      </c>
      <c r="E3821">
        <v>13.77</v>
      </c>
      <c r="F3821">
        <v>13.77</v>
      </c>
      <c r="G3821">
        <v>0</v>
      </c>
      <c r="H3821" s="10" t="s">
        <v>16</v>
      </c>
      <c r="I3821" s="10" t="s">
        <v>12562</v>
      </c>
      <c r="J3821" s="10" t="s">
        <v>12563</v>
      </c>
      <c r="K3821" s="10" t="s">
        <v>12564</v>
      </c>
      <c r="L3821" s="10" t="s">
        <v>12565</v>
      </c>
      <c r="M3821" s="10" t="s">
        <v>18</v>
      </c>
      <c r="N3821">
        <v>0</v>
      </c>
    </row>
    <row r="3822" spans="1:14" x14ac:dyDescent="0.25">
      <c r="A3822" s="10" t="s">
        <v>14</v>
      </c>
      <c r="B3822" s="10" t="s">
        <v>10775</v>
      </c>
      <c r="C3822">
        <v>0</v>
      </c>
      <c r="D3822" s="10" t="s">
        <v>16</v>
      </c>
      <c r="E3822">
        <v>378.32</v>
      </c>
      <c r="F3822">
        <v>378.32</v>
      </c>
      <c r="G3822">
        <v>0</v>
      </c>
      <c r="H3822" s="10" t="s">
        <v>16</v>
      </c>
      <c r="I3822" s="10" t="s">
        <v>12566</v>
      </c>
      <c r="J3822" s="10" t="s">
        <v>12567</v>
      </c>
      <c r="K3822" s="10" t="s">
        <v>12568</v>
      </c>
      <c r="L3822" s="10" t="s">
        <v>12569</v>
      </c>
      <c r="M3822" s="10" t="s">
        <v>18</v>
      </c>
      <c r="N3822">
        <v>0</v>
      </c>
    </row>
    <row r="3823" spans="1:14" x14ac:dyDescent="0.25">
      <c r="A3823" s="10" t="s">
        <v>14</v>
      </c>
      <c r="B3823" s="10" t="s">
        <v>10779</v>
      </c>
      <c r="C3823">
        <v>0</v>
      </c>
      <c r="D3823" s="10" t="s">
        <v>16</v>
      </c>
      <c r="E3823">
        <v>361.63</v>
      </c>
      <c r="F3823">
        <v>361.63</v>
      </c>
      <c r="G3823">
        <v>0</v>
      </c>
      <c r="H3823" s="10" t="s">
        <v>16</v>
      </c>
      <c r="I3823" s="10" t="s">
        <v>12570</v>
      </c>
      <c r="J3823" s="10" t="s">
        <v>12571</v>
      </c>
      <c r="K3823" s="10" t="s">
        <v>12572</v>
      </c>
      <c r="L3823" s="10" t="s">
        <v>12573</v>
      </c>
      <c r="M3823" s="10" t="s">
        <v>18</v>
      </c>
      <c r="N3823">
        <v>0</v>
      </c>
    </row>
    <row r="3824" spans="1:14" x14ac:dyDescent="0.25">
      <c r="A3824" s="10" t="s">
        <v>14</v>
      </c>
      <c r="B3824" s="10" t="s">
        <v>10784</v>
      </c>
      <c r="C3824">
        <v>0</v>
      </c>
      <c r="D3824" s="10" t="s">
        <v>16</v>
      </c>
      <c r="E3824">
        <v>460.3</v>
      </c>
      <c r="F3824">
        <v>460.3</v>
      </c>
      <c r="G3824">
        <v>0</v>
      </c>
      <c r="H3824" s="10" t="s">
        <v>16</v>
      </c>
      <c r="I3824" s="10" t="s">
        <v>12574</v>
      </c>
      <c r="J3824" s="10" t="s">
        <v>12575</v>
      </c>
      <c r="K3824" s="10" t="s">
        <v>12576</v>
      </c>
      <c r="L3824" s="10" t="s">
        <v>12577</v>
      </c>
      <c r="M3824" s="10" t="s">
        <v>18</v>
      </c>
      <c r="N3824">
        <v>0</v>
      </c>
    </row>
    <row r="3825" spans="1:14" x14ac:dyDescent="0.25">
      <c r="A3825" s="10" t="s">
        <v>14</v>
      </c>
      <c r="B3825" s="10" t="s">
        <v>10788</v>
      </c>
      <c r="C3825">
        <v>0</v>
      </c>
      <c r="D3825" s="10" t="s">
        <v>16</v>
      </c>
      <c r="E3825">
        <v>7635.78</v>
      </c>
      <c r="F3825">
        <v>7635.78</v>
      </c>
      <c r="G3825">
        <v>0</v>
      </c>
      <c r="H3825" s="10" t="s">
        <v>16</v>
      </c>
      <c r="I3825" s="10" t="s">
        <v>12578</v>
      </c>
      <c r="J3825" s="10" t="s">
        <v>12579</v>
      </c>
      <c r="K3825" s="10" t="s">
        <v>12580</v>
      </c>
      <c r="L3825" s="10" t="s">
        <v>12581</v>
      </c>
      <c r="M3825" s="10" t="s">
        <v>18</v>
      </c>
      <c r="N3825">
        <v>0</v>
      </c>
    </row>
    <row r="3826" spans="1:14" x14ac:dyDescent="0.25">
      <c r="A3826" s="10" t="s">
        <v>14</v>
      </c>
      <c r="B3826" s="10" t="s">
        <v>10793</v>
      </c>
      <c r="C3826">
        <v>0</v>
      </c>
      <c r="D3826" s="10" t="s">
        <v>16</v>
      </c>
      <c r="E3826">
        <v>7695.1</v>
      </c>
      <c r="F3826">
        <v>7695.1</v>
      </c>
      <c r="G3826">
        <v>0</v>
      </c>
      <c r="H3826" s="10" t="s">
        <v>16</v>
      </c>
      <c r="I3826" s="10" t="s">
        <v>12582</v>
      </c>
      <c r="J3826" s="10" t="s">
        <v>12583</v>
      </c>
      <c r="K3826" s="10" t="s">
        <v>12584</v>
      </c>
      <c r="L3826" s="10" t="s">
        <v>12585</v>
      </c>
      <c r="M3826" s="10" t="s">
        <v>18</v>
      </c>
      <c r="N3826">
        <v>0</v>
      </c>
    </row>
    <row r="3827" spans="1:14" x14ac:dyDescent="0.25">
      <c r="A3827" s="10" t="s">
        <v>14</v>
      </c>
      <c r="B3827" s="10" t="s">
        <v>10798</v>
      </c>
      <c r="C3827">
        <v>0</v>
      </c>
      <c r="D3827" s="10" t="s">
        <v>16</v>
      </c>
      <c r="E3827">
        <v>0</v>
      </c>
      <c r="F3827">
        <v>0</v>
      </c>
      <c r="G3827">
        <v>0</v>
      </c>
      <c r="H3827" s="10" t="s">
        <v>16</v>
      </c>
      <c r="I3827" s="10" t="s">
        <v>12586</v>
      </c>
      <c r="J3827" s="10" t="s">
        <v>17</v>
      </c>
      <c r="K3827" s="10" t="s">
        <v>17</v>
      </c>
      <c r="L3827" s="10" t="s">
        <v>12587</v>
      </c>
      <c r="M3827" s="10" t="s">
        <v>18</v>
      </c>
      <c r="N3827">
        <v>0</v>
      </c>
    </row>
    <row r="3828" spans="1:14" x14ac:dyDescent="0.25">
      <c r="A3828" s="10" t="s">
        <v>14</v>
      </c>
      <c r="B3828" s="10" t="s">
        <v>10801</v>
      </c>
      <c r="C3828">
        <v>0</v>
      </c>
      <c r="D3828" s="10" t="s">
        <v>16</v>
      </c>
      <c r="E3828">
        <v>11548.38</v>
      </c>
      <c r="F3828">
        <v>11548.38</v>
      </c>
      <c r="G3828">
        <v>0</v>
      </c>
      <c r="H3828" s="10" t="s">
        <v>16</v>
      </c>
      <c r="I3828" s="10" t="s">
        <v>12588</v>
      </c>
      <c r="J3828" s="10" t="s">
        <v>12589</v>
      </c>
      <c r="K3828" s="10" t="s">
        <v>12590</v>
      </c>
      <c r="L3828" s="10" t="s">
        <v>12591</v>
      </c>
      <c r="M3828" s="10" t="s">
        <v>18</v>
      </c>
      <c r="N3828">
        <v>0</v>
      </c>
    </row>
    <row r="3829" spans="1:14" x14ac:dyDescent="0.25">
      <c r="A3829" s="10" t="s">
        <v>14</v>
      </c>
      <c r="B3829" s="10" t="s">
        <v>10806</v>
      </c>
      <c r="C3829">
        <v>0</v>
      </c>
      <c r="D3829" s="10" t="s">
        <v>16</v>
      </c>
      <c r="E3829">
        <v>0</v>
      </c>
      <c r="F3829">
        <v>0</v>
      </c>
      <c r="G3829">
        <v>0</v>
      </c>
      <c r="H3829" s="10" t="s">
        <v>16</v>
      </c>
      <c r="I3829" s="10" t="s">
        <v>12592</v>
      </c>
      <c r="J3829" s="10" t="s">
        <v>17</v>
      </c>
      <c r="K3829" s="10" t="s">
        <v>17</v>
      </c>
      <c r="L3829" s="10" t="s">
        <v>12593</v>
      </c>
      <c r="M3829" s="10" t="s">
        <v>18</v>
      </c>
      <c r="N3829">
        <v>0</v>
      </c>
    </row>
    <row r="3830" spans="1:14" x14ac:dyDescent="0.25">
      <c r="A3830" s="10" t="s">
        <v>14</v>
      </c>
      <c r="B3830" s="10" t="s">
        <v>10809</v>
      </c>
      <c r="C3830">
        <v>0</v>
      </c>
      <c r="D3830" s="10" t="s">
        <v>16</v>
      </c>
      <c r="E3830">
        <v>3653.05</v>
      </c>
      <c r="F3830">
        <v>3653.05</v>
      </c>
      <c r="G3830">
        <v>0</v>
      </c>
      <c r="H3830" s="10" t="s">
        <v>16</v>
      </c>
      <c r="I3830" s="10" t="s">
        <v>12594</v>
      </c>
      <c r="J3830" s="10" t="s">
        <v>12595</v>
      </c>
      <c r="K3830" s="10" t="s">
        <v>12596</v>
      </c>
      <c r="L3830" s="10" t="s">
        <v>12597</v>
      </c>
      <c r="M3830" s="10" t="s">
        <v>18</v>
      </c>
      <c r="N3830">
        <v>0</v>
      </c>
    </row>
    <row r="3831" spans="1:14" x14ac:dyDescent="0.25">
      <c r="A3831" s="10" t="s">
        <v>14</v>
      </c>
      <c r="B3831" s="10" t="s">
        <v>10813</v>
      </c>
      <c r="C3831">
        <v>0</v>
      </c>
      <c r="D3831" s="10" t="s">
        <v>16</v>
      </c>
      <c r="E3831">
        <v>0</v>
      </c>
      <c r="F3831">
        <v>0</v>
      </c>
      <c r="G3831">
        <v>0</v>
      </c>
      <c r="H3831" s="10" t="s">
        <v>16</v>
      </c>
      <c r="I3831" s="10" t="s">
        <v>12598</v>
      </c>
      <c r="J3831" s="10" t="s">
        <v>17</v>
      </c>
      <c r="K3831" s="10" t="s">
        <v>17</v>
      </c>
      <c r="L3831" s="10" t="s">
        <v>12599</v>
      </c>
      <c r="M3831" s="10" t="s">
        <v>18</v>
      </c>
      <c r="N3831">
        <v>0</v>
      </c>
    </row>
    <row r="3832" spans="1:14" x14ac:dyDescent="0.25">
      <c r="A3832" s="10" t="s">
        <v>14</v>
      </c>
      <c r="B3832" s="10" t="s">
        <v>10816</v>
      </c>
      <c r="C3832">
        <v>0</v>
      </c>
      <c r="D3832" s="10" t="s">
        <v>16</v>
      </c>
      <c r="E3832">
        <v>0</v>
      </c>
      <c r="F3832">
        <v>0</v>
      </c>
      <c r="G3832">
        <v>0</v>
      </c>
      <c r="H3832" s="10" t="s">
        <v>16</v>
      </c>
      <c r="I3832" s="10" t="s">
        <v>12600</v>
      </c>
      <c r="J3832" s="10" t="s">
        <v>17</v>
      </c>
      <c r="K3832" s="10" t="s">
        <v>17</v>
      </c>
      <c r="L3832" s="10" t="s">
        <v>12601</v>
      </c>
      <c r="M3832" s="10" t="s">
        <v>18</v>
      </c>
      <c r="N3832">
        <v>0</v>
      </c>
    </row>
    <row r="3833" spans="1:14" x14ac:dyDescent="0.25">
      <c r="A3833" s="10" t="s">
        <v>14</v>
      </c>
      <c r="B3833" s="10" t="s">
        <v>10819</v>
      </c>
      <c r="C3833">
        <v>0</v>
      </c>
      <c r="D3833" s="10" t="s">
        <v>16</v>
      </c>
      <c r="E3833">
        <v>0</v>
      </c>
      <c r="F3833">
        <v>0</v>
      </c>
      <c r="G3833">
        <v>0</v>
      </c>
      <c r="H3833" s="10" t="s">
        <v>16</v>
      </c>
      <c r="I3833" s="10" t="s">
        <v>12602</v>
      </c>
      <c r="J3833" s="10" t="s">
        <v>17</v>
      </c>
      <c r="K3833" s="10" t="s">
        <v>17</v>
      </c>
      <c r="L3833" s="10" t="s">
        <v>12603</v>
      </c>
      <c r="M3833" s="10" t="s">
        <v>18</v>
      </c>
      <c r="N3833">
        <v>0</v>
      </c>
    </row>
    <row r="3834" spans="1:14" x14ac:dyDescent="0.25">
      <c r="A3834" s="10" t="s">
        <v>14</v>
      </c>
      <c r="B3834" s="10" t="s">
        <v>10822</v>
      </c>
      <c r="C3834">
        <v>0</v>
      </c>
      <c r="D3834" s="10" t="s">
        <v>16</v>
      </c>
      <c r="E3834">
        <v>0</v>
      </c>
      <c r="F3834">
        <v>0</v>
      </c>
      <c r="G3834">
        <v>0</v>
      </c>
      <c r="H3834" s="10" t="s">
        <v>16</v>
      </c>
      <c r="I3834" s="10" t="s">
        <v>12604</v>
      </c>
      <c r="J3834" s="10" t="s">
        <v>17</v>
      </c>
      <c r="K3834" s="10" t="s">
        <v>17</v>
      </c>
      <c r="L3834" s="10" t="s">
        <v>12605</v>
      </c>
      <c r="M3834" s="10" t="s">
        <v>18</v>
      </c>
      <c r="N3834">
        <v>0</v>
      </c>
    </row>
    <row r="3835" spans="1:14" x14ac:dyDescent="0.25">
      <c r="A3835" s="10" t="s">
        <v>14</v>
      </c>
      <c r="B3835" s="10" t="s">
        <v>10825</v>
      </c>
      <c r="C3835">
        <v>0</v>
      </c>
      <c r="D3835" s="10" t="s">
        <v>16</v>
      </c>
      <c r="E3835">
        <v>1668.05</v>
      </c>
      <c r="F3835">
        <v>1668.05</v>
      </c>
      <c r="G3835">
        <v>0</v>
      </c>
      <c r="H3835" s="10" t="s">
        <v>16</v>
      </c>
      <c r="I3835" s="10" t="s">
        <v>12606</v>
      </c>
      <c r="J3835" s="10" t="s">
        <v>12607</v>
      </c>
      <c r="K3835" s="10" t="s">
        <v>12608</v>
      </c>
      <c r="L3835" s="10" t="s">
        <v>12609</v>
      </c>
      <c r="M3835" s="10" t="s">
        <v>18</v>
      </c>
      <c r="N3835">
        <v>0</v>
      </c>
    </row>
    <row r="3836" spans="1:14" x14ac:dyDescent="0.25">
      <c r="A3836" s="10" t="s">
        <v>14</v>
      </c>
      <c r="B3836" s="10" t="s">
        <v>10829</v>
      </c>
      <c r="C3836">
        <v>0</v>
      </c>
      <c r="D3836" s="10" t="s">
        <v>16</v>
      </c>
      <c r="E3836">
        <v>0</v>
      </c>
      <c r="F3836">
        <v>0</v>
      </c>
      <c r="G3836">
        <v>0</v>
      </c>
      <c r="H3836" s="10" t="s">
        <v>16</v>
      </c>
      <c r="I3836" s="10" t="s">
        <v>12610</v>
      </c>
      <c r="J3836" s="10" t="s">
        <v>17</v>
      </c>
      <c r="K3836" s="10" t="s">
        <v>17</v>
      </c>
      <c r="L3836" s="10" t="s">
        <v>12611</v>
      </c>
      <c r="M3836" s="10" t="s">
        <v>18</v>
      </c>
      <c r="N3836">
        <v>0</v>
      </c>
    </row>
    <row r="3837" spans="1:14" x14ac:dyDescent="0.25">
      <c r="A3837" s="10" t="s">
        <v>14</v>
      </c>
      <c r="B3837" s="10" t="s">
        <v>10832</v>
      </c>
      <c r="C3837">
        <v>0</v>
      </c>
      <c r="D3837" s="10" t="s">
        <v>16</v>
      </c>
      <c r="E3837">
        <v>7666.73</v>
      </c>
      <c r="F3837">
        <v>7666.73</v>
      </c>
      <c r="G3837">
        <v>0</v>
      </c>
      <c r="H3837" s="10" t="s">
        <v>16</v>
      </c>
      <c r="I3837" s="10" t="s">
        <v>12612</v>
      </c>
      <c r="J3837" s="10" t="s">
        <v>12613</v>
      </c>
      <c r="K3837" s="10" t="s">
        <v>12614</v>
      </c>
      <c r="L3837" s="10" t="s">
        <v>12615</v>
      </c>
      <c r="M3837" s="10" t="s">
        <v>18</v>
      </c>
      <c r="N3837">
        <v>0</v>
      </c>
    </row>
    <row r="3838" spans="1:14" x14ac:dyDescent="0.25">
      <c r="A3838" s="10" t="s">
        <v>14</v>
      </c>
      <c r="B3838" s="10" t="s">
        <v>10837</v>
      </c>
      <c r="C3838">
        <v>0</v>
      </c>
      <c r="D3838" s="10" t="s">
        <v>16</v>
      </c>
      <c r="E3838">
        <v>0</v>
      </c>
      <c r="F3838">
        <v>0</v>
      </c>
      <c r="G3838">
        <v>0</v>
      </c>
      <c r="H3838" s="10" t="s">
        <v>16</v>
      </c>
      <c r="I3838" s="10" t="s">
        <v>12616</v>
      </c>
      <c r="J3838" s="10" t="s">
        <v>17</v>
      </c>
      <c r="K3838" s="10" t="s">
        <v>17</v>
      </c>
      <c r="L3838" s="10" t="s">
        <v>12617</v>
      </c>
      <c r="M3838" s="10" t="s">
        <v>18</v>
      </c>
      <c r="N3838">
        <v>0</v>
      </c>
    </row>
    <row r="3839" spans="1:14" x14ac:dyDescent="0.25">
      <c r="A3839" s="10" t="s">
        <v>14</v>
      </c>
      <c r="B3839" s="10" t="s">
        <v>10840</v>
      </c>
      <c r="C3839">
        <v>0</v>
      </c>
      <c r="D3839" s="10" t="s">
        <v>16</v>
      </c>
      <c r="E3839">
        <v>0</v>
      </c>
      <c r="F3839">
        <v>0</v>
      </c>
      <c r="G3839">
        <v>0</v>
      </c>
      <c r="H3839" s="10" t="s">
        <v>16</v>
      </c>
      <c r="I3839" s="10" t="s">
        <v>12618</v>
      </c>
      <c r="J3839" s="10" t="s">
        <v>17</v>
      </c>
      <c r="K3839" s="10" t="s">
        <v>17</v>
      </c>
      <c r="L3839" s="10" t="s">
        <v>12619</v>
      </c>
      <c r="M3839" s="10" t="s">
        <v>18</v>
      </c>
      <c r="N3839">
        <v>0</v>
      </c>
    </row>
    <row r="3840" spans="1:14" x14ac:dyDescent="0.25">
      <c r="A3840" s="10" t="s">
        <v>14</v>
      </c>
      <c r="B3840" s="10" t="s">
        <v>10843</v>
      </c>
      <c r="C3840">
        <v>27322.49</v>
      </c>
      <c r="D3840" s="10" t="s">
        <v>26</v>
      </c>
      <c r="E3840">
        <v>27322.49</v>
      </c>
      <c r="F3840">
        <v>27799.66</v>
      </c>
      <c r="G3840">
        <v>27799.66</v>
      </c>
      <c r="H3840" s="10" t="s">
        <v>26</v>
      </c>
      <c r="I3840" s="10" t="s">
        <v>12620</v>
      </c>
      <c r="J3840" s="10" t="s">
        <v>12621</v>
      </c>
      <c r="K3840" s="10" t="s">
        <v>12622</v>
      </c>
      <c r="L3840" s="10" t="s">
        <v>12623</v>
      </c>
      <c r="M3840" s="10" t="s">
        <v>18</v>
      </c>
      <c r="N3840">
        <v>0</v>
      </c>
    </row>
    <row r="3841" spans="1:14" x14ac:dyDescent="0.25">
      <c r="A3841" s="10" t="s">
        <v>14</v>
      </c>
      <c r="B3841" s="10" t="s">
        <v>10847</v>
      </c>
      <c r="C3841">
        <v>5833.07</v>
      </c>
      <c r="D3841" s="10" t="s">
        <v>26</v>
      </c>
      <c r="E3841">
        <v>5833.07</v>
      </c>
      <c r="F3841">
        <v>5922.12</v>
      </c>
      <c r="G3841">
        <v>5922.12</v>
      </c>
      <c r="H3841" s="10" t="s">
        <v>26</v>
      </c>
      <c r="I3841" s="10" t="s">
        <v>12624</v>
      </c>
      <c r="J3841" s="10" t="s">
        <v>12625</v>
      </c>
      <c r="K3841" s="10" t="s">
        <v>12626</v>
      </c>
      <c r="L3841" s="10" t="s">
        <v>12627</v>
      </c>
      <c r="M3841" s="10" t="s">
        <v>18</v>
      </c>
      <c r="N3841">
        <v>0</v>
      </c>
    </row>
    <row r="3842" spans="1:14" x14ac:dyDescent="0.25">
      <c r="A3842" s="10" t="s">
        <v>14</v>
      </c>
      <c r="B3842" s="10" t="s">
        <v>10851</v>
      </c>
      <c r="C3842">
        <v>1060.45</v>
      </c>
      <c r="D3842" s="10" t="s">
        <v>26</v>
      </c>
      <c r="E3842">
        <v>1060.45</v>
      </c>
      <c r="F3842">
        <v>1003.18</v>
      </c>
      <c r="G3842">
        <v>1003.18</v>
      </c>
      <c r="H3842" s="10" t="s">
        <v>26</v>
      </c>
      <c r="I3842" s="10" t="s">
        <v>12628</v>
      </c>
      <c r="J3842" s="10" t="s">
        <v>12629</v>
      </c>
      <c r="K3842" s="10" t="s">
        <v>12630</v>
      </c>
      <c r="L3842" s="10" t="s">
        <v>12631</v>
      </c>
      <c r="M3842" s="10" t="s">
        <v>18</v>
      </c>
      <c r="N3842">
        <v>0</v>
      </c>
    </row>
    <row r="3843" spans="1:14" x14ac:dyDescent="0.25">
      <c r="A3843" s="10" t="s">
        <v>14</v>
      </c>
      <c r="B3843" s="10" t="s">
        <v>10855</v>
      </c>
      <c r="C3843">
        <v>2098.15</v>
      </c>
      <c r="D3843" s="10" t="s">
        <v>26</v>
      </c>
      <c r="E3843">
        <v>2098.15</v>
      </c>
      <c r="F3843">
        <v>2091.85</v>
      </c>
      <c r="G3843">
        <v>2091.85</v>
      </c>
      <c r="H3843" s="10" t="s">
        <v>26</v>
      </c>
      <c r="I3843" s="10" t="s">
        <v>12632</v>
      </c>
      <c r="J3843" s="10" t="s">
        <v>12633</v>
      </c>
      <c r="K3843" s="10" t="s">
        <v>12634</v>
      </c>
      <c r="L3843" s="10" t="s">
        <v>12635</v>
      </c>
      <c r="M3843" s="10" t="s">
        <v>18</v>
      </c>
      <c r="N3843">
        <v>0</v>
      </c>
    </row>
    <row r="3844" spans="1:14" x14ac:dyDescent="0.25">
      <c r="A3844" s="10" t="s">
        <v>14</v>
      </c>
      <c r="B3844" s="10" t="s">
        <v>10859</v>
      </c>
      <c r="C3844">
        <v>1933.68</v>
      </c>
      <c r="D3844" s="10" t="s">
        <v>26</v>
      </c>
      <c r="E3844">
        <v>1933.68</v>
      </c>
      <c r="F3844">
        <v>1399.34</v>
      </c>
      <c r="G3844">
        <v>1399.34</v>
      </c>
      <c r="H3844" s="10" t="s">
        <v>26</v>
      </c>
      <c r="I3844" s="10" t="s">
        <v>12636</v>
      </c>
      <c r="J3844" s="10" t="s">
        <v>12637</v>
      </c>
      <c r="K3844" s="10" t="s">
        <v>12638</v>
      </c>
      <c r="L3844" s="10" t="s">
        <v>12639</v>
      </c>
      <c r="M3844" s="10" t="s">
        <v>18</v>
      </c>
      <c r="N3844">
        <v>0</v>
      </c>
    </row>
    <row r="3845" spans="1:14" x14ac:dyDescent="0.25">
      <c r="A3845" s="10" t="s">
        <v>14</v>
      </c>
      <c r="B3845" s="10" t="s">
        <v>10863</v>
      </c>
      <c r="C3845">
        <v>0</v>
      </c>
      <c r="D3845" s="10" t="s">
        <v>16</v>
      </c>
      <c r="E3845">
        <v>0</v>
      </c>
      <c r="F3845">
        <v>0</v>
      </c>
      <c r="G3845">
        <v>0</v>
      </c>
      <c r="H3845" s="10" t="s">
        <v>16</v>
      </c>
      <c r="I3845" s="10" t="s">
        <v>12640</v>
      </c>
      <c r="J3845" s="10" t="s">
        <v>17</v>
      </c>
      <c r="K3845" s="10" t="s">
        <v>17</v>
      </c>
      <c r="L3845" s="10" t="s">
        <v>12641</v>
      </c>
      <c r="M3845" s="10" t="s">
        <v>18</v>
      </c>
      <c r="N3845">
        <v>0</v>
      </c>
    </row>
    <row r="3846" spans="1:14" x14ac:dyDescent="0.25">
      <c r="A3846" s="10" t="s">
        <v>14</v>
      </c>
      <c r="B3846" s="10" t="s">
        <v>7516</v>
      </c>
      <c r="C3846">
        <v>1048.67</v>
      </c>
      <c r="D3846" s="10" t="s">
        <v>26</v>
      </c>
      <c r="E3846">
        <v>1048.67</v>
      </c>
      <c r="F3846">
        <v>1048.67</v>
      </c>
      <c r="G3846">
        <v>1048.67</v>
      </c>
      <c r="H3846" s="10" t="s">
        <v>26</v>
      </c>
      <c r="I3846" s="10" t="s">
        <v>12642</v>
      </c>
      <c r="J3846" s="10" t="s">
        <v>12643</v>
      </c>
      <c r="K3846" s="10" t="s">
        <v>12644</v>
      </c>
      <c r="L3846" s="10" t="s">
        <v>12645</v>
      </c>
      <c r="M3846" s="10" t="s">
        <v>18</v>
      </c>
      <c r="N3846">
        <v>0</v>
      </c>
    </row>
    <row r="3847" spans="1:14" x14ac:dyDescent="0.25">
      <c r="A3847" s="10" t="s">
        <v>14</v>
      </c>
      <c r="B3847" s="10" t="s">
        <v>10866</v>
      </c>
      <c r="C3847">
        <v>0</v>
      </c>
      <c r="D3847" s="10" t="s">
        <v>16</v>
      </c>
      <c r="E3847">
        <v>0</v>
      </c>
      <c r="F3847">
        <v>0</v>
      </c>
      <c r="G3847">
        <v>0</v>
      </c>
      <c r="H3847" s="10" t="s">
        <v>16</v>
      </c>
      <c r="I3847" s="10" t="s">
        <v>12646</v>
      </c>
      <c r="J3847" s="10" t="s">
        <v>17</v>
      </c>
      <c r="K3847" s="10" t="s">
        <v>17</v>
      </c>
      <c r="L3847" s="10" t="s">
        <v>12647</v>
      </c>
      <c r="M3847" s="10" t="s">
        <v>18</v>
      </c>
      <c r="N3847">
        <v>0</v>
      </c>
    </row>
    <row r="3848" spans="1:14" x14ac:dyDescent="0.25">
      <c r="A3848" s="10" t="s">
        <v>14</v>
      </c>
      <c r="B3848" s="10" t="s">
        <v>10869</v>
      </c>
      <c r="C3848">
        <v>0</v>
      </c>
      <c r="D3848" s="10" t="s">
        <v>16</v>
      </c>
      <c r="E3848">
        <v>0</v>
      </c>
      <c r="F3848">
        <v>0</v>
      </c>
      <c r="G3848">
        <v>0</v>
      </c>
      <c r="H3848" s="10" t="s">
        <v>16</v>
      </c>
      <c r="I3848" s="10" t="s">
        <v>12648</v>
      </c>
      <c r="J3848" s="10" t="s">
        <v>17</v>
      </c>
      <c r="K3848" s="10" t="s">
        <v>17</v>
      </c>
      <c r="L3848" s="10" t="s">
        <v>12649</v>
      </c>
      <c r="M3848" s="10" t="s">
        <v>18</v>
      </c>
      <c r="N3848">
        <v>0</v>
      </c>
    </row>
    <row r="3849" spans="1:14" x14ac:dyDescent="0.25">
      <c r="A3849" s="10" t="s">
        <v>14</v>
      </c>
      <c r="B3849" s="10" t="s">
        <v>10872</v>
      </c>
      <c r="C3849">
        <v>0</v>
      </c>
      <c r="D3849" s="10" t="s">
        <v>16</v>
      </c>
      <c r="E3849">
        <v>0</v>
      </c>
      <c r="F3849">
        <v>0</v>
      </c>
      <c r="G3849">
        <v>0</v>
      </c>
      <c r="H3849" s="10" t="s">
        <v>16</v>
      </c>
      <c r="I3849" s="10" t="s">
        <v>12650</v>
      </c>
      <c r="J3849" s="10" t="s">
        <v>17</v>
      </c>
      <c r="K3849" s="10" t="s">
        <v>17</v>
      </c>
      <c r="L3849" s="10" t="s">
        <v>12651</v>
      </c>
      <c r="M3849" s="10" t="s">
        <v>18</v>
      </c>
      <c r="N3849">
        <v>0</v>
      </c>
    </row>
    <row r="3850" spans="1:14" x14ac:dyDescent="0.25">
      <c r="A3850" s="10" t="s">
        <v>14</v>
      </c>
      <c r="B3850" s="10" t="s">
        <v>10875</v>
      </c>
      <c r="C3850">
        <v>0</v>
      </c>
      <c r="D3850" s="10" t="s">
        <v>16</v>
      </c>
      <c r="E3850">
        <v>0</v>
      </c>
      <c r="F3850">
        <v>0</v>
      </c>
      <c r="G3850">
        <v>0</v>
      </c>
      <c r="H3850" s="10" t="s">
        <v>16</v>
      </c>
      <c r="I3850" s="10" t="s">
        <v>12652</v>
      </c>
      <c r="J3850" s="10" t="s">
        <v>17</v>
      </c>
      <c r="K3850" s="10" t="s">
        <v>17</v>
      </c>
      <c r="L3850" s="10" t="s">
        <v>12653</v>
      </c>
      <c r="M3850" s="10" t="s">
        <v>18</v>
      </c>
      <c r="N3850">
        <v>0</v>
      </c>
    </row>
    <row r="3851" spans="1:14" x14ac:dyDescent="0.25">
      <c r="A3851" s="10" t="s">
        <v>14</v>
      </c>
      <c r="B3851" s="10" t="s">
        <v>10878</v>
      </c>
      <c r="C3851">
        <v>26576.51</v>
      </c>
      <c r="D3851" s="10" t="s">
        <v>26</v>
      </c>
      <c r="E3851">
        <v>26576.51</v>
      </c>
      <c r="F3851">
        <v>26613.94</v>
      </c>
      <c r="G3851">
        <v>26613.94</v>
      </c>
      <c r="H3851" s="10" t="s">
        <v>26</v>
      </c>
      <c r="I3851" s="10" t="s">
        <v>12654</v>
      </c>
      <c r="J3851" s="10" t="s">
        <v>12655</v>
      </c>
      <c r="K3851" s="10" t="s">
        <v>12656</v>
      </c>
      <c r="L3851" s="10" t="s">
        <v>12657</v>
      </c>
      <c r="M3851" s="10" t="s">
        <v>18</v>
      </c>
      <c r="N3851">
        <v>0</v>
      </c>
    </row>
    <row r="3852" spans="1:14" x14ac:dyDescent="0.25">
      <c r="A3852" s="10" t="s">
        <v>14</v>
      </c>
      <c r="B3852" s="10" t="s">
        <v>10883</v>
      </c>
      <c r="C3852">
        <v>19038.240000000002</v>
      </c>
      <c r="D3852" s="10" t="s">
        <v>26</v>
      </c>
      <c r="E3852">
        <v>19038.240000000002</v>
      </c>
      <c r="F3852">
        <v>19119.79</v>
      </c>
      <c r="G3852">
        <v>19119.79</v>
      </c>
      <c r="H3852" s="10" t="s">
        <v>26</v>
      </c>
      <c r="I3852" s="10" t="s">
        <v>12658</v>
      </c>
      <c r="J3852" s="10" t="s">
        <v>12659</v>
      </c>
      <c r="K3852" s="10" t="s">
        <v>12660</v>
      </c>
      <c r="L3852" s="10" t="s">
        <v>12661</v>
      </c>
      <c r="M3852" s="10" t="s">
        <v>18</v>
      </c>
      <c r="N3852">
        <v>0</v>
      </c>
    </row>
    <row r="3853" spans="1:14" x14ac:dyDescent="0.25">
      <c r="A3853" s="10" t="s">
        <v>14</v>
      </c>
      <c r="B3853" s="10" t="s">
        <v>10887</v>
      </c>
      <c r="C3853">
        <v>3067.98</v>
      </c>
      <c r="D3853" s="10" t="s">
        <v>26</v>
      </c>
      <c r="E3853">
        <v>3067.98</v>
      </c>
      <c r="F3853">
        <v>3155.31</v>
      </c>
      <c r="G3853">
        <v>3155.31</v>
      </c>
      <c r="H3853" s="10" t="s">
        <v>26</v>
      </c>
      <c r="I3853" s="10" t="s">
        <v>12662</v>
      </c>
      <c r="J3853" s="10" t="s">
        <v>12663</v>
      </c>
      <c r="K3853" s="10" t="s">
        <v>12664</v>
      </c>
      <c r="L3853" s="10" t="s">
        <v>12665</v>
      </c>
      <c r="M3853" s="10" t="s">
        <v>18</v>
      </c>
      <c r="N3853">
        <v>0</v>
      </c>
    </row>
    <row r="3854" spans="1:14" x14ac:dyDescent="0.25">
      <c r="A3854" s="10" t="s">
        <v>14</v>
      </c>
      <c r="B3854" s="10" t="s">
        <v>10891</v>
      </c>
      <c r="C3854">
        <v>1723.38</v>
      </c>
      <c r="D3854" s="10" t="s">
        <v>26</v>
      </c>
      <c r="E3854">
        <v>1723.38</v>
      </c>
      <c r="F3854">
        <v>1858.76</v>
      </c>
      <c r="G3854">
        <v>1858.76</v>
      </c>
      <c r="H3854" s="10" t="s">
        <v>26</v>
      </c>
      <c r="I3854" s="10" t="s">
        <v>12666</v>
      </c>
      <c r="J3854" s="10" t="s">
        <v>12667</v>
      </c>
      <c r="K3854" s="10" t="s">
        <v>12668</v>
      </c>
      <c r="L3854" s="10" t="s">
        <v>12669</v>
      </c>
      <c r="M3854" s="10" t="s">
        <v>18</v>
      </c>
      <c r="N3854">
        <v>0</v>
      </c>
    </row>
    <row r="3855" spans="1:14" x14ac:dyDescent="0.25">
      <c r="A3855" s="10" t="s">
        <v>14</v>
      </c>
      <c r="B3855" s="10" t="s">
        <v>10895</v>
      </c>
      <c r="C3855">
        <v>0</v>
      </c>
      <c r="D3855" s="10" t="s">
        <v>16</v>
      </c>
      <c r="E3855">
        <v>0</v>
      </c>
      <c r="F3855">
        <v>0</v>
      </c>
      <c r="G3855">
        <v>0</v>
      </c>
      <c r="H3855" s="10" t="s">
        <v>16</v>
      </c>
      <c r="I3855" s="10" t="s">
        <v>12670</v>
      </c>
      <c r="J3855" s="10" t="s">
        <v>17</v>
      </c>
      <c r="K3855" s="10" t="s">
        <v>17</v>
      </c>
      <c r="L3855" s="10" t="s">
        <v>12671</v>
      </c>
      <c r="M3855" s="10" t="s">
        <v>18</v>
      </c>
      <c r="N3855">
        <v>0</v>
      </c>
    </row>
    <row r="3856" spans="1:14" x14ac:dyDescent="0.25">
      <c r="A3856" s="10" t="s">
        <v>14</v>
      </c>
      <c r="B3856" s="10" t="s">
        <v>10898</v>
      </c>
      <c r="C3856">
        <v>13716.23</v>
      </c>
      <c r="D3856" s="10" t="s">
        <v>26</v>
      </c>
      <c r="E3856">
        <v>13716.23</v>
      </c>
      <c r="F3856">
        <v>16110.79</v>
      </c>
      <c r="G3856">
        <v>16110.79</v>
      </c>
      <c r="H3856" s="10" t="s">
        <v>26</v>
      </c>
      <c r="I3856" s="10" t="s">
        <v>12672</v>
      </c>
      <c r="J3856" s="10" t="s">
        <v>12673</v>
      </c>
      <c r="K3856" s="10" t="s">
        <v>12674</v>
      </c>
      <c r="L3856" s="10" t="s">
        <v>12675</v>
      </c>
      <c r="M3856" s="10" t="s">
        <v>18</v>
      </c>
      <c r="N3856">
        <v>0</v>
      </c>
    </row>
    <row r="3857" spans="1:14" x14ac:dyDescent="0.25">
      <c r="A3857" s="10" t="s">
        <v>14</v>
      </c>
      <c r="B3857" s="10" t="s">
        <v>10903</v>
      </c>
      <c r="C3857">
        <v>5386.03</v>
      </c>
      <c r="D3857" s="10" t="s">
        <v>26</v>
      </c>
      <c r="E3857">
        <v>5386.03</v>
      </c>
      <c r="F3857">
        <v>5703.52</v>
      </c>
      <c r="G3857">
        <v>5703.52</v>
      </c>
      <c r="H3857" s="10" t="s">
        <v>26</v>
      </c>
      <c r="I3857" s="10" t="s">
        <v>12676</v>
      </c>
      <c r="J3857" s="10" t="s">
        <v>12677</v>
      </c>
      <c r="K3857" s="10" t="s">
        <v>12678</v>
      </c>
      <c r="L3857" s="10" t="s">
        <v>12679</v>
      </c>
      <c r="M3857" s="10" t="s">
        <v>18</v>
      </c>
      <c r="N3857">
        <v>0</v>
      </c>
    </row>
    <row r="3858" spans="1:14" x14ac:dyDescent="0.25">
      <c r="A3858" s="10" t="s">
        <v>14</v>
      </c>
      <c r="B3858" s="10" t="s">
        <v>10907</v>
      </c>
      <c r="C3858">
        <v>1367.05</v>
      </c>
      <c r="D3858" s="10" t="s">
        <v>26</v>
      </c>
      <c r="E3858">
        <v>1367.05</v>
      </c>
      <c r="F3858">
        <v>1499</v>
      </c>
      <c r="G3858">
        <v>1499</v>
      </c>
      <c r="H3858" s="10" t="s">
        <v>26</v>
      </c>
      <c r="I3858" s="10" t="s">
        <v>12680</v>
      </c>
      <c r="J3858" s="10" t="s">
        <v>12681</v>
      </c>
      <c r="K3858" s="10" t="s">
        <v>12682</v>
      </c>
      <c r="L3858" s="10" t="s">
        <v>12683</v>
      </c>
      <c r="M3858" s="10" t="s">
        <v>18</v>
      </c>
      <c r="N3858">
        <v>0</v>
      </c>
    </row>
    <row r="3859" spans="1:14" x14ac:dyDescent="0.25">
      <c r="A3859" s="10" t="s">
        <v>14</v>
      </c>
      <c r="B3859" s="10" t="s">
        <v>10911</v>
      </c>
      <c r="C3859">
        <v>0</v>
      </c>
      <c r="D3859" s="10" t="s">
        <v>16</v>
      </c>
      <c r="E3859">
        <v>0</v>
      </c>
      <c r="F3859">
        <v>0</v>
      </c>
      <c r="G3859">
        <v>0</v>
      </c>
      <c r="H3859" s="10" t="s">
        <v>16</v>
      </c>
      <c r="I3859" s="10" t="s">
        <v>12684</v>
      </c>
      <c r="J3859" s="10" t="s">
        <v>17</v>
      </c>
      <c r="K3859" s="10" t="s">
        <v>17</v>
      </c>
      <c r="L3859" s="10" t="s">
        <v>12685</v>
      </c>
      <c r="M3859" s="10" t="s">
        <v>18</v>
      </c>
      <c r="N3859">
        <v>0</v>
      </c>
    </row>
    <row r="3860" spans="1:14" x14ac:dyDescent="0.25">
      <c r="A3860" s="10" t="s">
        <v>14</v>
      </c>
      <c r="B3860" s="10" t="s">
        <v>10914</v>
      </c>
      <c r="C3860">
        <v>0</v>
      </c>
      <c r="D3860" s="10" t="s">
        <v>16</v>
      </c>
      <c r="E3860">
        <v>0</v>
      </c>
      <c r="F3860">
        <v>0</v>
      </c>
      <c r="G3860">
        <v>0</v>
      </c>
      <c r="H3860" s="10" t="s">
        <v>16</v>
      </c>
      <c r="I3860" s="10" t="s">
        <v>12686</v>
      </c>
      <c r="J3860" s="10" t="s">
        <v>17</v>
      </c>
      <c r="K3860" s="10" t="s">
        <v>17</v>
      </c>
      <c r="L3860" s="10" t="s">
        <v>12687</v>
      </c>
      <c r="M3860" s="10" t="s">
        <v>18</v>
      </c>
      <c r="N3860">
        <v>0</v>
      </c>
    </row>
    <row r="3861" spans="1:14" x14ac:dyDescent="0.25">
      <c r="A3861" s="10" t="s">
        <v>14</v>
      </c>
      <c r="B3861" s="10" t="s">
        <v>10917</v>
      </c>
      <c r="C3861">
        <v>0</v>
      </c>
      <c r="D3861" s="10" t="s">
        <v>16</v>
      </c>
      <c r="E3861">
        <v>0</v>
      </c>
      <c r="F3861">
        <v>0</v>
      </c>
      <c r="G3861">
        <v>0</v>
      </c>
      <c r="H3861" s="10" t="s">
        <v>16</v>
      </c>
      <c r="I3861" s="10" t="s">
        <v>12688</v>
      </c>
      <c r="J3861" s="10" t="s">
        <v>17</v>
      </c>
      <c r="K3861" s="10" t="s">
        <v>17</v>
      </c>
      <c r="L3861" s="10" t="s">
        <v>12689</v>
      </c>
      <c r="M3861" s="10" t="s">
        <v>18</v>
      </c>
      <c r="N3861">
        <v>0</v>
      </c>
    </row>
    <row r="3862" spans="1:14" x14ac:dyDescent="0.25">
      <c r="A3862" s="10" t="s">
        <v>14</v>
      </c>
      <c r="B3862" s="10" t="s">
        <v>10920</v>
      </c>
      <c r="C3862">
        <v>0</v>
      </c>
      <c r="D3862" s="10" t="s">
        <v>16</v>
      </c>
      <c r="E3862">
        <v>0</v>
      </c>
      <c r="F3862">
        <v>0</v>
      </c>
      <c r="G3862">
        <v>0</v>
      </c>
      <c r="H3862" s="10" t="s">
        <v>16</v>
      </c>
      <c r="I3862" s="10" t="s">
        <v>12690</v>
      </c>
      <c r="J3862" s="10" t="s">
        <v>17</v>
      </c>
      <c r="K3862" s="10" t="s">
        <v>17</v>
      </c>
      <c r="L3862" s="10" t="s">
        <v>12691</v>
      </c>
      <c r="M3862" s="10" t="s">
        <v>18</v>
      </c>
      <c r="N3862">
        <v>0</v>
      </c>
    </row>
    <row r="3863" spans="1:14" x14ac:dyDescent="0.25">
      <c r="A3863" s="10" t="s">
        <v>14</v>
      </c>
      <c r="B3863" s="10" t="s">
        <v>10923</v>
      </c>
      <c r="C3863">
        <v>0</v>
      </c>
      <c r="D3863" s="10" t="s">
        <v>16</v>
      </c>
      <c r="E3863">
        <v>0</v>
      </c>
      <c r="F3863">
        <v>0</v>
      </c>
      <c r="G3863">
        <v>0</v>
      </c>
      <c r="H3863" s="10" t="s">
        <v>16</v>
      </c>
      <c r="I3863" s="10" t="s">
        <v>12692</v>
      </c>
      <c r="J3863" s="10" t="s">
        <v>17</v>
      </c>
      <c r="K3863" s="10" t="s">
        <v>17</v>
      </c>
      <c r="L3863" s="10" t="s">
        <v>12693</v>
      </c>
      <c r="M3863" s="10" t="s">
        <v>18</v>
      </c>
      <c r="N3863">
        <v>0</v>
      </c>
    </row>
    <row r="3864" spans="1:14" x14ac:dyDescent="0.25">
      <c r="A3864" s="10" t="s">
        <v>14</v>
      </c>
      <c r="B3864" s="10" t="s">
        <v>10926</v>
      </c>
      <c r="C3864">
        <v>0</v>
      </c>
      <c r="D3864" s="10" t="s">
        <v>16</v>
      </c>
      <c r="E3864">
        <v>0</v>
      </c>
      <c r="F3864">
        <v>0</v>
      </c>
      <c r="G3864">
        <v>0</v>
      </c>
      <c r="H3864" s="10" t="s">
        <v>16</v>
      </c>
      <c r="I3864" s="10" t="s">
        <v>12694</v>
      </c>
      <c r="J3864" s="10" t="s">
        <v>17</v>
      </c>
      <c r="K3864" s="10" t="s">
        <v>17</v>
      </c>
      <c r="L3864" s="10" t="s">
        <v>12695</v>
      </c>
      <c r="M3864" s="10" t="s">
        <v>18</v>
      </c>
      <c r="N3864">
        <v>0</v>
      </c>
    </row>
    <row r="3865" spans="1:14" x14ac:dyDescent="0.25">
      <c r="A3865" s="10" t="s">
        <v>14</v>
      </c>
      <c r="B3865" s="10" t="s">
        <v>10929</v>
      </c>
      <c r="C3865">
        <v>0</v>
      </c>
      <c r="D3865" s="10" t="s">
        <v>16</v>
      </c>
      <c r="E3865">
        <v>0</v>
      </c>
      <c r="F3865">
        <v>0</v>
      </c>
      <c r="G3865">
        <v>0</v>
      </c>
      <c r="H3865" s="10" t="s">
        <v>16</v>
      </c>
      <c r="I3865" s="10" t="s">
        <v>12696</v>
      </c>
      <c r="J3865" s="10" t="s">
        <v>17</v>
      </c>
      <c r="K3865" s="10" t="s">
        <v>17</v>
      </c>
      <c r="L3865" s="10" t="s">
        <v>12697</v>
      </c>
      <c r="M3865" s="10" t="s">
        <v>18</v>
      </c>
      <c r="N3865">
        <v>0</v>
      </c>
    </row>
    <row r="3866" spans="1:14" x14ac:dyDescent="0.25">
      <c r="A3866" s="10" t="s">
        <v>14</v>
      </c>
      <c r="B3866" s="10" t="s">
        <v>10932</v>
      </c>
      <c r="C3866">
        <v>0</v>
      </c>
      <c r="D3866" s="10" t="s">
        <v>16</v>
      </c>
      <c r="E3866">
        <v>0</v>
      </c>
      <c r="F3866">
        <v>0</v>
      </c>
      <c r="G3866">
        <v>0</v>
      </c>
      <c r="H3866" s="10" t="s">
        <v>16</v>
      </c>
      <c r="I3866" s="10" t="s">
        <v>12698</v>
      </c>
      <c r="J3866" s="10" t="s">
        <v>17</v>
      </c>
      <c r="K3866" s="10" t="s">
        <v>17</v>
      </c>
      <c r="L3866" s="10" t="s">
        <v>12699</v>
      </c>
      <c r="M3866" s="10" t="s">
        <v>18</v>
      </c>
      <c r="N3866">
        <v>0</v>
      </c>
    </row>
    <row r="3867" spans="1:14" x14ac:dyDescent="0.25">
      <c r="A3867" s="10" t="s">
        <v>14</v>
      </c>
      <c r="B3867" s="10" t="s">
        <v>10935</v>
      </c>
      <c r="C3867">
        <v>0</v>
      </c>
      <c r="D3867" s="10" t="s">
        <v>16</v>
      </c>
      <c r="E3867">
        <v>0</v>
      </c>
      <c r="F3867">
        <v>0</v>
      </c>
      <c r="G3867">
        <v>0</v>
      </c>
      <c r="H3867" s="10" t="s">
        <v>16</v>
      </c>
      <c r="I3867" s="10" t="s">
        <v>12700</v>
      </c>
      <c r="J3867" s="10" t="s">
        <v>17</v>
      </c>
      <c r="K3867" s="10" t="s">
        <v>17</v>
      </c>
      <c r="L3867" s="10" t="s">
        <v>12701</v>
      </c>
      <c r="M3867" s="10" t="s">
        <v>18</v>
      </c>
      <c r="N3867">
        <v>0</v>
      </c>
    </row>
    <row r="3868" spans="1:14" x14ac:dyDescent="0.25">
      <c r="A3868" s="10" t="s">
        <v>14</v>
      </c>
      <c r="B3868" s="10" t="s">
        <v>10938</v>
      </c>
      <c r="C3868">
        <v>0</v>
      </c>
      <c r="D3868" s="10" t="s">
        <v>16</v>
      </c>
      <c r="E3868">
        <v>0</v>
      </c>
      <c r="F3868">
        <v>0</v>
      </c>
      <c r="G3868">
        <v>0</v>
      </c>
      <c r="H3868" s="10" t="s">
        <v>16</v>
      </c>
      <c r="I3868" s="10" t="s">
        <v>12702</v>
      </c>
      <c r="J3868" s="10" t="s">
        <v>17</v>
      </c>
      <c r="K3868" s="10" t="s">
        <v>17</v>
      </c>
      <c r="L3868" s="10" t="s">
        <v>12703</v>
      </c>
      <c r="M3868" s="10" t="s">
        <v>18</v>
      </c>
      <c r="N3868">
        <v>0</v>
      </c>
    </row>
    <row r="3869" spans="1:14" x14ac:dyDescent="0.25">
      <c r="A3869" s="10" t="s">
        <v>14</v>
      </c>
      <c r="B3869" s="10" t="s">
        <v>10941</v>
      </c>
      <c r="C3869">
        <v>0</v>
      </c>
      <c r="D3869" s="10" t="s">
        <v>16</v>
      </c>
      <c r="E3869">
        <v>0</v>
      </c>
      <c r="F3869">
        <v>0</v>
      </c>
      <c r="G3869">
        <v>0</v>
      </c>
      <c r="H3869" s="10" t="s">
        <v>16</v>
      </c>
      <c r="I3869" s="10" t="s">
        <v>12704</v>
      </c>
      <c r="J3869" s="10" t="s">
        <v>17</v>
      </c>
      <c r="K3869" s="10" t="s">
        <v>17</v>
      </c>
      <c r="L3869" s="10" t="s">
        <v>12705</v>
      </c>
      <c r="M3869" s="10" t="s">
        <v>18</v>
      </c>
      <c r="N3869">
        <v>0</v>
      </c>
    </row>
    <row r="3870" spans="1:14" x14ac:dyDescent="0.25">
      <c r="A3870" s="10" t="s">
        <v>14</v>
      </c>
      <c r="B3870" s="10" t="s">
        <v>10944</v>
      </c>
      <c r="C3870">
        <v>0</v>
      </c>
      <c r="D3870" s="10" t="s">
        <v>16</v>
      </c>
      <c r="E3870">
        <v>0</v>
      </c>
      <c r="F3870">
        <v>0</v>
      </c>
      <c r="G3870">
        <v>0</v>
      </c>
      <c r="H3870" s="10" t="s">
        <v>16</v>
      </c>
      <c r="I3870" s="10" t="s">
        <v>12706</v>
      </c>
      <c r="J3870" s="10" t="s">
        <v>17</v>
      </c>
      <c r="K3870" s="10" t="s">
        <v>17</v>
      </c>
      <c r="L3870" s="10" t="s">
        <v>12707</v>
      </c>
      <c r="M3870" s="10" t="s">
        <v>18</v>
      </c>
      <c r="N3870">
        <v>0</v>
      </c>
    </row>
    <row r="3871" spans="1:14" x14ac:dyDescent="0.25">
      <c r="A3871" s="10" t="s">
        <v>14</v>
      </c>
      <c r="B3871" s="10" t="s">
        <v>10947</v>
      </c>
      <c r="C3871">
        <v>0</v>
      </c>
      <c r="D3871" s="10" t="s">
        <v>16</v>
      </c>
      <c r="E3871">
        <v>0</v>
      </c>
      <c r="F3871">
        <v>0</v>
      </c>
      <c r="G3871">
        <v>0</v>
      </c>
      <c r="H3871" s="10" t="s">
        <v>16</v>
      </c>
      <c r="I3871" s="10" t="s">
        <v>12708</v>
      </c>
      <c r="J3871" s="10" t="s">
        <v>17</v>
      </c>
      <c r="K3871" s="10" t="s">
        <v>17</v>
      </c>
      <c r="L3871" s="10" t="s">
        <v>12709</v>
      </c>
      <c r="M3871" s="10" t="s">
        <v>18</v>
      </c>
      <c r="N3871">
        <v>0</v>
      </c>
    </row>
    <row r="3872" spans="1:14" x14ac:dyDescent="0.25">
      <c r="A3872" s="10" t="s">
        <v>14</v>
      </c>
      <c r="B3872" s="10" t="s">
        <v>7472</v>
      </c>
      <c r="C3872">
        <v>1717</v>
      </c>
      <c r="D3872" s="10" t="s">
        <v>26</v>
      </c>
      <c r="E3872">
        <v>1717</v>
      </c>
      <c r="F3872">
        <v>1717</v>
      </c>
      <c r="G3872">
        <v>1717</v>
      </c>
      <c r="H3872" s="10" t="s">
        <v>26</v>
      </c>
      <c r="I3872" s="10" t="s">
        <v>12710</v>
      </c>
      <c r="J3872" s="10" t="s">
        <v>12711</v>
      </c>
      <c r="K3872" s="10" t="s">
        <v>12712</v>
      </c>
      <c r="L3872" s="10" t="s">
        <v>12713</v>
      </c>
      <c r="M3872" s="10" t="s">
        <v>18</v>
      </c>
      <c r="N3872">
        <v>0</v>
      </c>
    </row>
    <row r="3873" spans="1:14" x14ac:dyDescent="0.25">
      <c r="A3873" s="10" t="s">
        <v>14</v>
      </c>
      <c r="B3873" s="10" t="s">
        <v>10950</v>
      </c>
      <c r="C3873">
        <v>51282.04</v>
      </c>
      <c r="D3873" s="10" t="s">
        <v>26</v>
      </c>
      <c r="E3873">
        <v>51282.04</v>
      </c>
      <c r="F3873">
        <v>51240.66</v>
      </c>
      <c r="G3873">
        <v>51240.66</v>
      </c>
      <c r="H3873" s="10" t="s">
        <v>26</v>
      </c>
      <c r="I3873" s="10" t="s">
        <v>12714</v>
      </c>
      <c r="J3873" s="10" t="s">
        <v>12715</v>
      </c>
      <c r="K3873" s="10" t="s">
        <v>12716</v>
      </c>
      <c r="L3873" s="10" t="s">
        <v>12717</v>
      </c>
      <c r="M3873" s="10" t="s">
        <v>18</v>
      </c>
      <c r="N3873">
        <v>0</v>
      </c>
    </row>
    <row r="3874" spans="1:14" x14ac:dyDescent="0.25">
      <c r="A3874" s="10" t="s">
        <v>14</v>
      </c>
      <c r="B3874" s="10" t="s">
        <v>10955</v>
      </c>
      <c r="C3874">
        <v>0</v>
      </c>
      <c r="D3874" s="10" t="s">
        <v>16</v>
      </c>
      <c r="E3874">
        <v>0</v>
      </c>
      <c r="F3874">
        <v>63800.19</v>
      </c>
      <c r="G3874">
        <v>63800.19</v>
      </c>
      <c r="H3874" s="10" t="s">
        <v>26</v>
      </c>
      <c r="I3874" s="10" t="s">
        <v>12718</v>
      </c>
      <c r="J3874" s="10" t="s">
        <v>17</v>
      </c>
      <c r="K3874" s="10" t="s">
        <v>12719</v>
      </c>
      <c r="L3874" s="10" t="s">
        <v>12720</v>
      </c>
      <c r="M3874" s="10" t="s">
        <v>18</v>
      </c>
      <c r="N3874">
        <v>0</v>
      </c>
    </row>
    <row r="3875" spans="1:14" x14ac:dyDescent="0.25">
      <c r="A3875" s="10" t="s">
        <v>14</v>
      </c>
      <c r="B3875" s="10" t="s">
        <v>10960</v>
      </c>
      <c r="C3875">
        <v>63530.95</v>
      </c>
      <c r="D3875" s="10" t="s">
        <v>26</v>
      </c>
      <c r="E3875">
        <v>63530.95</v>
      </c>
      <c r="F3875">
        <v>0</v>
      </c>
      <c r="G3875">
        <v>0</v>
      </c>
      <c r="H3875" s="10" t="s">
        <v>16</v>
      </c>
      <c r="I3875" s="10" t="s">
        <v>12721</v>
      </c>
      <c r="J3875" s="10" t="s">
        <v>12722</v>
      </c>
      <c r="K3875" s="10" t="s">
        <v>17</v>
      </c>
      <c r="L3875" s="10" t="s">
        <v>12723</v>
      </c>
      <c r="M3875" s="10" t="s">
        <v>18</v>
      </c>
      <c r="N3875">
        <v>0</v>
      </c>
    </row>
    <row r="3876" spans="1:14" x14ac:dyDescent="0.25">
      <c r="A3876" s="10" t="s">
        <v>14</v>
      </c>
      <c r="B3876" s="10" t="s">
        <v>10963</v>
      </c>
      <c r="C3876">
        <v>28961.51</v>
      </c>
      <c r="D3876" s="10" t="s">
        <v>26</v>
      </c>
      <c r="E3876">
        <v>28961.51</v>
      </c>
      <c r="F3876">
        <v>32849.61</v>
      </c>
      <c r="G3876">
        <v>32849.61</v>
      </c>
      <c r="H3876" s="10" t="s">
        <v>26</v>
      </c>
      <c r="I3876" s="10" t="s">
        <v>12724</v>
      </c>
      <c r="J3876" s="10" t="s">
        <v>12725</v>
      </c>
      <c r="K3876" s="10" t="s">
        <v>12726</v>
      </c>
      <c r="L3876" s="10" t="s">
        <v>12727</v>
      </c>
      <c r="M3876" s="10" t="s">
        <v>18</v>
      </c>
      <c r="N3876">
        <v>0</v>
      </c>
    </row>
    <row r="3877" spans="1:14" x14ac:dyDescent="0.25">
      <c r="A3877" s="10" t="s">
        <v>14</v>
      </c>
      <c r="B3877" s="10" t="s">
        <v>7251</v>
      </c>
      <c r="C3877">
        <v>2240.73</v>
      </c>
      <c r="D3877" s="10" t="s">
        <v>26</v>
      </c>
      <c r="E3877">
        <v>2240.73</v>
      </c>
      <c r="F3877">
        <v>2240.73</v>
      </c>
      <c r="G3877">
        <v>2240.73</v>
      </c>
      <c r="H3877" s="10" t="s">
        <v>26</v>
      </c>
      <c r="I3877" s="10" t="s">
        <v>12728</v>
      </c>
      <c r="J3877" s="10" t="s">
        <v>12729</v>
      </c>
      <c r="K3877" s="10" t="s">
        <v>12730</v>
      </c>
      <c r="L3877" s="10" t="s">
        <v>12731</v>
      </c>
      <c r="M3877" s="10" t="s">
        <v>18</v>
      </c>
      <c r="N3877">
        <v>0</v>
      </c>
    </row>
    <row r="3878" spans="1:14" x14ac:dyDescent="0.25">
      <c r="A3878" s="10" t="s">
        <v>14</v>
      </c>
      <c r="B3878" s="10" t="s">
        <v>10970</v>
      </c>
      <c r="C3878">
        <v>0</v>
      </c>
      <c r="D3878" s="10" t="s">
        <v>16</v>
      </c>
      <c r="E3878">
        <v>0</v>
      </c>
      <c r="F3878">
        <v>0</v>
      </c>
      <c r="G3878">
        <v>0</v>
      </c>
      <c r="H3878" s="10" t="s">
        <v>16</v>
      </c>
      <c r="I3878" s="10" t="s">
        <v>12732</v>
      </c>
      <c r="J3878" s="10" t="s">
        <v>17</v>
      </c>
      <c r="K3878" s="10" t="s">
        <v>17</v>
      </c>
      <c r="L3878" s="10" t="s">
        <v>12733</v>
      </c>
      <c r="M3878" s="10" t="s">
        <v>18</v>
      </c>
      <c r="N3878">
        <v>0</v>
      </c>
    </row>
    <row r="3879" spans="1:14" x14ac:dyDescent="0.25">
      <c r="A3879" s="10" t="s">
        <v>14</v>
      </c>
      <c r="B3879" s="10" t="s">
        <v>10973</v>
      </c>
      <c r="C3879">
        <v>0</v>
      </c>
      <c r="D3879" s="10" t="s">
        <v>16</v>
      </c>
      <c r="E3879">
        <v>0</v>
      </c>
      <c r="F3879">
        <v>0</v>
      </c>
      <c r="G3879">
        <v>0</v>
      </c>
      <c r="H3879" s="10" t="s">
        <v>16</v>
      </c>
      <c r="I3879" s="10" t="s">
        <v>12734</v>
      </c>
      <c r="J3879" s="10" t="s">
        <v>17</v>
      </c>
      <c r="K3879" s="10" t="s">
        <v>17</v>
      </c>
      <c r="L3879" s="10" t="s">
        <v>12735</v>
      </c>
      <c r="M3879" s="10" t="s">
        <v>18</v>
      </c>
      <c r="N3879">
        <v>0</v>
      </c>
    </row>
    <row r="3880" spans="1:14" x14ac:dyDescent="0.25">
      <c r="A3880" s="10" t="s">
        <v>14</v>
      </c>
      <c r="B3880" s="10" t="s">
        <v>180</v>
      </c>
      <c r="C3880">
        <v>0</v>
      </c>
      <c r="D3880" s="10" t="s">
        <v>16</v>
      </c>
      <c r="E3880">
        <v>0</v>
      </c>
      <c r="F3880">
        <v>0</v>
      </c>
      <c r="G3880">
        <v>0</v>
      </c>
      <c r="H3880" s="10" t="s">
        <v>16</v>
      </c>
      <c r="I3880" s="10" t="s">
        <v>12736</v>
      </c>
      <c r="J3880" s="10" t="s">
        <v>17</v>
      </c>
      <c r="K3880" s="10" t="s">
        <v>17</v>
      </c>
      <c r="L3880" s="10" t="s">
        <v>12737</v>
      </c>
      <c r="M3880" s="10" t="s">
        <v>18</v>
      </c>
      <c r="N3880">
        <v>0</v>
      </c>
    </row>
    <row r="3881" spans="1:14" x14ac:dyDescent="0.25">
      <c r="A3881" s="10" t="s">
        <v>14</v>
      </c>
      <c r="B3881" s="10" t="s">
        <v>246</v>
      </c>
      <c r="C3881">
        <v>0</v>
      </c>
      <c r="D3881" s="10" t="s">
        <v>16</v>
      </c>
      <c r="E3881">
        <v>1200</v>
      </c>
      <c r="F3881">
        <v>1200</v>
      </c>
      <c r="G3881">
        <v>0</v>
      </c>
      <c r="H3881" s="10" t="s">
        <v>16</v>
      </c>
      <c r="I3881" s="10" t="s">
        <v>12738</v>
      </c>
      <c r="J3881" s="10" t="s">
        <v>12739</v>
      </c>
      <c r="K3881" s="10" t="s">
        <v>12740</v>
      </c>
      <c r="L3881" s="10" t="s">
        <v>12741</v>
      </c>
      <c r="M3881" s="10" t="s">
        <v>18</v>
      </c>
      <c r="N3881">
        <v>0</v>
      </c>
    </row>
    <row r="3882" spans="1:14" x14ac:dyDescent="0.25">
      <c r="A3882" s="10" t="s">
        <v>14</v>
      </c>
      <c r="B3882" s="10" t="s">
        <v>25</v>
      </c>
      <c r="C3882">
        <v>0</v>
      </c>
      <c r="D3882" s="10" t="s">
        <v>16</v>
      </c>
      <c r="E3882">
        <v>0</v>
      </c>
      <c r="F3882">
        <v>0</v>
      </c>
      <c r="G3882">
        <v>0</v>
      </c>
      <c r="H3882" s="10" t="s">
        <v>16</v>
      </c>
      <c r="I3882" s="10" t="s">
        <v>12742</v>
      </c>
      <c r="J3882" s="10" t="s">
        <v>17</v>
      </c>
      <c r="K3882" s="10" t="s">
        <v>17</v>
      </c>
      <c r="L3882" s="10" t="s">
        <v>12743</v>
      </c>
      <c r="M3882" s="10" t="s">
        <v>18</v>
      </c>
      <c r="N3882">
        <v>0</v>
      </c>
    </row>
    <row r="3883" spans="1:14" x14ac:dyDescent="0.25">
      <c r="A3883" s="10" t="s">
        <v>14</v>
      </c>
      <c r="B3883" s="10" t="s">
        <v>1949</v>
      </c>
      <c r="C3883">
        <v>0</v>
      </c>
      <c r="D3883" s="10" t="s">
        <v>16</v>
      </c>
      <c r="E3883">
        <v>24500</v>
      </c>
      <c r="F3883">
        <v>24500</v>
      </c>
      <c r="G3883">
        <v>0</v>
      </c>
      <c r="H3883" s="10" t="s">
        <v>16</v>
      </c>
      <c r="I3883" s="10" t="s">
        <v>12744</v>
      </c>
      <c r="J3883" s="10" t="s">
        <v>12745</v>
      </c>
      <c r="K3883" s="10" t="s">
        <v>12746</v>
      </c>
      <c r="L3883" s="10" t="s">
        <v>12747</v>
      </c>
      <c r="M3883" s="10" t="s">
        <v>18</v>
      </c>
      <c r="N3883">
        <v>0</v>
      </c>
    </row>
    <row r="3884" spans="1:14" x14ac:dyDescent="0.25">
      <c r="A3884" s="10" t="s">
        <v>14</v>
      </c>
      <c r="B3884" s="10" t="s">
        <v>235</v>
      </c>
      <c r="C3884">
        <v>0</v>
      </c>
      <c r="D3884" s="10" t="s">
        <v>16</v>
      </c>
      <c r="E3884">
        <v>0</v>
      </c>
      <c r="F3884">
        <v>0</v>
      </c>
      <c r="G3884">
        <v>0</v>
      </c>
      <c r="H3884" s="10" t="s">
        <v>16</v>
      </c>
      <c r="I3884" s="10" t="s">
        <v>12748</v>
      </c>
      <c r="J3884" s="10" t="s">
        <v>17</v>
      </c>
      <c r="K3884" s="10" t="s">
        <v>17</v>
      </c>
      <c r="L3884" s="10" t="s">
        <v>12749</v>
      </c>
      <c r="M3884" s="10" t="s">
        <v>18</v>
      </c>
      <c r="N3884">
        <v>0</v>
      </c>
    </row>
    <row r="3885" spans="1:14" x14ac:dyDescent="0.25">
      <c r="A3885" s="10" t="s">
        <v>14</v>
      </c>
      <c r="B3885" s="10" t="s">
        <v>1954</v>
      </c>
      <c r="C3885">
        <v>0</v>
      </c>
      <c r="D3885" s="10" t="s">
        <v>16</v>
      </c>
      <c r="E3885">
        <v>1425.79</v>
      </c>
      <c r="F3885">
        <v>1425.79</v>
      </c>
      <c r="G3885">
        <v>0</v>
      </c>
      <c r="H3885" s="10" t="s">
        <v>16</v>
      </c>
      <c r="I3885" s="10" t="s">
        <v>12750</v>
      </c>
      <c r="J3885" s="10" t="s">
        <v>12751</v>
      </c>
      <c r="K3885" s="10" t="s">
        <v>12752</v>
      </c>
      <c r="L3885" s="10" t="s">
        <v>12753</v>
      </c>
      <c r="M3885" s="10" t="s">
        <v>18</v>
      </c>
      <c r="N3885">
        <v>0</v>
      </c>
    </row>
    <row r="3886" spans="1:14" x14ac:dyDescent="0.25">
      <c r="A3886" s="10" t="s">
        <v>14</v>
      </c>
      <c r="B3886" s="10" t="s">
        <v>1959</v>
      </c>
      <c r="C3886">
        <v>0</v>
      </c>
      <c r="D3886" s="10" t="s">
        <v>16</v>
      </c>
      <c r="E3886">
        <v>7706.32</v>
      </c>
      <c r="F3886">
        <v>7706.32</v>
      </c>
      <c r="G3886">
        <v>0</v>
      </c>
      <c r="H3886" s="10" t="s">
        <v>16</v>
      </c>
      <c r="I3886" s="10" t="s">
        <v>12754</v>
      </c>
      <c r="J3886" s="10" t="s">
        <v>12755</v>
      </c>
      <c r="K3886" s="10" t="s">
        <v>12756</v>
      </c>
      <c r="L3886" s="10" t="s">
        <v>12757</v>
      </c>
      <c r="M3886" s="10" t="s">
        <v>18</v>
      </c>
      <c r="N3886">
        <v>0</v>
      </c>
    </row>
    <row r="3887" spans="1:14" x14ac:dyDescent="0.25">
      <c r="A3887" s="10" t="s">
        <v>14</v>
      </c>
      <c r="B3887" s="10" t="s">
        <v>50</v>
      </c>
      <c r="C3887">
        <v>0</v>
      </c>
      <c r="D3887" s="10" t="s">
        <v>16</v>
      </c>
      <c r="E3887">
        <v>1077.6099999999999</v>
      </c>
      <c r="F3887">
        <v>1077.6099999999999</v>
      </c>
      <c r="G3887">
        <v>0</v>
      </c>
      <c r="H3887" s="10" t="s">
        <v>16</v>
      </c>
      <c r="I3887" s="10" t="s">
        <v>12758</v>
      </c>
      <c r="J3887" s="10" t="s">
        <v>12759</v>
      </c>
      <c r="K3887" s="10" t="s">
        <v>12760</v>
      </c>
      <c r="L3887" s="10" t="s">
        <v>12761</v>
      </c>
      <c r="M3887" s="10" t="s">
        <v>18</v>
      </c>
      <c r="N3887">
        <v>0</v>
      </c>
    </row>
    <row r="3888" spans="1:14" x14ac:dyDescent="0.25">
      <c r="A3888" s="10" t="s">
        <v>14</v>
      </c>
      <c r="B3888" s="10" t="s">
        <v>10997</v>
      </c>
      <c r="C3888">
        <v>0</v>
      </c>
      <c r="D3888" s="10" t="s">
        <v>16</v>
      </c>
      <c r="E3888">
        <v>3878.58</v>
      </c>
      <c r="F3888">
        <v>3878.58</v>
      </c>
      <c r="G3888">
        <v>0</v>
      </c>
      <c r="H3888" s="10" t="s">
        <v>16</v>
      </c>
      <c r="I3888" s="10" t="s">
        <v>12762</v>
      </c>
      <c r="J3888" s="10" t="s">
        <v>12763</v>
      </c>
      <c r="K3888" s="10" t="s">
        <v>12764</v>
      </c>
      <c r="L3888" s="10" t="s">
        <v>12765</v>
      </c>
      <c r="M3888" s="10" t="s">
        <v>18</v>
      </c>
      <c r="N3888">
        <v>0</v>
      </c>
    </row>
    <row r="3889" spans="1:14" x14ac:dyDescent="0.25">
      <c r="A3889" s="10" t="s">
        <v>14</v>
      </c>
      <c r="B3889" s="10" t="s">
        <v>11002</v>
      </c>
      <c r="C3889">
        <v>0</v>
      </c>
      <c r="D3889" s="10" t="s">
        <v>16</v>
      </c>
      <c r="E3889">
        <v>0</v>
      </c>
      <c r="F3889">
        <v>0</v>
      </c>
      <c r="G3889">
        <v>0</v>
      </c>
      <c r="H3889" s="10" t="s">
        <v>16</v>
      </c>
      <c r="I3889" s="10" t="s">
        <v>12766</v>
      </c>
      <c r="J3889" s="10" t="s">
        <v>17</v>
      </c>
      <c r="K3889" s="10" t="s">
        <v>17</v>
      </c>
      <c r="L3889" s="10" t="s">
        <v>12767</v>
      </c>
      <c r="M3889" s="10" t="s">
        <v>18</v>
      </c>
      <c r="N3889">
        <v>0</v>
      </c>
    </row>
    <row r="3890" spans="1:14" x14ac:dyDescent="0.25">
      <c r="A3890" s="10" t="s">
        <v>14</v>
      </c>
      <c r="B3890" s="10" t="s">
        <v>11005</v>
      </c>
      <c r="C3890">
        <v>0</v>
      </c>
      <c r="D3890" s="10" t="s">
        <v>16</v>
      </c>
      <c r="E3890">
        <v>0</v>
      </c>
      <c r="F3890">
        <v>0</v>
      </c>
      <c r="G3890">
        <v>0</v>
      </c>
      <c r="H3890" s="10" t="s">
        <v>16</v>
      </c>
      <c r="I3890" s="10" t="s">
        <v>12768</v>
      </c>
      <c r="J3890" s="10" t="s">
        <v>17</v>
      </c>
      <c r="K3890" s="10" t="s">
        <v>17</v>
      </c>
      <c r="L3890" s="10" t="s">
        <v>12769</v>
      </c>
      <c r="M3890" s="10" t="s">
        <v>18</v>
      </c>
      <c r="N3890">
        <v>0</v>
      </c>
    </row>
    <row r="3891" spans="1:14" x14ac:dyDescent="0.25">
      <c r="A3891" s="10" t="s">
        <v>14</v>
      </c>
      <c r="B3891" s="10" t="s">
        <v>11008</v>
      </c>
      <c r="C3891">
        <v>0</v>
      </c>
      <c r="D3891" s="10" t="s">
        <v>16</v>
      </c>
      <c r="E3891">
        <v>2024.43</v>
      </c>
      <c r="F3891">
        <v>2024.43</v>
      </c>
      <c r="G3891">
        <v>0</v>
      </c>
      <c r="H3891" s="10" t="s">
        <v>16</v>
      </c>
      <c r="I3891" s="10" t="s">
        <v>12770</v>
      </c>
      <c r="J3891" s="10" t="s">
        <v>12771</v>
      </c>
      <c r="K3891" s="10" t="s">
        <v>12772</v>
      </c>
      <c r="L3891" s="10" t="s">
        <v>12773</v>
      </c>
      <c r="M3891" s="10" t="s">
        <v>18</v>
      </c>
      <c r="N3891">
        <v>0</v>
      </c>
    </row>
    <row r="3892" spans="1:14" x14ac:dyDescent="0.25">
      <c r="A3892" s="10" t="s">
        <v>14</v>
      </c>
      <c r="B3892" s="10" t="s">
        <v>11012</v>
      </c>
      <c r="C3892">
        <v>0</v>
      </c>
      <c r="D3892" s="10" t="s">
        <v>16</v>
      </c>
      <c r="E3892">
        <v>169.41</v>
      </c>
      <c r="F3892">
        <v>169.41</v>
      </c>
      <c r="G3892">
        <v>0</v>
      </c>
      <c r="H3892" s="10" t="s">
        <v>16</v>
      </c>
      <c r="I3892" s="10" t="s">
        <v>12774</v>
      </c>
      <c r="J3892" s="10" t="s">
        <v>12775</v>
      </c>
      <c r="K3892" s="10" t="s">
        <v>12776</v>
      </c>
      <c r="L3892" s="10" t="s">
        <v>12777</v>
      </c>
      <c r="M3892" s="10" t="s">
        <v>18</v>
      </c>
      <c r="N3892">
        <v>0</v>
      </c>
    </row>
    <row r="3893" spans="1:14" x14ac:dyDescent="0.25">
      <c r="A3893" s="10" t="s">
        <v>14</v>
      </c>
      <c r="B3893" s="10" t="s">
        <v>11016</v>
      </c>
      <c r="C3893">
        <v>0</v>
      </c>
      <c r="D3893" s="10" t="s">
        <v>16</v>
      </c>
      <c r="E3893">
        <v>0</v>
      </c>
      <c r="F3893">
        <v>0</v>
      </c>
      <c r="G3893">
        <v>0</v>
      </c>
      <c r="H3893" s="10" t="s">
        <v>16</v>
      </c>
      <c r="I3893" s="10" t="s">
        <v>12778</v>
      </c>
      <c r="J3893" s="10" t="s">
        <v>17</v>
      </c>
      <c r="K3893" s="10" t="s">
        <v>17</v>
      </c>
      <c r="L3893" s="10" t="s">
        <v>12779</v>
      </c>
      <c r="M3893" s="10" t="s">
        <v>18</v>
      </c>
      <c r="N3893">
        <v>0</v>
      </c>
    </row>
    <row r="3894" spans="1:14" x14ac:dyDescent="0.25">
      <c r="A3894" s="10" t="s">
        <v>14</v>
      </c>
      <c r="B3894" s="10" t="s">
        <v>11019</v>
      </c>
      <c r="C3894">
        <v>0</v>
      </c>
      <c r="D3894" s="10" t="s">
        <v>16</v>
      </c>
      <c r="E3894">
        <v>0</v>
      </c>
      <c r="F3894">
        <v>0</v>
      </c>
      <c r="G3894">
        <v>0</v>
      </c>
      <c r="H3894" s="10" t="s">
        <v>16</v>
      </c>
      <c r="I3894" s="10" t="s">
        <v>12780</v>
      </c>
      <c r="J3894" s="10" t="s">
        <v>17</v>
      </c>
      <c r="K3894" s="10" t="s">
        <v>17</v>
      </c>
      <c r="L3894" s="10" t="s">
        <v>12781</v>
      </c>
      <c r="M3894" s="10" t="s">
        <v>18</v>
      </c>
      <c r="N3894">
        <v>0</v>
      </c>
    </row>
    <row r="3895" spans="1:14" x14ac:dyDescent="0.25">
      <c r="A3895" s="10" t="s">
        <v>14</v>
      </c>
      <c r="B3895" s="10" t="s">
        <v>11022</v>
      </c>
      <c r="C3895">
        <v>0</v>
      </c>
      <c r="D3895" s="10" t="s">
        <v>16</v>
      </c>
      <c r="E3895">
        <v>0</v>
      </c>
      <c r="F3895">
        <v>0</v>
      </c>
      <c r="G3895">
        <v>0</v>
      </c>
      <c r="H3895" s="10" t="s">
        <v>16</v>
      </c>
      <c r="I3895" s="10" t="s">
        <v>12782</v>
      </c>
      <c r="J3895" s="10" t="s">
        <v>17</v>
      </c>
      <c r="K3895" s="10" t="s">
        <v>17</v>
      </c>
      <c r="L3895" s="10" t="s">
        <v>12783</v>
      </c>
      <c r="M3895" s="10" t="s">
        <v>18</v>
      </c>
      <c r="N3895">
        <v>0</v>
      </c>
    </row>
    <row r="3896" spans="1:14" x14ac:dyDescent="0.25">
      <c r="A3896" s="10" t="s">
        <v>14</v>
      </c>
      <c r="B3896" s="10" t="s">
        <v>11025</v>
      </c>
      <c r="C3896">
        <v>0</v>
      </c>
      <c r="D3896" s="10" t="s">
        <v>16</v>
      </c>
      <c r="E3896">
        <v>0</v>
      </c>
      <c r="F3896">
        <v>0</v>
      </c>
      <c r="G3896">
        <v>0</v>
      </c>
      <c r="H3896" s="10" t="s">
        <v>16</v>
      </c>
      <c r="I3896" s="10" t="s">
        <v>12784</v>
      </c>
      <c r="J3896" s="10" t="s">
        <v>17</v>
      </c>
      <c r="K3896" s="10" t="s">
        <v>17</v>
      </c>
      <c r="L3896" s="10" t="s">
        <v>12785</v>
      </c>
      <c r="M3896" s="10" t="s">
        <v>18</v>
      </c>
      <c r="N3896">
        <v>0</v>
      </c>
    </row>
    <row r="3897" spans="1:14" x14ac:dyDescent="0.25">
      <c r="A3897" s="10" t="s">
        <v>14</v>
      </c>
      <c r="B3897" s="10" t="s">
        <v>2020</v>
      </c>
      <c r="C3897">
        <v>0</v>
      </c>
      <c r="D3897" s="10" t="s">
        <v>16</v>
      </c>
      <c r="E3897">
        <v>3799</v>
      </c>
      <c r="F3897">
        <v>3799</v>
      </c>
      <c r="G3897">
        <v>0</v>
      </c>
      <c r="H3897" s="10" t="s">
        <v>16</v>
      </c>
      <c r="I3897" s="10" t="s">
        <v>12786</v>
      </c>
      <c r="J3897" s="10" t="s">
        <v>12787</v>
      </c>
      <c r="K3897" s="10" t="s">
        <v>12788</v>
      </c>
      <c r="L3897" s="10" t="s">
        <v>12789</v>
      </c>
      <c r="M3897" s="10" t="s">
        <v>18</v>
      </c>
      <c r="N3897">
        <v>0</v>
      </c>
    </row>
    <row r="3898" spans="1:14" x14ac:dyDescent="0.25">
      <c r="A3898" s="10" t="s">
        <v>14</v>
      </c>
      <c r="B3898" s="10" t="s">
        <v>2023</v>
      </c>
      <c r="C3898">
        <v>95</v>
      </c>
      <c r="D3898" s="10" t="s">
        <v>26</v>
      </c>
      <c r="E3898">
        <v>8662.5</v>
      </c>
      <c r="F3898">
        <v>8567.5</v>
      </c>
      <c r="G3898">
        <v>0</v>
      </c>
      <c r="H3898" s="10" t="s">
        <v>16</v>
      </c>
      <c r="I3898" s="10" t="s">
        <v>12790</v>
      </c>
      <c r="J3898" s="10" t="s">
        <v>12791</v>
      </c>
      <c r="K3898" s="10" t="s">
        <v>12792</v>
      </c>
      <c r="L3898" s="10" t="s">
        <v>12793</v>
      </c>
      <c r="M3898" s="10" t="s">
        <v>18</v>
      </c>
      <c r="N3898">
        <v>0</v>
      </c>
    </row>
    <row r="3899" spans="1:14" x14ac:dyDescent="0.25">
      <c r="A3899" s="10" t="s">
        <v>14</v>
      </c>
      <c r="B3899" s="10" t="s">
        <v>2026</v>
      </c>
      <c r="C3899">
        <v>0</v>
      </c>
      <c r="D3899" s="10" t="s">
        <v>16</v>
      </c>
      <c r="E3899">
        <v>0</v>
      </c>
      <c r="F3899">
        <v>0</v>
      </c>
      <c r="G3899">
        <v>0</v>
      </c>
      <c r="H3899" s="10" t="s">
        <v>16</v>
      </c>
      <c r="I3899" s="10" t="s">
        <v>12794</v>
      </c>
      <c r="J3899" s="10" t="s">
        <v>17</v>
      </c>
      <c r="K3899" s="10" t="s">
        <v>17</v>
      </c>
      <c r="L3899" s="10" t="s">
        <v>12795</v>
      </c>
      <c r="M3899" s="10" t="s">
        <v>18</v>
      </c>
      <c r="N3899">
        <v>0</v>
      </c>
    </row>
    <row r="3900" spans="1:14" x14ac:dyDescent="0.25">
      <c r="A3900" s="10" t="s">
        <v>14</v>
      </c>
      <c r="B3900" s="10" t="s">
        <v>109</v>
      </c>
      <c r="C3900">
        <v>0</v>
      </c>
      <c r="D3900" s="10" t="s">
        <v>16</v>
      </c>
      <c r="E3900">
        <v>0</v>
      </c>
      <c r="F3900">
        <v>0</v>
      </c>
      <c r="G3900">
        <v>0</v>
      </c>
      <c r="H3900" s="10" t="s">
        <v>16</v>
      </c>
      <c r="I3900" s="10" t="s">
        <v>12796</v>
      </c>
      <c r="J3900" s="10" t="s">
        <v>17</v>
      </c>
      <c r="K3900" s="10" t="s">
        <v>17</v>
      </c>
      <c r="L3900" s="10" t="s">
        <v>12797</v>
      </c>
      <c r="M3900" s="10" t="s">
        <v>18</v>
      </c>
      <c r="N3900">
        <v>0</v>
      </c>
    </row>
    <row r="3901" spans="1:14" x14ac:dyDescent="0.25">
      <c r="A3901" s="10" t="s">
        <v>14</v>
      </c>
      <c r="B3901" s="10" t="s">
        <v>275</v>
      </c>
      <c r="C3901">
        <v>0</v>
      </c>
      <c r="D3901" s="10" t="s">
        <v>16</v>
      </c>
      <c r="E3901">
        <v>0</v>
      </c>
      <c r="F3901">
        <v>0</v>
      </c>
      <c r="G3901">
        <v>0</v>
      </c>
      <c r="H3901" s="10" t="s">
        <v>16</v>
      </c>
      <c r="I3901" s="10" t="s">
        <v>12798</v>
      </c>
      <c r="J3901" s="10" t="s">
        <v>17</v>
      </c>
      <c r="K3901" s="10" t="s">
        <v>17</v>
      </c>
      <c r="L3901" s="10" t="s">
        <v>12799</v>
      </c>
      <c r="M3901" s="10" t="s">
        <v>18</v>
      </c>
      <c r="N3901">
        <v>0</v>
      </c>
    </row>
    <row r="3902" spans="1:14" x14ac:dyDescent="0.25">
      <c r="A3902" s="10" t="s">
        <v>14</v>
      </c>
      <c r="B3902" s="10" t="s">
        <v>2051</v>
      </c>
      <c r="C3902">
        <v>0</v>
      </c>
      <c r="D3902" s="10" t="s">
        <v>16</v>
      </c>
      <c r="E3902">
        <v>7101.3</v>
      </c>
      <c r="F3902">
        <v>18923.55</v>
      </c>
      <c r="G3902">
        <v>11822.25</v>
      </c>
      <c r="H3902" s="10" t="s">
        <v>26</v>
      </c>
      <c r="I3902" s="10" t="s">
        <v>12800</v>
      </c>
      <c r="J3902" s="10" t="s">
        <v>12801</v>
      </c>
      <c r="K3902" s="10" t="s">
        <v>12802</v>
      </c>
      <c r="L3902" s="10" t="s">
        <v>12803</v>
      </c>
      <c r="M3902" s="10" t="s">
        <v>18</v>
      </c>
      <c r="N3902">
        <v>0</v>
      </c>
    </row>
    <row r="3903" spans="1:14" x14ac:dyDescent="0.25">
      <c r="A3903" s="10" t="s">
        <v>14</v>
      </c>
      <c r="B3903" s="10" t="s">
        <v>2054</v>
      </c>
      <c r="C3903">
        <v>0</v>
      </c>
      <c r="D3903" s="10" t="s">
        <v>16</v>
      </c>
      <c r="E3903">
        <v>1603.52</v>
      </c>
      <c r="F3903">
        <v>1603.52</v>
      </c>
      <c r="G3903">
        <v>0</v>
      </c>
      <c r="H3903" s="10" t="s">
        <v>16</v>
      </c>
      <c r="I3903" s="10" t="s">
        <v>12804</v>
      </c>
      <c r="J3903" s="10" t="s">
        <v>12805</v>
      </c>
      <c r="K3903" s="10" t="s">
        <v>12806</v>
      </c>
      <c r="L3903" s="10" t="s">
        <v>12807</v>
      </c>
      <c r="M3903" s="10" t="s">
        <v>18</v>
      </c>
      <c r="N3903">
        <v>0</v>
      </c>
    </row>
    <row r="3904" spans="1:14" x14ac:dyDescent="0.25">
      <c r="A3904" s="10" t="s">
        <v>14</v>
      </c>
      <c r="B3904" s="10" t="s">
        <v>2057</v>
      </c>
      <c r="C3904">
        <v>0</v>
      </c>
      <c r="D3904" s="10" t="s">
        <v>16</v>
      </c>
      <c r="E3904">
        <v>0</v>
      </c>
      <c r="F3904">
        <v>0</v>
      </c>
      <c r="G3904">
        <v>0</v>
      </c>
      <c r="H3904" s="10" t="s">
        <v>16</v>
      </c>
      <c r="I3904" s="10" t="s">
        <v>12808</v>
      </c>
      <c r="J3904" s="10" t="s">
        <v>17</v>
      </c>
      <c r="K3904" s="10" t="s">
        <v>17</v>
      </c>
      <c r="L3904" s="10" t="s">
        <v>12809</v>
      </c>
      <c r="M3904" s="10" t="s">
        <v>18</v>
      </c>
      <c r="N3904">
        <v>0</v>
      </c>
    </row>
    <row r="3905" spans="1:14" x14ac:dyDescent="0.25">
      <c r="A3905" s="10" t="s">
        <v>14</v>
      </c>
      <c r="B3905" s="10" t="s">
        <v>2063</v>
      </c>
      <c r="C3905">
        <v>0</v>
      </c>
      <c r="D3905" s="10" t="s">
        <v>16</v>
      </c>
      <c r="E3905">
        <v>0</v>
      </c>
      <c r="F3905">
        <v>0</v>
      </c>
      <c r="G3905">
        <v>0</v>
      </c>
      <c r="H3905" s="10" t="s">
        <v>16</v>
      </c>
      <c r="I3905" s="10" t="s">
        <v>12810</v>
      </c>
      <c r="J3905" s="10" t="s">
        <v>17</v>
      </c>
      <c r="K3905" s="10" t="s">
        <v>17</v>
      </c>
      <c r="L3905" s="10" t="s">
        <v>12811</v>
      </c>
      <c r="M3905" s="10" t="s">
        <v>18</v>
      </c>
      <c r="N3905">
        <v>0</v>
      </c>
    </row>
    <row r="3906" spans="1:14" x14ac:dyDescent="0.25">
      <c r="A3906" s="10" t="s">
        <v>14</v>
      </c>
      <c r="B3906" s="10" t="s">
        <v>2066</v>
      </c>
      <c r="C3906">
        <v>237.5</v>
      </c>
      <c r="D3906" s="10" t="s">
        <v>26</v>
      </c>
      <c r="E3906">
        <v>9270</v>
      </c>
      <c r="F3906">
        <v>9032.5</v>
      </c>
      <c r="G3906">
        <v>0</v>
      </c>
      <c r="H3906" s="10" t="s">
        <v>16</v>
      </c>
      <c r="I3906" s="10" t="s">
        <v>12812</v>
      </c>
      <c r="J3906" s="10" t="s">
        <v>12813</v>
      </c>
      <c r="K3906" s="10" t="s">
        <v>12814</v>
      </c>
      <c r="L3906" s="10" t="s">
        <v>12815</v>
      </c>
      <c r="M3906" s="10" t="s">
        <v>18</v>
      </c>
      <c r="N3906">
        <v>0</v>
      </c>
    </row>
    <row r="3907" spans="1:14" x14ac:dyDescent="0.25">
      <c r="A3907" s="10" t="s">
        <v>14</v>
      </c>
      <c r="B3907" s="10" t="s">
        <v>11058</v>
      </c>
      <c r="C3907">
        <v>0</v>
      </c>
      <c r="D3907" s="10" t="s">
        <v>16</v>
      </c>
      <c r="E3907">
        <v>0</v>
      </c>
      <c r="F3907">
        <v>0</v>
      </c>
      <c r="G3907">
        <v>0</v>
      </c>
      <c r="H3907" s="10" t="s">
        <v>16</v>
      </c>
      <c r="I3907" s="10" t="s">
        <v>12816</v>
      </c>
      <c r="J3907" s="10" t="s">
        <v>17</v>
      </c>
      <c r="K3907" s="10" t="s">
        <v>17</v>
      </c>
      <c r="L3907" s="10" t="s">
        <v>12817</v>
      </c>
      <c r="M3907" s="10" t="s">
        <v>18</v>
      </c>
      <c r="N3907">
        <v>0</v>
      </c>
    </row>
    <row r="3908" spans="1:14" x14ac:dyDescent="0.25">
      <c r="A3908" s="10" t="s">
        <v>14</v>
      </c>
      <c r="B3908" s="10" t="s">
        <v>11061</v>
      </c>
      <c r="C3908">
        <v>0</v>
      </c>
      <c r="D3908" s="10" t="s">
        <v>16</v>
      </c>
      <c r="E3908">
        <v>0</v>
      </c>
      <c r="F3908">
        <v>0</v>
      </c>
      <c r="G3908">
        <v>0</v>
      </c>
      <c r="H3908" s="10" t="s">
        <v>16</v>
      </c>
      <c r="I3908" s="10" t="s">
        <v>12818</v>
      </c>
      <c r="J3908" s="10" t="s">
        <v>17</v>
      </c>
      <c r="K3908" s="10" t="s">
        <v>17</v>
      </c>
      <c r="L3908" s="10" t="s">
        <v>12819</v>
      </c>
      <c r="M3908" s="10" t="s">
        <v>18</v>
      </c>
      <c r="N3908">
        <v>0</v>
      </c>
    </row>
    <row r="3909" spans="1:14" x14ac:dyDescent="0.25">
      <c r="A3909" s="10" t="s">
        <v>14</v>
      </c>
      <c r="B3909" s="10" t="s">
        <v>11064</v>
      </c>
      <c r="C3909">
        <v>0</v>
      </c>
      <c r="D3909" s="10" t="s">
        <v>16</v>
      </c>
      <c r="E3909">
        <v>1110.76</v>
      </c>
      <c r="F3909">
        <v>2307.9499999999998</v>
      </c>
      <c r="G3909">
        <v>1197.19</v>
      </c>
      <c r="H3909" s="10" t="s">
        <v>26</v>
      </c>
      <c r="I3909" s="10" t="s">
        <v>12820</v>
      </c>
      <c r="J3909" s="10" t="s">
        <v>12821</v>
      </c>
      <c r="K3909" s="10" t="s">
        <v>12822</v>
      </c>
      <c r="L3909" s="10" t="s">
        <v>12823</v>
      </c>
      <c r="M3909" s="10" t="s">
        <v>18</v>
      </c>
      <c r="N3909">
        <v>0</v>
      </c>
    </row>
    <row r="3910" spans="1:14" x14ac:dyDescent="0.25">
      <c r="A3910" s="10" t="s">
        <v>14</v>
      </c>
      <c r="B3910" s="10" t="s">
        <v>11069</v>
      </c>
      <c r="C3910">
        <v>0</v>
      </c>
      <c r="D3910" s="10" t="s">
        <v>16</v>
      </c>
      <c r="E3910">
        <v>307.2</v>
      </c>
      <c r="F3910">
        <v>1214.99</v>
      </c>
      <c r="G3910">
        <v>907.79</v>
      </c>
      <c r="H3910" s="10" t="s">
        <v>26</v>
      </c>
      <c r="I3910" s="10" t="s">
        <v>12824</v>
      </c>
      <c r="J3910" s="10" t="s">
        <v>12825</v>
      </c>
      <c r="K3910" s="10" t="s">
        <v>12826</v>
      </c>
      <c r="L3910" s="10" t="s">
        <v>12827</v>
      </c>
      <c r="M3910" s="10" t="s">
        <v>18</v>
      </c>
      <c r="N3910">
        <v>0</v>
      </c>
    </row>
    <row r="3911" spans="1:14" x14ac:dyDescent="0.25">
      <c r="A3911" s="10" t="s">
        <v>14</v>
      </c>
      <c r="B3911" s="10" t="s">
        <v>11074</v>
      </c>
      <c r="C3911">
        <v>0</v>
      </c>
      <c r="D3911" s="10" t="s">
        <v>16</v>
      </c>
      <c r="E3911">
        <v>5627.4</v>
      </c>
      <c r="F3911">
        <v>8384.7000000000007</v>
      </c>
      <c r="G3911">
        <v>2757.3</v>
      </c>
      <c r="H3911" s="10" t="s">
        <v>26</v>
      </c>
      <c r="I3911" s="10" t="s">
        <v>12828</v>
      </c>
      <c r="J3911" s="10" t="s">
        <v>12829</v>
      </c>
      <c r="K3911" s="10" t="s">
        <v>12830</v>
      </c>
      <c r="L3911" s="10" t="s">
        <v>12831</v>
      </c>
      <c r="M3911" s="10" t="s">
        <v>18</v>
      </c>
      <c r="N3911">
        <v>0</v>
      </c>
    </row>
    <row r="3912" spans="1:14" x14ac:dyDescent="0.25">
      <c r="A3912" s="10" t="s">
        <v>14</v>
      </c>
      <c r="B3912" s="10" t="s">
        <v>11079</v>
      </c>
      <c r="C3912">
        <v>930.8</v>
      </c>
      <c r="D3912" s="10" t="s">
        <v>26</v>
      </c>
      <c r="E3912">
        <v>10532.01</v>
      </c>
      <c r="F3912">
        <v>9601.2099999999991</v>
      </c>
      <c r="G3912">
        <v>0</v>
      </c>
      <c r="H3912" s="10" t="s">
        <v>16</v>
      </c>
      <c r="I3912" s="10" t="s">
        <v>12832</v>
      </c>
      <c r="J3912" s="10" t="s">
        <v>12833</v>
      </c>
      <c r="K3912" s="10" t="s">
        <v>12834</v>
      </c>
      <c r="L3912" s="10" t="s">
        <v>12835</v>
      </c>
      <c r="M3912" s="10" t="s">
        <v>18</v>
      </c>
      <c r="N3912">
        <v>0</v>
      </c>
    </row>
    <row r="3913" spans="1:14" x14ac:dyDescent="0.25">
      <c r="A3913" s="10" t="s">
        <v>14</v>
      </c>
      <c r="B3913" s="10" t="s">
        <v>11084</v>
      </c>
      <c r="C3913">
        <v>0</v>
      </c>
      <c r="D3913" s="10" t="s">
        <v>16</v>
      </c>
      <c r="E3913">
        <v>55333.7</v>
      </c>
      <c r="F3913">
        <v>79579.23</v>
      </c>
      <c r="G3913">
        <v>24245.53</v>
      </c>
      <c r="H3913" s="10" t="s">
        <v>26</v>
      </c>
      <c r="I3913" s="10" t="s">
        <v>12836</v>
      </c>
      <c r="J3913" s="10" t="s">
        <v>12837</v>
      </c>
      <c r="K3913" s="10" t="s">
        <v>12838</v>
      </c>
      <c r="L3913" s="10" t="s">
        <v>12839</v>
      </c>
      <c r="M3913" s="10" t="s">
        <v>18</v>
      </c>
      <c r="N3913">
        <v>0</v>
      </c>
    </row>
    <row r="3914" spans="1:14" x14ac:dyDescent="0.25">
      <c r="A3914" s="10" t="s">
        <v>14</v>
      </c>
      <c r="B3914" s="10" t="s">
        <v>11088</v>
      </c>
      <c r="C3914">
        <v>0</v>
      </c>
      <c r="D3914" s="10" t="s">
        <v>16</v>
      </c>
      <c r="E3914">
        <v>28937.61</v>
      </c>
      <c r="F3914">
        <v>36250.44</v>
      </c>
      <c r="G3914">
        <v>7312.83</v>
      </c>
      <c r="H3914" s="10" t="s">
        <v>26</v>
      </c>
      <c r="I3914" s="10" t="s">
        <v>12840</v>
      </c>
      <c r="J3914" s="10" t="s">
        <v>12841</v>
      </c>
      <c r="K3914" s="10" t="s">
        <v>12842</v>
      </c>
      <c r="L3914" s="10" t="s">
        <v>12843</v>
      </c>
      <c r="M3914" s="10" t="s">
        <v>18</v>
      </c>
      <c r="N3914">
        <v>0</v>
      </c>
    </row>
    <row r="3915" spans="1:14" x14ac:dyDescent="0.25">
      <c r="A3915" s="10" t="s">
        <v>14</v>
      </c>
      <c r="B3915" s="10" t="s">
        <v>11092</v>
      </c>
      <c r="C3915">
        <v>0</v>
      </c>
      <c r="D3915" s="10" t="s">
        <v>16</v>
      </c>
      <c r="E3915">
        <v>19857.21</v>
      </c>
      <c r="F3915">
        <v>26119.37</v>
      </c>
      <c r="G3915">
        <v>6262.16</v>
      </c>
      <c r="H3915" s="10" t="s">
        <v>26</v>
      </c>
      <c r="I3915" s="10" t="s">
        <v>12844</v>
      </c>
      <c r="J3915" s="10" t="s">
        <v>12845</v>
      </c>
      <c r="K3915" s="10" t="s">
        <v>12846</v>
      </c>
      <c r="L3915" s="10" t="s">
        <v>12847</v>
      </c>
      <c r="M3915" s="10" t="s">
        <v>18</v>
      </c>
      <c r="N3915">
        <v>0</v>
      </c>
    </row>
    <row r="3916" spans="1:14" x14ac:dyDescent="0.25">
      <c r="A3916" s="10" t="s">
        <v>14</v>
      </c>
      <c r="B3916" s="10" t="s">
        <v>11096</v>
      </c>
      <c r="C3916">
        <v>0</v>
      </c>
      <c r="D3916" s="10" t="s">
        <v>16</v>
      </c>
      <c r="E3916">
        <v>0</v>
      </c>
      <c r="F3916">
        <v>0</v>
      </c>
      <c r="G3916">
        <v>0</v>
      </c>
      <c r="H3916" s="10" t="s">
        <v>16</v>
      </c>
      <c r="I3916" s="10" t="s">
        <v>12848</v>
      </c>
      <c r="J3916" s="10" t="s">
        <v>17</v>
      </c>
      <c r="K3916" s="10" t="s">
        <v>17</v>
      </c>
      <c r="L3916" s="10" t="s">
        <v>12849</v>
      </c>
      <c r="M3916" s="10" t="s">
        <v>18</v>
      </c>
      <c r="N3916">
        <v>0</v>
      </c>
    </row>
    <row r="3917" spans="1:14" x14ac:dyDescent="0.25">
      <c r="A3917" s="10" t="s">
        <v>14</v>
      </c>
      <c r="B3917" s="10" t="s">
        <v>11099</v>
      </c>
      <c r="C3917">
        <v>0</v>
      </c>
      <c r="D3917" s="10" t="s">
        <v>16</v>
      </c>
      <c r="E3917">
        <v>0</v>
      </c>
      <c r="F3917">
        <v>790.01</v>
      </c>
      <c r="G3917">
        <v>790.01</v>
      </c>
      <c r="H3917" s="10" t="s">
        <v>26</v>
      </c>
      <c r="I3917" s="10" t="s">
        <v>12850</v>
      </c>
      <c r="J3917" s="10" t="s">
        <v>17</v>
      </c>
      <c r="K3917" s="10" t="s">
        <v>12851</v>
      </c>
      <c r="L3917" s="10" t="s">
        <v>12852</v>
      </c>
      <c r="M3917" s="10" t="s">
        <v>18</v>
      </c>
      <c r="N3917">
        <v>0</v>
      </c>
    </row>
    <row r="3918" spans="1:14" x14ac:dyDescent="0.25">
      <c r="A3918" s="10" t="s">
        <v>14</v>
      </c>
      <c r="B3918" s="10" t="s">
        <v>11103</v>
      </c>
      <c r="C3918">
        <v>0</v>
      </c>
      <c r="D3918" s="10" t="s">
        <v>16</v>
      </c>
      <c r="E3918">
        <v>0</v>
      </c>
      <c r="F3918">
        <v>0</v>
      </c>
      <c r="G3918">
        <v>0</v>
      </c>
      <c r="H3918" s="10" t="s">
        <v>16</v>
      </c>
      <c r="I3918" s="10" t="s">
        <v>12853</v>
      </c>
      <c r="J3918" s="10" t="s">
        <v>17</v>
      </c>
      <c r="K3918" s="10" t="s">
        <v>17</v>
      </c>
      <c r="L3918" s="10" t="s">
        <v>12854</v>
      </c>
      <c r="M3918" s="10" t="s">
        <v>18</v>
      </c>
      <c r="N3918">
        <v>0</v>
      </c>
    </row>
    <row r="3919" spans="1:14" x14ac:dyDescent="0.25">
      <c r="A3919" s="10" t="s">
        <v>14</v>
      </c>
      <c r="B3919" s="10" t="s">
        <v>11106</v>
      </c>
      <c r="C3919">
        <v>0</v>
      </c>
      <c r="D3919" s="10" t="s">
        <v>16</v>
      </c>
      <c r="E3919">
        <v>1572.1</v>
      </c>
      <c r="F3919">
        <v>2067.52</v>
      </c>
      <c r="G3919">
        <v>495.42</v>
      </c>
      <c r="H3919" s="10" t="s">
        <v>26</v>
      </c>
      <c r="I3919" s="10" t="s">
        <v>12855</v>
      </c>
      <c r="J3919" s="10" t="s">
        <v>12856</v>
      </c>
      <c r="K3919" s="10" t="s">
        <v>12857</v>
      </c>
      <c r="L3919" s="10" t="s">
        <v>12858</v>
      </c>
      <c r="M3919" s="10" t="s">
        <v>18</v>
      </c>
      <c r="N3919">
        <v>0</v>
      </c>
    </row>
    <row r="3920" spans="1:14" x14ac:dyDescent="0.25">
      <c r="A3920" s="10" t="s">
        <v>14</v>
      </c>
      <c r="B3920" s="10" t="s">
        <v>11111</v>
      </c>
      <c r="C3920">
        <v>0</v>
      </c>
      <c r="D3920" s="10" t="s">
        <v>16</v>
      </c>
      <c r="E3920">
        <v>514.5</v>
      </c>
      <c r="F3920">
        <v>514.5</v>
      </c>
      <c r="G3920">
        <v>0</v>
      </c>
      <c r="H3920" s="10" t="s">
        <v>16</v>
      </c>
      <c r="I3920" s="10" t="s">
        <v>12859</v>
      </c>
      <c r="J3920" s="10" t="s">
        <v>12860</v>
      </c>
      <c r="K3920" s="10" t="s">
        <v>12861</v>
      </c>
      <c r="L3920" s="10" t="s">
        <v>12862</v>
      </c>
      <c r="M3920" s="10" t="s">
        <v>18</v>
      </c>
      <c r="N3920">
        <v>0</v>
      </c>
    </row>
    <row r="3921" spans="1:14" x14ac:dyDescent="0.25">
      <c r="A3921" s="10" t="s">
        <v>14</v>
      </c>
      <c r="B3921" s="10" t="s">
        <v>2087</v>
      </c>
      <c r="C3921">
        <v>0</v>
      </c>
      <c r="D3921" s="10" t="s">
        <v>16</v>
      </c>
      <c r="E3921">
        <v>7007.94</v>
      </c>
      <c r="F3921">
        <v>7130.14</v>
      </c>
      <c r="G3921">
        <v>122.2</v>
      </c>
      <c r="H3921" s="10" t="s">
        <v>26</v>
      </c>
      <c r="I3921" s="10" t="s">
        <v>12863</v>
      </c>
      <c r="J3921" s="10" t="s">
        <v>12864</v>
      </c>
      <c r="K3921" s="10" t="s">
        <v>12865</v>
      </c>
      <c r="L3921" s="10" t="s">
        <v>12866</v>
      </c>
      <c r="M3921" s="10" t="s">
        <v>18</v>
      </c>
      <c r="N3921">
        <v>0</v>
      </c>
    </row>
    <row r="3922" spans="1:14" x14ac:dyDescent="0.25">
      <c r="A3922" s="10" t="s">
        <v>14</v>
      </c>
      <c r="B3922" s="10" t="s">
        <v>2113</v>
      </c>
      <c r="C3922">
        <v>130.97</v>
      </c>
      <c r="D3922" s="10" t="s">
        <v>26</v>
      </c>
      <c r="E3922">
        <v>523.88</v>
      </c>
      <c r="F3922">
        <v>392.91</v>
      </c>
      <c r="G3922">
        <v>0</v>
      </c>
      <c r="H3922" s="10" t="s">
        <v>16</v>
      </c>
      <c r="I3922" s="10" t="s">
        <v>12867</v>
      </c>
      <c r="J3922" s="10" t="s">
        <v>12868</v>
      </c>
      <c r="K3922" s="10" t="s">
        <v>12869</v>
      </c>
      <c r="L3922" s="10" t="s">
        <v>12870</v>
      </c>
      <c r="M3922" s="10" t="s">
        <v>18</v>
      </c>
      <c r="N3922">
        <v>0</v>
      </c>
    </row>
    <row r="3923" spans="1:14" x14ac:dyDescent="0.25">
      <c r="A3923" s="10" t="s">
        <v>14</v>
      </c>
      <c r="B3923" s="10" t="s">
        <v>2128</v>
      </c>
      <c r="C3923">
        <v>130.97</v>
      </c>
      <c r="D3923" s="10" t="s">
        <v>26</v>
      </c>
      <c r="E3923">
        <v>130.97</v>
      </c>
      <c r="F3923">
        <v>0</v>
      </c>
      <c r="G3923">
        <v>0</v>
      </c>
      <c r="H3923" s="10" t="s">
        <v>16</v>
      </c>
      <c r="I3923" s="10" t="s">
        <v>12871</v>
      </c>
      <c r="J3923" s="10" t="s">
        <v>12872</v>
      </c>
      <c r="K3923" s="10" t="s">
        <v>17</v>
      </c>
      <c r="L3923" s="10" t="s">
        <v>12873</v>
      </c>
      <c r="M3923" s="10" t="s">
        <v>18</v>
      </c>
      <c r="N3923">
        <v>0</v>
      </c>
    </row>
    <row r="3924" spans="1:14" x14ac:dyDescent="0.25">
      <c r="A3924" s="10" t="s">
        <v>14</v>
      </c>
      <c r="B3924" s="10" t="s">
        <v>2131</v>
      </c>
      <c r="C3924">
        <v>261.94</v>
      </c>
      <c r="D3924" s="10" t="s">
        <v>26</v>
      </c>
      <c r="E3924">
        <v>523.88</v>
      </c>
      <c r="F3924">
        <v>523.26</v>
      </c>
      <c r="G3924">
        <v>261.32</v>
      </c>
      <c r="H3924" s="10" t="s">
        <v>26</v>
      </c>
      <c r="I3924" s="10" t="s">
        <v>12874</v>
      </c>
      <c r="J3924" s="10" t="s">
        <v>12875</v>
      </c>
      <c r="K3924" s="10" t="s">
        <v>12876</v>
      </c>
      <c r="L3924" s="10" t="s">
        <v>12877</v>
      </c>
      <c r="M3924" s="10" t="s">
        <v>18</v>
      </c>
      <c r="N3924">
        <v>0</v>
      </c>
    </row>
    <row r="3925" spans="1:14" x14ac:dyDescent="0.25">
      <c r="A3925" s="10" t="s">
        <v>14</v>
      </c>
      <c r="B3925" s="10" t="s">
        <v>2137</v>
      </c>
      <c r="C3925">
        <v>1026</v>
      </c>
      <c r="D3925" s="10" t="s">
        <v>26</v>
      </c>
      <c r="E3925">
        <v>3259.8</v>
      </c>
      <c r="F3925">
        <v>2233.8000000000002</v>
      </c>
      <c r="G3925">
        <v>0</v>
      </c>
      <c r="H3925" s="10" t="s">
        <v>16</v>
      </c>
      <c r="I3925" s="10" t="s">
        <v>12878</v>
      </c>
      <c r="J3925" s="10" t="s">
        <v>12879</v>
      </c>
      <c r="K3925" s="10" t="s">
        <v>12880</v>
      </c>
      <c r="L3925" s="10" t="s">
        <v>12881</v>
      </c>
      <c r="M3925" s="10" t="s">
        <v>18</v>
      </c>
      <c r="N3925">
        <v>0</v>
      </c>
    </row>
    <row r="3926" spans="1:14" x14ac:dyDescent="0.25">
      <c r="A3926" s="10" t="s">
        <v>14</v>
      </c>
      <c r="B3926" s="10" t="s">
        <v>2172</v>
      </c>
      <c r="C3926">
        <v>164.2</v>
      </c>
      <c r="D3926" s="10" t="s">
        <v>26</v>
      </c>
      <c r="E3926">
        <v>164.2</v>
      </c>
      <c r="F3926">
        <v>0</v>
      </c>
      <c r="G3926">
        <v>0</v>
      </c>
      <c r="H3926" s="10" t="s">
        <v>16</v>
      </c>
      <c r="I3926" s="10" t="s">
        <v>12882</v>
      </c>
      <c r="J3926" s="10" t="s">
        <v>12883</v>
      </c>
      <c r="K3926" s="10" t="s">
        <v>17</v>
      </c>
      <c r="L3926" s="10" t="s">
        <v>12884</v>
      </c>
      <c r="M3926" s="10" t="s">
        <v>18</v>
      </c>
      <c r="N3926">
        <v>0</v>
      </c>
    </row>
    <row r="3927" spans="1:14" x14ac:dyDescent="0.25">
      <c r="A3927" s="10" t="s">
        <v>14</v>
      </c>
      <c r="B3927" s="10" t="s">
        <v>203</v>
      </c>
      <c r="C3927">
        <v>38</v>
      </c>
      <c r="D3927" s="10" t="s">
        <v>26</v>
      </c>
      <c r="E3927">
        <v>1642.75</v>
      </c>
      <c r="F3927">
        <v>1604.75</v>
      </c>
      <c r="G3927">
        <v>0</v>
      </c>
      <c r="H3927" s="10" t="s">
        <v>16</v>
      </c>
      <c r="I3927" s="10" t="s">
        <v>12885</v>
      </c>
      <c r="J3927" s="10" t="s">
        <v>12886</v>
      </c>
      <c r="K3927" s="10" t="s">
        <v>12887</v>
      </c>
      <c r="L3927" s="10" t="s">
        <v>12888</v>
      </c>
      <c r="M3927" s="10" t="s">
        <v>18</v>
      </c>
      <c r="N3927">
        <v>0</v>
      </c>
    </row>
    <row r="3928" spans="1:14" x14ac:dyDescent="0.25">
      <c r="A3928" s="10" t="s">
        <v>14</v>
      </c>
      <c r="B3928" s="10" t="s">
        <v>91</v>
      </c>
      <c r="C3928">
        <v>362</v>
      </c>
      <c r="D3928" s="10" t="s">
        <v>26</v>
      </c>
      <c r="E3928">
        <v>948.98</v>
      </c>
      <c r="F3928">
        <v>586.98</v>
      </c>
      <c r="G3928">
        <v>0</v>
      </c>
      <c r="H3928" s="10" t="s">
        <v>16</v>
      </c>
      <c r="I3928" s="10" t="s">
        <v>12889</v>
      </c>
      <c r="J3928" s="10" t="s">
        <v>12890</v>
      </c>
      <c r="K3928" s="10" t="s">
        <v>12891</v>
      </c>
      <c r="L3928" s="10" t="s">
        <v>12892</v>
      </c>
      <c r="M3928" s="10" t="s">
        <v>18</v>
      </c>
      <c r="N3928">
        <v>0</v>
      </c>
    </row>
    <row r="3929" spans="1:14" x14ac:dyDescent="0.25">
      <c r="A3929" s="10" t="s">
        <v>14</v>
      </c>
      <c r="B3929" s="10" t="s">
        <v>11139</v>
      </c>
      <c r="C3929">
        <v>0</v>
      </c>
      <c r="D3929" s="10" t="s">
        <v>16</v>
      </c>
      <c r="E3929">
        <v>22007.53</v>
      </c>
      <c r="F3929">
        <v>22007.53</v>
      </c>
      <c r="G3929">
        <v>0</v>
      </c>
      <c r="H3929" s="10" t="s">
        <v>16</v>
      </c>
      <c r="I3929" s="10" t="s">
        <v>12893</v>
      </c>
      <c r="J3929" s="10" t="s">
        <v>12894</v>
      </c>
      <c r="K3929" s="10" t="s">
        <v>12895</v>
      </c>
      <c r="L3929" s="10" t="s">
        <v>12896</v>
      </c>
      <c r="M3929" s="10" t="s">
        <v>18</v>
      </c>
      <c r="N3929">
        <v>0</v>
      </c>
    </row>
    <row r="3930" spans="1:14" x14ac:dyDescent="0.25">
      <c r="A3930" s="10" t="s">
        <v>14</v>
      </c>
      <c r="B3930" s="10" t="s">
        <v>11144</v>
      </c>
      <c r="C3930">
        <v>0</v>
      </c>
      <c r="D3930" s="10" t="s">
        <v>16</v>
      </c>
      <c r="E3930">
        <v>15093.92</v>
      </c>
      <c r="F3930">
        <v>15093.92</v>
      </c>
      <c r="G3930">
        <v>0</v>
      </c>
      <c r="H3930" s="10" t="s">
        <v>16</v>
      </c>
      <c r="I3930" s="10" t="s">
        <v>12897</v>
      </c>
      <c r="J3930" s="10" t="s">
        <v>12898</v>
      </c>
      <c r="K3930" s="10" t="s">
        <v>12899</v>
      </c>
      <c r="L3930" s="10" t="s">
        <v>12900</v>
      </c>
      <c r="M3930" s="10" t="s">
        <v>18</v>
      </c>
      <c r="N3930">
        <v>0</v>
      </c>
    </row>
    <row r="3931" spans="1:14" x14ac:dyDescent="0.25">
      <c r="A3931" s="10" t="s">
        <v>14</v>
      </c>
      <c r="B3931" s="10" t="s">
        <v>11149</v>
      </c>
      <c r="C3931">
        <v>0</v>
      </c>
      <c r="D3931" s="10" t="s">
        <v>16</v>
      </c>
      <c r="E3931">
        <v>4531.88</v>
      </c>
      <c r="F3931">
        <v>4531.88</v>
      </c>
      <c r="G3931">
        <v>0</v>
      </c>
      <c r="H3931" s="10" t="s">
        <v>16</v>
      </c>
      <c r="I3931" s="10" t="s">
        <v>12901</v>
      </c>
      <c r="J3931" s="10" t="s">
        <v>12902</v>
      </c>
      <c r="K3931" s="10" t="s">
        <v>12903</v>
      </c>
      <c r="L3931" s="10" t="s">
        <v>12904</v>
      </c>
      <c r="M3931" s="10" t="s">
        <v>18</v>
      </c>
      <c r="N3931">
        <v>0</v>
      </c>
    </row>
    <row r="3932" spans="1:14" x14ac:dyDescent="0.25">
      <c r="A3932" s="10" t="s">
        <v>14</v>
      </c>
      <c r="B3932" s="10" t="s">
        <v>11154</v>
      </c>
      <c r="C3932">
        <v>0</v>
      </c>
      <c r="D3932" s="10" t="s">
        <v>16</v>
      </c>
      <c r="E3932">
        <v>7486.37</v>
      </c>
      <c r="F3932">
        <v>7486.37</v>
      </c>
      <c r="G3932">
        <v>0</v>
      </c>
      <c r="H3932" s="10" t="s">
        <v>16</v>
      </c>
      <c r="I3932" s="10" t="s">
        <v>12905</v>
      </c>
      <c r="J3932" s="10" t="s">
        <v>12906</v>
      </c>
      <c r="K3932" s="10" t="s">
        <v>12907</v>
      </c>
      <c r="L3932" s="10" t="s">
        <v>12908</v>
      </c>
      <c r="M3932" s="10" t="s">
        <v>18</v>
      </c>
      <c r="N3932">
        <v>0</v>
      </c>
    </row>
    <row r="3933" spans="1:14" x14ac:dyDescent="0.25">
      <c r="A3933" s="10" t="s">
        <v>14</v>
      </c>
      <c r="B3933" s="10" t="s">
        <v>11159</v>
      </c>
      <c r="C3933">
        <v>0</v>
      </c>
      <c r="D3933" s="10" t="s">
        <v>16</v>
      </c>
      <c r="E3933">
        <v>0</v>
      </c>
      <c r="F3933">
        <v>79.8</v>
      </c>
      <c r="G3933">
        <v>79.8</v>
      </c>
      <c r="H3933" s="10" t="s">
        <v>26</v>
      </c>
      <c r="I3933" s="10" t="s">
        <v>12909</v>
      </c>
      <c r="J3933" s="10" t="s">
        <v>17</v>
      </c>
      <c r="K3933" s="10" t="s">
        <v>12910</v>
      </c>
      <c r="L3933" s="10" t="s">
        <v>12911</v>
      </c>
      <c r="M3933" s="10" t="s">
        <v>18</v>
      </c>
      <c r="N3933">
        <v>0</v>
      </c>
    </row>
    <row r="3934" spans="1:14" x14ac:dyDescent="0.25">
      <c r="A3934" s="10" t="s">
        <v>14</v>
      </c>
      <c r="B3934" s="10" t="s">
        <v>11163</v>
      </c>
      <c r="C3934">
        <v>0</v>
      </c>
      <c r="D3934" s="10" t="s">
        <v>16</v>
      </c>
      <c r="E3934">
        <v>57.6</v>
      </c>
      <c r="F3934">
        <v>57.6</v>
      </c>
      <c r="G3934">
        <v>0</v>
      </c>
      <c r="H3934" s="10" t="s">
        <v>16</v>
      </c>
      <c r="I3934" s="10" t="s">
        <v>12912</v>
      </c>
      <c r="J3934" s="10" t="s">
        <v>12913</v>
      </c>
      <c r="K3934" s="10" t="s">
        <v>12914</v>
      </c>
      <c r="L3934" s="10" t="s">
        <v>12915</v>
      </c>
      <c r="M3934" s="10" t="s">
        <v>18</v>
      </c>
      <c r="N3934">
        <v>0</v>
      </c>
    </row>
    <row r="3935" spans="1:14" x14ac:dyDescent="0.25">
      <c r="A3935" s="10" t="s">
        <v>14</v>
      </c>
      <c r="B3935" s="10" t="s">
        <v>11167</v>
      </c>
      <c r="C3935">
        <v>0</v>
      </c>
      <c r="D3935" s="10" t="s">
        <v>16</v>
      </c>
      <c r="E3935">
        <v>0</v>
      </c>
      <c r="F3935">
        <v>0</v>
      </c>
      <c r="G3935">
        <v>0</v>
      </c>
      <c r="H3935" s="10" t="s">
        <v>16</v>
      </c>
      <c r="I3935" s="10" t="s">
        <v>12916</v>
      </c>
      <c r="J3935" s="10" t="s">
        <v>17</v>
      </c>
      <c r="K3935" s="10" t="s">
        <v>17</v>
      </c>
      <c r="L3935" s="10" t="s">
        <v>12917</v>
      </c>
      <c r="M3935" s="10" t="s">
        <v>18</v>
      </c>
      <c r="N3935">
        <v>0</v>
      </c>
    </row>
    <row r="3936" spans="1:14" x14ac:dyDescent="0.25">
      <c r="A3936" s="10" t="s">
        <v>14</v>
      </c>
      <c r="B3936" s="10" t="s">
        <v>11169</v>
      </c>
      <c r="C3936">
        <v>0</v>
      </c>
      <c r="D3936" s="10" t="s">
        <v>16</v>
      </c>
      <c r="E3936">
        <v>5864.98</v>
      </c>
      <c r="F3936">
        <v>5864.98</v>
      </c>
      <c r="G3936">
        <v>0</v>
      </c>
      <c r="H3936" s="10" t="s">
        <v>16</v>
      </c>
      <c r="I3936" s="10" t="s">
        <v>12918</v>
      </c>
      <c r="J3936" s="10" t="s">
        <v>12919</v>
      </c>
      <c r="K3936" s="10" t="s">
        <v>12920</v>
      </c>
      <c r="L3936" s="10" t="s">
        <v>12921</v>
      </c>
      <c r="M3936" s="10" t="s">
        <v>18</v>
      </c>
      <c r="N3936">
        <v>0</v>
      </c>
    </row>
    <row r="3937" spans="1:14" x14ac:dyDescent="0.25">
      <c r="A3937" s="10" t="s">
        <v>14</v>
      </c>
      <c r="B3937" s="10" t="s">
        <v>11174</v>
      </c>
      <c r="C3937">
        <v>0</v>
      </c>
      <c r="D3937" s="10" t="s">
        <v>16</v>
      </c>
      <c r="E3937">
        <v>2271.86</v>
      </c>
      <c r="F3937">
        <v>2271.86</v>
      </c>
      <c r="G3937">
        <v>0</v>
      </c>
      <c r="H3937" s="10" t="s">
        <v>16</v>
      </c>
      <c r="I3937" s="10" t="s">
        <v>12922</v>
      </c>
      <c r="J3937" s="10" t="s">
        <v>12923</v>
      </c>
      <c r="K3937" s="10" t="s">
        <v>12924</v>
      </c>
      <c r="L3937" s="10" t="s">
        <v>12925</v>
      </c>
      <c r="M3937" s="10" t="s">
        <v>18</v>
      </c>
      <c r="N3937">
        <v>0</v>
      </c>
    </row>
    <row r="3938" spans="1:14" x14ac:dyDescent="0.25">
      <c r="A3938" s="10" t="s">
        <v>14</v>
      </c>
      <c r="B3938" s="10" t="s">
        <v>11181</v>
      </c>
      <c r="C3938">
        <v>0</v>
      </c>
      <c r="D3938" s="10" t="s">
        <v>16</v>
      </c>
      <c r="E3938">
        <v>0</v>
      </c>
      <c r="F3938">
        <v>0</v>
      </c>
      <c r="G3938">
        <v>0</v>
      </c>
      <c r="H3938" s="10" t="s">
        <v>16</v>
      </c>
      <c r="I3938" s="10" t="s">
        <v>12926</v>
      </c>
      <c r="J3938" s="10" t="s">
        <v>17</v>
      </c>
      <c r="K3938" s="10" t="s">
        <v>17</v>
      </c>
      <c r="L3938" s="10" t="s">
        <v>12927</v>
      </c>
      <c r="M3938" s="10" t="s">
        <v>18</v>
      </c>
      <c r="N3938">
        <v>0</v>
      </c>
    </row>
    <row r="3939" spans="1:14" x14ac:dyDescent="0.25">
      <c r="A3939" s="10" t="s">
        <v>14</v>
      </c>
      <c r="B3939" s="10" t="s">
        <v>11186</v>
      </c>
      <c r="C3939">
        <v>0</v>
      </c>
      <c r="D3939" s="10" t="s">
        <v>16</v>
      </c>
      <c r="E3939">
        <v>0</v>
      </c>
      <c r="F3939">
        <v>0</v>
      </c>
      <c r="G3939">
        <v>0</v>
      </c>
      <c r="H3939" s="10" t="s">
        <v>16</v>
      </c>
      <c r="I3939" s="10" t="s">
        <v>12928</v>
      </c>
      <c r="J3939" s="10" t="s">
        <v>17</v>
      </c>
      <c r="K3939" s="10" t="s">
        <v>17</v>
      </c>
      <c r="L3939" s="10" t="s">
        <v>12929</v>
      </c>
      <c r="M3939" s="10" t="s">
        <v>18</v>
      </c>
      <c r="N3939">
        <v>0</v>
      </c>
    </row>
    <row r="3940" spans="1:14" x14ac:dyDescent="0.25">
      <c r="A3940" s="10" t="s">
        <v>14</v>
      </c>
      <c r="B3940" s="10" t="s">
        <v>11189</v>
      </c>
      <c r="C3940">
        <v>0</v>
      </c>
      <c r="D3940" s="10" t="s">
        <v>16</v>
      </c>
      <c r="E3940">
        <v>0</v>
      </c>
      <c r="F3940">
        <v>0</v>
      </c>
      <c r="G3940">
        <v>0</v>
      </c>
      <c r="H3940" s="10" t="s">
        <v>16</v>
      </c>
      <c r="I3940" s="10" t="s">
        <v>12930</v>
      </c>
      <c r="J3940" s="10" t="s">
        <v>17</v>
      </c>
      <c r="K3940" s="10" t="s">
        <v>17</v>
      </c>
      <c r="L3940" s="10" t="s">
        <v>12931</v>
      </c>
      <c r="M3940" s="10" t="s">
        <v>18</v>
      </c>
      <c r="N3940">
        <v>0</v>
      </c>
    </row>
    <row r="3941" spans="1:14" x14ac:dyDescent="0.25">
      <c r="A3941" s="10" t="s">
        <v>14</v>
      </c>
      <c r="B3941" s="10" t="s">
        <v>11192</v>
      </c>
      <c r="C3941">
        <v>0</v>
      </c>
      <c r="D3941" s="10" t="s">
        <v>16</v>
      </c>
      <c r="E3941">
        <v>0</v>
      </c>
      <c r="F3941">
        <v>0</v>
      </c>
      <c r="G3941">
        <v>0</v>
      </c>
      <c r="H3941" s="10" t="s">
        <v>16</v>
      </c>
      <c r="I3941" s="10" t="s">
        <v>12932</v>
      </c>
      <c r="J3941" s="10" t="s">
        <v>17</v>
      </c>
      <c r="K3941" s="10" t="s">
        <v>17</v>
      </c>
      <c r="L3941" s="10" t="s">
        <v>12933</v>
      </c>
      <c r="M3941" s="10" t="s">
        <v>18</v>
      </c>
      <c r="N3941">
        <v>0</v>
      </c>
    </row>
    <row r="3942" spans="1:14" x14ac:dyDescent="0.25">
      <c r="A3942" s="10" t="s">
        <v>14</v>
      </c>
      <c r="B3942" s="10" t="s">
        <v>11195</v>
      </c>
      <c r="C3942">
        <v>0</v>
      </c>
      <c r="D3942" s="10" t="s">
        <v>16</v>
      </c>
      <c r="E3942">
        <v>1024.6199999999999</v>
      </c>
      <c r="F3942">
        <v>1833.25</v>
      </c>
      <c r="G3942">
        <v>808.63</v>
      </c>
      <c r="H3942" s="10" t="s">
        <v>26</v>
      </c>
      <c r="I3942" s="10" t="s">
        <v>12934</v>
      </c>
      <c r="J3942" s="10" t="s">
        <v>12935</v>
      </c>
      <c r="K3942" s="10" t="s">
        <v>12936</v>
      </c>
      <c r="L3942" s="10" t="s">
        <v>12937</v>
      </c>
      <c r="M3942" s="10" t="s">
        <v>18</v>
      </c>
      <c r="N3942">
        <v>0</v>
      </c>
    </row>
    <row r="3943" spans="1:14" x14ac:dyDescent="0.25">
      <c r="A3943" s="10" t="s">
        <v>14</v>
      </c>
      <c r="B3943" s="10" t="s">
        <v>11200</v>
      </c>
      <c r="C3943">
        <v>0</v>
      </c>
      <c r="D3943" s="10" t="s">
        <v>16</v>
      </c>
      <c r="E3943">
        <v>0</v>
      </c>
      <c r="F3943">
        <v>0</v>
      </c>
      <c r="G3943">
        <v>0</v>
      </c>
      <c r="H3943" s="10" t="s">
        <v>16</v>
      </c>
      <c r="I3943" s="10" t="s">
        <v>12938</v>
      </c>
      <c r="J3943" s="10" t="s">
        <v>17</v>
      </c>
      <c r="K3943" s="10" t="s">
        <v>17</v>
      </c>
      <c r="L3943" s="10" t="s">
        <v>12939</v>
      </c>
      <c r="M3943" s="10" t="s">
        <v>18</v>
      </c>
      <c r="N3943">
        <v>0</v>
      </c>
    </row>
    <row r="3944" spans="1:14" x14ac:dyDescent="0.25">
      <c r="A3944" s="10" t="s">
        <v>14</v>
      </c>
      <c r="B3944" s="10" t="s">
        <v>11203</v>
      </c>
      <c r="C3944">
        <v>0</v>
      </c>
      <c r="D3944" s="10" t="s">
        <v>16</v>
      </c>
      <c r="E3944">
        <v>0</v>
      </c>
      <c r="F3944">
        <v>0</v>
      </c>
      <c r="G3944">
        <v>0</v>
      </c>
      <c r="H3944" s="10" t="s">
        <v>16</v>
      </c>
      <c r="I3944" s="10" t="s">
        <v>12940</v>
      </c>
      <c r="J3944" s="10" t="s">
        <v>17</v>
      </c>
      <c r="K3944" s="10" t="s">
        <v>17</v>
      </c>
      <c r="L3944" s="10" t="s">
        <v>12941</v>
      </c>
      <c r="M3944" s="10" t="s">
        <v>18</v>
      </c>
      <c r="N3944">
        <v>0</v>
      </c>
    </row>
    <row r="3945" spans="1:14" x14ac:dyDescent="0.25">
      <c r="A3945" s="10" t="s">
        <v>14</v>
      </c>
      <c r="B3945" s="10" t="s">
        <v>11206</v>
      </c>
      <c r="C3945">
        <v>0</v>
      </c>
      <c r="D3945" s="10" t="s">
        <v>16</v>
      </c>
      <c r="E3945">
        <v>0</v>
      </c>
      <c r="F3945">
        <v>0</v>
      </c>
      <c r="G3945">
        <v>0</v>
      </c>
      <c r="H3945" s="10" t="s">
        <v>16</v>
      </c>
      <c r="I3945" s="10" t="s">
        <v>12942</v>
      </c>
      <c r="J3945" s="10" t="s">
        <v>17</v>
      </c>
      <c r="K3945" s="10" t="s">
        <v>17</v>
      </c>
      <c r="L3945" s="10" t="s">
        <v>12943</v>
      </c>
      <c r="M3945" s="10" t="s">
        <v>18</v>
      </c>
      <c r="N3945">
        <v>0</v>
      </c>
    </row>
    <row r="3946" spans="1:14" x14ac:dyDescent="0.25">
      <c r="A3946" s="10" t="s">
        <v>14</v>
      </c>
      <c r="B3946" s="10" t="s">
        <v>11209</v>
      </c>
      <c r="C3946">
        <v>0</v>
      </c>
      <c r="D3946" s="10" t="s">
        <v>16</v>
      </c>
      <c r="E3946">
        <v>75.8</v>
      </c>
      <c r="F3946">
        <v>75.8</v>
      </c>
      <c r="G3946">
        <v>0</v>
      </c>
      <c r="H3946" s="10" t="s">
        <v>16</v>
      </c>
      <c r="I3946" s="10" t="s">
        <v>12944</v>
      </c>
      <c r="J3946" s="10" t="s">
        <v>12945</v>
      </c>
      <c r="K3946" s="10" t="s">
        <v>12946</v>
      </c>
      <c r="L3946" s="10" t="s">
        <v>12947</v>
      </c>
      <c r="M3946" s="10" t="s">
        <v>18</v>
      </c>
      <c r="N3946">
        <v>0</v>
      </c>
    </row>
    <row r="3947" spans="1:14" x14ac:dyDescent="0.25">
      <c r="A3947" s="10" t="s">
        <v>14</v>
      </c>
      <c r="B3947" s="10" t="s">
        <v>11214</v>
      </c>
      <c r="C3947">
        <v>0</v>
      </c>
      <c r="D3947" s="10" t="s">
        <v>16</v>
      </c>
      <c r="E3947">
        <v>33.6</v>
      </c>
      <c r="F3947">
        <v>33.6</v>
      </c>
      <c r="G3947">
        <v>0</v>
      </c>
      <c r="H3947" s="10" t="s">
        <v>16</v>
      </c>
      <c r="I3947" s="10" t="s">
        <v>12948</v>
      </c>
      <c r="J3947" s="10" t="s">
        <v>12949</v>
      </c>
      <c r="K3947" s="10" t="s">
        <v>12950</v>
      </c>
      <c r="L3947" s="10" t="s">
        <v>12951</v>
      </c>
      <c r="M3947" s="10" t="s">
        <v>18</v>
      </c>
      <c r="N3947">
        <v>0</v>
      </c>
    </row>
    <row r="3948" spans="1:14" x14ac:dyDescent="0.25">
      <c r="A3948" s="10" t="s">
        <v>14</v>
      </c>
      <c r="B3948" s="10" t="s">
        <v>11222</v>
      </c>
      <c r="C3948">
        <v>0</v>
      </c>
      <c r="D3948" s="10" t="s">
        <v>16</v>
      </c>
      <c r="E3948">
        <v>1886.97</v>
      </c>
      <c r="F3948">
        <v>1886.97</v>
      </c>
      <c r="G3948">
        <v>0</v>
      </c>
      <c r="H3948" s="10" t="s">
        <v>16</v>
      </c>
      <c r="I3948" s="10" t="s">
        <v>12952</v>
      </c>
      <c r="J3948" s="10" t="s">
        <v>12953</v>
      </c>
      <c r="K3948" s="10" t="s">
        <v>12954</v>
      </c>
      <c r="L3948" s="10" t="s">
        <v>12955</v>
      </c>
      <c r="M3948" s="10" t="s">
        <v>18</v>
      </c>
      <c r="N3948">
        <v>0</v>
      </c>
    </row>
    <row r="3949" spans="1:14" x14ac:dyDescent="0.25">
      <c r="A3949" s="10" t="s">
        <v>14</v>
      </c>
      <c r="B3949" s="10" t="s">
        <v>11226</v>
      </c>
      <c r="C3949">
        <v>186.84</v>
      </c>
      <c r="D3949" s="10" t="s">
        <v>26</v>
      </c>
      <c r="E3949">
        <v>1019.46</v>
      </c>
      <c r="F3949">
        <v>832.62</v>
      </c>
      <c r="G3949">
        <v>0</v>
      </c>
      <c r="H3949" s="10" t="s">
        <v>16</v>
      </c>
      <c r="I3949" s="10" t="s">
        <v>12956</v>
      </c>
      <c r="J3949" s="10" t="s">
        <v>12957</v>
      </c>
      <c r="K3949" s="10" t="s">
        <v>12958</v>
      </c>
      <c r="L3949" s="10" t="s">
        <v>12959</v>
      </c>
      <c r="M3949" s="10" t="s">
        <v>18</v>
      </c>
      <c r="N3949">
        <v>0</v>
      </c>
    </row>
    <row r="3950" spans="1:14" x14ac:dyDescent="0.25">
      <c r="A3950" s="10" t="s">
        <v>14</v>
      </c>
      <c r="B3950" s="10" t="s">
        <v>11229</v>
      </c>
      <c r="C3950">
        <v>0</v>
      </c>
      <c r="D3950" s="10" t="s">
        <v>16</v>
      </c>
      <c r="E3950">
        <v>123.02</v>
      </c>
      <c r="F3950">
        <v>123.02</v>
      </c>
      <c r="G3950">
        <v>0</v>
      </c>
      <c r="H3950" s="10" t="s">
        <v>16</v>
      </c>
      <c r="I3950" s="10" t="s">
        <v>12960</v>
      </c>
      <c r="J3950" s="10" t="s">
        <v>12961</v>
      </c>
      <c r="K3950" s="10" t="s">
        <v>12962</v>
      </c>
      <c r="L3950" s="10" t="s">
        <v>12963</v>
      </c>
      <c r="M3950" s="10" t="s">
        <v>18</v>
      </c>
      <c r="N3950">
        <v>0</v>
      </c>
    </row>
    <row r="3951" spans="1:14" x14ac:dyDescent="0.25">
      <c r="A3951" s="10" t="s">
        <v>14</v>
      </c>
      <c r="B3951" s="10" t="s">
        <v>11233</v>
      </c>
      <c r="C3951">
        <v>0</v>
      </c>
      <c r="D3951" s="10" t="s">
        <v>16</v>
      </c>
      <c r="E3951">
        <v>0</v>
      </c>
      <c r="F3951">
        <v>0</v>
      </c>
      <c r="G3951">
        <v>0</v>
      </c>
      <c r="H3951" s="10" t="s">
        <v>16</v>
      </c>
      <c r="I3951" s="10" t="s">
        <v>12964</v>
      </c>
      <c r="J3951" s="10" t="s">
        <v>17</v>
      </c>
      <c r="K3951" s="10" t="s">
        <v>17</v>
      </c>
      <c r="L3951" s="10" t="s">
        <v>12965</v>
      </c>
      <c r="M3951" s="10" t="s">
        <v>18</v>
      </c>
      <c r="N3951">
        <v>0</v>
      </c>
    </row>
    <row r="3952" spans="1:14" x14ac:dyDescent="0.25">
      <c r="A3952" s="10" t="s">
        <v>14</v>
      </c>
      <c r="B3952" s="10" t="s">
        <v>11235</v>
      </c>
      <c r="C3952">
        <v>0</v>
      </c>
      <c r="D3952" s="10" t="s">
        <v>16</v>
      </c>
      <c r="E3952">
        <v>0</v>
      </c>
      <c r="F3952">
        <v>0</v>
      </c>
      <c r="G3952">
        <v>0</v>
      </c>
      <c r="H3952" s="10" t="s">
        <v>16</v>
      </c>
      <c r="I3952" s="10" t="s">
        <v>12966</v>
      </c>
      <c r="J3952" s="10" t="s">
        <v>17</v>
      </c>
      <c r="K3952" s="10" t="s">
        <v>17</v>
      </c>
      <c r="L3952" s="10" t="s">
        <v>12967</v>
      </c>
      <c r="M3952" s="10" t="s">
        <v>18</v>
      </c>
      <c r="N3952">
        <v>0</v>
      </c>
    </row>
    <row r="3953" spans="1:14" x14ac:dyDescent="0.25">
      <c r="A3953" s="10" t="s">
        <v>14</v>
      </c>
      <c r="B3953" s="10" t="s">
        <v>11238</v>
      </c>
      <c r="C3953">
        <v>0</v>
      </c>
      <c r="D3953" s="10" t="s">
        <v>16</v>
      </c>
      <c r="E3953">
        <v>0</v>
      </c>
      <c r="F3953">
        <v>0</v>
      </c>
      <c r="G3953">
        <v>0</v>
      </c>
      <c r="H3953" s="10" t="s">
        <v>16</v>
      </c>
      <c r="I3953" s="10" t="s">
        <v>12968</v>
      </c>
      <c r="J3953" s="10" t="s">
        <v>17</v>
      </c>
      <c r="K3953" s="10" t="s">
        <v>17</v>
      </c>
      <c r="L3953" s="10" t="s">
        <v>12969</v>
      </c>
      <c r="M3953" s="10" t="s">
        <v>18</v>
      </c>
      <c r="N3953">
        <v>0</v>
      </c>
    </row>
    <row r="3954" spans="1:14" x14ac:dyDescent="0.25">
      <c r="A3954" s="10" t="s">
        <v>14</v>
      </c>
      <c r="B3954" s="10" t="s">
        <v>11240</v>
      </c>
      <c r="C3954">
        <v>0</v>
      </c>
      <c r="D3954" s="10" t="s">
        <v>16</v>
      </c>
      <c r="E3954">
        <v>0</v>
      </c>
      <c r="F3954">
        <v>0</v>
      </c>
      <c r="G3954">
        <v>0</v>
      </c>
      <c r="H3954" s="10" t="s">
        <v>16</v>
      </c>
      <c r="I3954" s="10" t="s">
        <v>12970</v>
      </c>
      <c r="J3954" s="10" t="s">
        <v>17</v>
      </c>
      <c r="K3954" s="10" t="s">
        <v>17</v>
      </c>
      <c r="L3954" s="10" t="s">
        <v>12971</v>
      </c>
      <c r="M3954" s="10" t="s">
        <v>18</v>
      </c>
      <c r="N3954">
        <v>0</v>
      </c>
    </row>
    <row r="3955" spans="1:14" x14ac:dyDescent="0.25">
      <c r="A3955" s="10" t="s">
        <v>14</v>
      </c>
      <c r="B3955" s="10" t="s">
        <v>11241</v>
      </c>
      <c r="C3955">
        <v>0</v>
      </c>
      <c r="D3955" s="10" t="s">
        <v>16</v>
      </c>
      <c r="E3955">
        <v>0</v>
      </c>
      <c r="F3955">
        <v>0</v>
      </c>
      <c r="G3955">
        <v>0</v>
      </c>
      <c r="H3955" s="10" t="s">
        <v>16</v>
      </c>
      <c r="I3955" s="10" t="s">
        <v>12972</v>
      </c>
      <c r="J3955" s="10" t="s">
        <v>17</v>
      </c>
      <c r="K3955" s="10" t="s">
        <v>17</v>
      </c>
      <c r="L3955" s="10" t="s">
        <v>12973</v>
      </c>
      <c r="M3955" s="10" t="s">
        <v>18</v>
      </c>
      <c r="N3955">
        <v>0</v>
      </c>
    </row>
    <row r="3956" spans="1:14" x14ac:dyDescent="0.25">
      <c r="A3956" s="10" t="s">
        <v>14</v>
      </c>
      <c r="B3956" s="10" t="s">
        <v>11242</v>
      </c>
      <c r="C3956">
        <v>0</v>
      </c>
      <c r="D3956" s="10" t="s">
        <v>16</v>
      </c>
      <c r="E3956">
        <v>0</v>
      </c>
      <c r="F3956">
        <v>0</v>
      </c>
      <c r="G3956">
        <v>0</v>
      </c>
      <c r="H3956" s="10" t="s">
        <v>16</v>
      </c>
      <c r="I3956" s="10" t="s">
        <v>12974</v>
      </c>
      <c r="J3956" s="10" t="s">
        <v>17</v>
      </c>
      <c r="K3956" s="10" t="s">
        <v>17</v>
      </c>
      <c r="L3956" s="10" t="s">
        <v>12975</v>
      </c>
      <c r="M3956" s="10" t="s">
        <v>18</v>
      </c>
      <c r="N3956">
        <v>0</v>
      </c>
    </row>
    <row r="3957" spans="1:14" x14ac:dyDescent="0.25">
      <c r="A3957" s="10" t="s">
        <v>14</v>
      </c>
      <c r="B3957" s="10" t="s">
        <v>11244</v>
      </c>
      <c r="C3957">
        <v>0</v>
      </c>
      <c r="D3957" s="10" t="s">
        <v>16</v>
      </c>
      <c r="E3957">
        <v>7742</v>
      </c>
      <c r="F3957">
        <v>7742</v>
      </c>
      <c r="G3957">
        <v>0</v>
      </c>
      <c r="H3957" s="10" t="s">
        <v>16</v>
      </c>
      <c r="I3957" s="10" t="s">
        <v>12976</v>
      </c>
      <c r="J3957" s="10" t="s">
        <v>12977</v>
      </c>
      <c r="K3957" s="10" t="s">
        <v>12978</v>
      </c>
      <c r="L3957" s="10" t="s">
        <v>12979</v>
      </c>
      <c r="M3957" s="10" t="s">
        <v>18</v>
      </c>
      <c r="N3957">
        <v>0</v>
      </c>
    </row>
    <row r="3958" spans="1:14" x14ac:dyDescent="0.25">
      <c r="A3958" s="10" t="s">
        <v>14</v>
      </c>
      <c r="B3958" s="10" t="s">
        <v>11247</v>
      </c>
      <c r="C3958">
        <v>0</v>
      </c>
      <c r="D3958" s="10" t="s">
        <v>16</v>
      </c>
      <c r="E3958">
        <v>0</v>
      </c>
      <c r="F3958">
        <v>0</v>
      </c>
      <c r="G3958">
        <v>0</v>
      </c>
      <c r="H3958" s="10" t="s">
        <v>16</v>
      </c>
      <c r="I3958" s="10" t="s">
        <v>12980</v>
      </c>
      <c r="J3958" s="10" t="s">
        <v>17</v>
      </c>
      <c r="K3958" s="10" t="s">
        <v>17</v>
      </c>
      <c r="L3958" s="10" t="s">
        <v>12981</v>
      </c>
      <c r="M3958" s="10" t="s">
        <v>18</v>
      </c>
      <c r="N3958">
        <v>0</v>
      </c>
    </row>
    <row r="3959" spans="1:14" x14ac:dyDescent="0.25">
      <c r="A3959" s="10" t="s">
        <v>14</v>
      </c>
      <c r="B3959" s="10" t="s">
        <v>11248</v>
      </c>
      <c r="C3959">
        <v>0</v>
      </c>
      <c r="D3959" s="10" t="s">
        <v>16</v>
      </c>
      <c r="E3959">
        <v>0</v>
      </c>
      <c r="F3959">
        <v>0</v>
      </c>
      <c r="G3959">
        <v>0</v>
      </c>
      <c r="H3959" s="10" t="s">
        <v>16</v>
      </c>
      <c r="I3959" s="10" t="s">
        <v>12982</v>
      </c>
      <c r="J3959" s="10" t="s">
        <v>17</v>
      </c>
      <c r="K3959" s="10" t="s">
        <v>17</v>
      </c>
      <c r="L3959" s="10" t="s">
        <v>12983</v>
      </c>
      <c r="M3959" s="10" t="s">
        <v>18</v>
      </c>
      <c r="N3959">
        <v>0</v>
      </c>
    </row>
    <row r="3960" spans="1:14" x14ac:dyDescent="0.25">
      <c r="A3960" s="10" t="s">
        <v>14</v>
      </c>
      <c r="B3960" s="10" t="s">
        <v>11249</v>
      </c>
      <c r="C3960">
        <v>0</v>
      </c>
      <c r="D3960" s="10" t="s">
        <v>16</v>
      </c>
      <c r="E3960">
        <v>0</v>
      </c>
      <c r="F3960">
        <v>0</v>
      </c>
      <c r="G3960">
        <v>0</v>
      </c>
      <c r="H3960" s="10" t="s">
        <v>16</v>
      </c>
      <c r="I3960" s="10" t="s">
        <v>12984</v>
      </c>
      <c r="J3960" s="10" t="s">
        <v>17</v>
      </c>
      <c r="K3960" s="10" t="s">
        <v>17</v>
      </c>
      <c r="L3960" s="10" t="s">
        <v>12985</v>
      </c>
      <c r="M3960" s="10" t="s">
        <v>18</v>
      </c>
      <c r="N3960">
        <v>0</v>
      </c>
    </row>
    <row r="3961" spans="1:14" x14ac:dyDescent="0.25">
      <c r="A3961" s="10" t="s">
        <v>14</v>
      </c>
      <c r="B3961" s="10" t="s">
        <v>11250</v>
      </c>
      <c r="C3961">
        <v>0</v>
      </c>
      <c r="D3961" s="10" t="s">
        <v>16</v>
      </c>
      <c r="E3961">
        <v>0</v>
      </c>
      <c r="F3961">
        <v>0</v>
      </c>
      <c r="G3961">
        <v>0</v>
      </c>
      <c r="H3961" s="10" t="s">
        <v>16</v>
      </c>
      <c r="I3961" s="10" t="s">
        <v>12986</v>
      </c>
      <c r="J3961" s="10" t="s">
        <v>17</v>
      </c>
      <c r="K3961" s="10" t="s">
        <v>17</v>
      </c>
      <c r="L3961" s="10" t="s">
        <v>12987</v>
      </c>
      <c r="M3961" s="10" t="s">
        <v>18</v>
      </c>
      <c r="N3961">
        <v>0</v>
      </c>
    </row>
    <row r="3962" spans="1:14" x14ac:dyDescent="0.25">
      <c r="A3962" s="10" t="s">
        <v>14</v>
      </c>
      <c r="B3962" s="10" t="s">
        <v>11252</v>
      </c>
      <c r="C3962">
        <v>0</v>
      </c>
      <c r="D3962" s="10" t="s">
        <v>16</v>
      </c>
      <c r="E3962">
        <v>0</v>
      </c>
      <c r="F3962">
        <v>0</v>
      </c>
      <c r="G3962">
        <v>0</v>
      </c>
      <c r="H3962" s="10" t="s">
        <v>16</v>
      </c>
      <c r="I3962" s="10" t="s">
        <v>12988</v>
      </c>
      <c r="J3962" s="10" t="s">
        <v>17</v>
      </c>
      <c r="K3962" s="10" t="s">
        <v>17</v>
      </c>
      <c r="L3962" s="10" t="s">
        <v>12989</v>
      </c>
      <c r="M3962" s="10" t="s">
        <v>18</v>
      </c>
      <c r="N3962">
        <v>0</v>
      </c>
    </row>
    <row r="3963" spans="1:14" x14ac:dyDescent="0.25">
      <c r="A3963" s="10" t="s">
        <v>14</v>
      </c>
      <c r="B3963" s="10" t="s">
        <v>11254</v>
      </c>
      <c r="C3963">
        <v>0</v>
      </c>
      <c r="D3963" s="10" t="s">
        <v>16</v>
      </c>
      <c r="E3963">
        <v>0</v>
      </c>
      <c r="F3963">
        <v>0</v>
      </c>
      <c r="G3963">
        <v>0</v>
      </c>
      <c r="H3963" s="10" t="s">
        <v>16</v>
      </c>
      <c r="I3963" s="10" t="s">
        <v>12990</v>
      </c>
      <c r="J3963" s="10" t="s">
        <v>17</v>
      </c>
      <c r="K3963" s="10" t="s">
        <v>17</v>
      </c>
      <c r="L3963" s="10" t="s">
        <v>12991</v>
      </c>
      <c r="M3963" s="10" t="s">
        <v>18</v>
      </c>
      <c r="N3963">
        <v>0</v>
      </c>
    </row>
    <row r="3964" spans="1:14" x14ac:dyDescent="0.25">
      <c r="A3964" s="10" t="s">
        <v>14</v>
      </c>
      <c r="B3964" s="10" t="s">
        <v>2134</v>
      </c>
      <c r="C3964">
        <v>0</v>
      </c>
      <c r="D3964" s="10" t="s">
        <v>16</v>
      </c>
      <c r="E3964">
        <v>0</v>
      </c>
      <c r="F3964">
        <v>0</v>
      </c>
      <c r="G3964">
        <v>0</v>
      </c>
      <c r="H3964" s="10" t="s">
        <v>16</v>
      </c>
      <c r="I3964" s="10" t="s">
        <v>12992</v>
      </c>
      <c r="J3964" s="10" t="s">
        <v>17</v>
      </c>
      <c r="K3964" s="10" t="s">
        <v>17</v>
      </c>
      <c r="L3964" s="10" t="s">
        <v>12993</v>
      </c>
      <c r="M3964" s="10" t="s">
        <v>18</v>
      </c>
      <c r="N3964">
        <v>0</v>
      </c>
    </row>
    <row r="3965" spans="1:14" x14ac:dyDescent="0.25">
      <c r="A3965" s="10" t="s">
        <v>14</v>
      </c>
      <c r="B3965" s="10" t="s">
        <v>11255</v>
      </c>
      <c r="C3965">
        <v>0</v>
      </c>
      <c r="D3965" s="10" t="s">
        <v>16</v>
      </c>
      <c r="E3965">
        <v>2192</v>
      </c>
      <c r="F3965">
        <v>2192</v>
      </c>
      <c r="G3965">
        <v>0</v>
      </c>
      <c r="H3965" s="10" t="s">
        <v>16</v>
      </c>
      <c r="I3965" s="10" t="s">
        <v>12994</v>
      </c>
      <c r="J3965" s="10" t="s">
        <v>12995</v>
      </c>
      <c r="K3965" s="10" t="s">
        <v>12996</v>
      </c>
      <c r="L3965" s="10" t="s">
        <v>12997</v>
      </c>
      <c r="M3965" s="10" t="s">
        <v>18</v>
      </c>
      <c r="N3965">
        <v>0</v>
      </c>
    </row>
    <row r="3966" spans="1:14" x14ac:dyDescent="0.25">
      <c r="A3966" s="10" t="s">
        <v>14</v>
      </c>
      <c r="B3966" s="10" t="s">
        <v>11258</v>
      </c>
      <c r="C3966">
        <v>0</v>
      </c>
      <c r="D3966" s="10" t="s">
        <v>16</v>
      </c>
      <c r="E3966">
        <v>462.53</v>
      </c>
      <c r="F3966">
        <v>462.53</v>
      </c>
      <c r="G3966">
        <v>0</v>
      </c>
      <c r="H3966" s="10" t="s">
        <v>16</v>
      </c>
      <c r="I3966" s="10" t="s">
        <v>12998</v>
      </c>
      <c r="J3966" s="10" t="s">
        <v>12999</v>
      </c>
      <c r="K3966" s="10" t="s">
        <v>13000</v>
      </c>
      <c r="L3966" s="10" t="s">
        <v>13001</v>
      </c>
      <c r="M3966" s="10" t="s">
        <v>18</v>
      </c>
      <c r="N3966">
        <v>0</v>
      </c>
    </row>
    <row r="3967" spans="1:14" x14ac:dyDescent="0.25">
      <c r="A3967" s="10" t="s">
        <v>14</v>
      </c>
      <c r="B3967" s="10" t="s">
        <v>11262</v>
      </c>
      <c r="C3967">
        <v>0</v>
      </c>
      <c r="D3967" s="10" t="s">
        <v>16</v>
      </c>
      <c r="E3967">
        <v>43</v>
      </c>
      <c r="F3967">
        <v>43</v>
      </c>
      <c r="G3967">
        <v>0</v>
      </c>
      <c r="H3967" s="10" t="s">
        <v>16</v>
      </c>
      <c r="I3967" s="10" t="s">
        <v>13002</v>
      </c>
      <c r="J3967" s="10" t="s">
        <v>13003</v>
      </c>
      <c r="K3967" s="10" t="s">
        <v>13004</v>
      </c>
      <c r="L3967" s="10" t="s">
        <v>13005</v>
      </c>
      <c r="M3967" s="10" t="s">
        <v>18</v>
      </c>
      <c r="N3967">
        <v>0</v>
      </c>
    </row>
    <row r="3968" spans="1:14" x14ac:dyDescent="0.25">
      <c r="A3968" s="10" t="s">
        <v>14</v>
      </c>
      <c r="B3968" s="10" t="s">
        <v>11265</v>
      </c>
      <c r="C3968">
        <v>0</v>
      </c>
      <c r="D3968" s="10" t="s">
        <v>16</v>
      </c>
      <c r="E3968">
        <v>0</v>
      </c>
      <c r="F3968">
        <v>0</v>
      </c>
      <c r="G3968">
        <v>0</v>
      </c>
      <c r="H3968" s="10" t="s">
        <v>16</v>
      </c>
      <c r="I3968" s="10" t="s">
        <v>13006</v>
      </c>
      <c r="J3968" s="10" t="s">
        <v>17</v>
      </c>
      <c r="K3968" s="10" t="s">
        <v>17</v>
      </c>
      <c r="L3968" s="10" t="s">
        <v>13007</v>
      </c>
      <c r="M3968" s="10" t="s">
        <v>18</v>
      </c>
      <c r="N3968">
        <v>0</v>
      </c>
    </row>
    <row r="3969" spans="1:14" x14ac:dyDescent="0.25">
      <c r="A3969" s="10" t="s">
        <v>14</v>
      </c>
      <c r="B3969" s="10" t="s">
        <v>11268</v>
      </c>
      <c r="C3969">
        <v>0</v>
      </c>
      <c r="D3969" s="10" t="s">
        <v>16</v>
      </c>
      <c r="E3969">
        <v>0</v>
      </c>
      <c r="F3969">
        <v>0</v>
      </c>
      <c r="G3969">
        <v>0</v>
      </c>
      <c r="H3969" s="10" t="s">
        <v>16</v>
      </c>
      <c r="I3969" s="10" t="s">
        <v>13008</v>
      </c>
      <c r="J3969" s="10" t="s">
        <v>17</v>
      </c>
      <c r="K3969" s="10" t="s">
        <v>17</v>
      </c>
      <c r="L3969" s="10" t="s">
        <v>13009</v>
      </c>
      <c r="M3969" s="10" t="s">
        <v>18</v>
      </c>
      <c r="N3969">
        <v>0</v>
      </c>
    </row>
    <row r="3970" spans="1:14" x14ac:dyDescent="0.25">
      <c r="A3970" s="10" t="s">
        <v>14</v>
      </c>
      <c r="B3970" s="10" t="s">
        <v>11273</v>
      </c>
      <c r="C3970">
        <v>0</v>
      </c>
      <c r="D3970" s="10" t="s">
        <v>16</v>
      </c>
      <c r="E3970">
        <v>0</v>
      </c>
      <c r="F3970">
        <v>0</v>
      </c>
      <c r="G3970">
        <v>0</v>
      </c>
      <c r="H3970" s="10" t="s">
        <v>16</v>
      </c>
      <c r="I3970" s="10" t="s">
        <v>13010</v>
      </c>
      <c r="J3970" s="10" t="s">
        <v>17</v>
      </c>
      <c r="K3970" s="10" t="s">
        <v>17</v>
      </c>
      <c r="L3970" s="10" t="s">
        <v>13011</v>
      </c>
      <c r="M3970" s="10" t="s">
        <v>18</v>
      </c>
      <c r="N3970">
        <v>0</v>
      </c>
    </row>
    <row r="3971" spans="1:14" x14ac:dyDescent="0.25">
      <c r="A3971" s="10" t="s">
        <v>14</v>
      </c>
      <c r="B3971" s="10" t="s">
        <v>11276</v>
      </c>
      <c r="C3971">
        <v>0</v>
      </c>
      <c r="D3971" s="10" t="s">
        <v>16</v>
      </c>
      <c r="E3971">
        <v>0</v>
      </c>
      <c r="F3971">
        <v>0</v>
      </c>
      <c r="G3971">
        <v>0</v>
      </c>
      <c r="H3971" s="10" t="s">
        <v>16</v>
      </c>
      <c r="I3971" s="10" t="s">
        <v>13012</v>
      </c>
      <c r="J3971" s="10" t="s">
        <v>17</v>
      </c>
      <c r="K3971" s="10" t="s">
        <v>17</v>
      </c>
      <c r="L3971" s="10" t="s">
        <v>13013</v>
      </c>
      <c r="M3971" s="10" t="s">
        <v>18</v>
      </c>
      <c r="N3971">
        <v>0</v>
      </c>
    </row>
    <row r="3972" spans="1:14" x14ac:dyDescent="0.25">
      <c r="A3972" s="10" t="s">
        <v>14</v>
      </c>
      <c r="B3972" s="10" t="s">
        <v>11279</v>
      </c>
      <c r="C3972">
        <v>0</v>
      </c>
      <c r="D3972" s="10" t="s">
        <v>16</v>
      </c>
      <c r="E3972">
        <v>0</v>
      </c>
      <c r="F3972">
        <v>0</v>
      </c>
      <c r="G3972">
        <v>0</v>
      </c>
      <c r="H3972" s="10" t="s">
        <v>16</v>
      </c>
      <c r="I3972" s="10" t="s">
        <v>13014</v>
      </c>
      <c r="J3972" s="10" t="s">
        <v>17</v>
      </c>
      <c r="K3972" s="10" t="s">
        <v>17</v>
      </c>
      <c r="L3972" s="10" t="s">
        <v>13015</v>
      </c>
      <c r="M3972" s="10" t="s">
        <v>18</v>
      </c>
      <c r="N3972">
        <v>0</v>
      </c>
    </row>
    <row r="3973" spans="1:14" x14ac:dyDescent="0.25">
      <c r="A3973" s="10" t="s">
        <v>14</v>
      </c>
      <c r="B3973" s="10" t="s">
        <v>11282</v>
      </c>
      <c r="C3973">
        <v>0</v>
      </c>
      <c r="D3973" s="10" t="s">
        <v>16</v>
      </c>
      <c r="E3973">
        <v>0</v>
      </c>
      <c r="F3973">
        <v>0</v>
      </c>
      <c r="G3973">
        <v>0</v>
      </c>
      <c r="H3973" s="10" t="s">
        <v>16</v>
      </c>
      <c r="I3973" s="10" t="s">
        <v>13016</v>
      </c>
      <c r="J3973" s="10" t="s">
        <v>17</v>
      </c>
      <c r="K3973" s="10" t="s">
        <v>17</v>
      </c>
      <c r="L3973" s="10" t="s">
        <v>13017</v>
      </c>
      <c r="M3973" s="10" t="s">
        <v>18</v>
      </c>
      <c r="N3973">
        <v>0</v>
      </c>
    </row>
    <row r="3974" spans="1:14" x14ac:dyDescent="0.25">
      <c r="A3974" s="10" t="s">
        <v>14</v>
      </c>
      <c r="B3974" s="10" t="s">
        <v>11285</v>
      </c>
      <c r="C3974">
        <v>0</v>
      </c>
      <c r="D3974" s="10" t="s">
        <v>16</v>
      </c>
      <c r="E3974">
        <v>0</v>
      </c>
      <c r="F3974">
        <v>0</v>
      </c>
      <c r="G3974">
        <v>0</v>
      </c>
      <c r="H3974" s="10" t="s">
        <v>16</v>
      </c>
      <c r="I3974" s="10" t="s">
        <v>13018</v>
      </c>
      <c r="J3974" s="10" t="s">
        <v>17</v>
      </c>
      <c r="K3974" s="10" t="s">
        <v>17</v>
      </c>
      <c r="L3974" s="10" t="s">
        <v>13019</v>
      </c>
      <c r="M3974" s="10" t="s">
        <v>18</v>
      </c>
      <c r="N3974">
        <v>0</v>
      </c>
    </row>
    <row r="3975" spans="1:14" x14ac:dyDescent="0.25">
      <c r="A3975" s="10" t="s">
        <v>14</v>
      </c>
      <c r="B3975" s="10" t="s">
        <v>11288</v>
      </c>
      <c r="C3975">
        <v>25</v>
      </c>
      <c r="D3975" s="10" t="s">
        <v>26</v>
      </c>
      <c r="E3975">
        <v>25</v>
      </c>
      <c r="F3975">
        <v>0</v>
      </c>
      <c r="G3975">
        <v>0</v>
      </c>
      <c r="H3975" s="10" t="s">
        <v>16</v>
      </c>
      <c r="I3975" s="10" t="s">
        <v>13020</v>
      </c>
      <c r="J3975" s="10" t="s">
        <v>13021</v>
      </c>
      <c r="K3975" s="10" t="s">
        <v>17</v>
      </c>
      <c r="L3975" s="10" t="s">
        <v>13022</v>
      </c>
      <c r="M3975" s="10" t="s">
        <v>18</v>
      </c>
      <c r="N3975">
        <v>0</v>
      </c>
    </row>
    <row r="3976" spans="1:14" x14ac:dyDescent="0.25">
      <c r="A3976" s="10" t="s">
        <v>14</v>
      </c>
      <c r="B3976" s="10" t="s">
        <v>11291</v>
      </c>
      <c r="C3976">
        <v>0</v>
      </c>
      <c r="D3976" s="10" t="s">
        <v>16</v>
      </c>
      <c r="E3976">
        <v>0</v>
      </c>
      <c r="F3976">
        <v>0</v>
      </c>
      <c r="G3976">
        <v>0</v>
      </c>
      <c r="H3976" s="10" t="s">
        <v>16</v>
      </c>
      <c r="I3976" s="10" t="s">
        <v>13023</v>
      </c>
      <c r="J3976" s="10" t="s">
        <v>17</v>
      </c>
      <c r="K3976" s="10" t="s">
        <v>17</v>
      </c>
      <c r="L3976" s="10" t="s">
        <v>13024</v>
      </c>
      <c r="M3976" s="10" t="s">
        <v>18</v>
      </c>
      <c r="N3976">
        <v>0</v>
      </c>
    </row>
    <row r="3977" spans="1:14" x14ac:dyDescent="0.25">
      <c r="A3977" s="10" t="s">
        <v>14</v>
      </c>
      <c r="B3977" s="10" t="s">
        <v>11297</v>
      </c>
      <c r="C3977">
        <v>0</v>
      </c>
      <c r="D3977" s="10" t="s">
        <v>16</v>
      </c>
      <c r="E3977">
        <v>0</v>
      </c>
      <c r="F3977">
        <v>0</v>
      </c>
      <c r="G3977">
        <v>0</v>
      </c>
      <c r="H3977" s="10" t="s">
        <v>16</v>
      </c>
      <c r="I3977" s="10" t="s">
        <v>13025</v>
      </c>
      <c r="J3977" s="10" t="s">
        <v>17</v>
      </c>
      <c r="K3977" s="10" t="s">
        <v>17</v>
      </c>
      <c r="L3977" s="10" t="s">
        <v>13026</v>
      </c>
      <c r="M3977" s="10" t="s">
        <v>18</v>
      </c>
      <c r="N3977">
        <v>0</v>
      </c>
    </row>
    <row r="3978" spans="1:14" x14ac:dyDescent="0.25">
      <c r="A3978" s="10" t="s">
        <v>14</v>
      </c>
      <c r="B3978" s="10" t="s">
        <v>7650</v>
      </c>
      <c r="C3978">
        <v>2720</v>
      </c>
      <c r="D3978" s="10" t="s">
        <v>26</v>
      </c>
      <c r="E3978">
        <v>5680</v>
      </c>
      <c r="F3978">
        <v>2960</v>
      </c>
      <c r="G3978">
        <v>0</v>
      </c>
      <c r="H3978" s="10" t="s">
        <v>16</v>
      </c>
      <c r="I3978" s="10" t="s">
        <v>13027</v>
      </c>
      <c r="J3978" s="10" t="s">
        <v>13028</v>
      </c>
      <c r="K3978" s="10" t="s">
        <v>13029</v>
      </c>
      <c r="L3978" s="10" t="s">
        <v>13030</v>
      </c>
      <c r="M3978" s="10" t="s">
        <v>18</v>
      </c>
      <c r="N3978">
        <v>0</v>
      </c>
    </row>
    <row r="3979" spans="1:14" x14ac:dyDescent="0.25">
      <c r="A3979" s="10" t="s">
        <v>14</v>
      </c>
      <c r="B3979" s="10" t="s">
        <v>11306</v>
      </c>
      <c r="C3979">
        <v>0</v>
      </c>
      <c r="D3979" s="10" t="s">
        <v>16</v>
      </c>
      <c r="E3979">
        <v>0</v>
      </c>
      <c r="F3979">
        <v>0</v>
      </c>
      <c r="G3979">
        <v>0</v>
      </c>
      <c r="H3979" s="10" t="s">
        <v>16</v>
      </c>
      <c r="I3979" s="10" t="s">
        <v>13031</v>
      </c>
      <c r="J3979" s="10" t="s">
        <v>17</v>
      </c>
      <c r="K3979" s="10" t="s">
        <v>17</v>
      </c>
      <c r="L3979" s="10" t="s">
        <v>13032</v>
      </c>
      <c r="M3979" s="10" t="s">
        <v>18</v>
      </c>
      <c r="N3979">
        <v>0</v>
      </c>
    </row>
    <row r="3980" spans="1:14" x14ac:dyDescent="0.25">
      <c r="A3980" s="10" t="s">
        <v>14</v>
      </c>
      <c r="B3980" s="10" t="s">
        <v>11309</v>
      </c>
      <c r="C3980">
        <v>1480</v>
      </c>
      <c r="D3980" s="10" t="s">
        <v>26</v>
      </c>
      <c r="E3980">
        <v>1480</v>
      </c>
      <c r="F3980">
        <v>0</v>
      </c>
      <c r="G3980">
        <v>0</v>
      </c>
      <c r="H3980" s="10" t="s">
        <v>16</v>
      </c>
      <c r="I3980" s="10" t="s">
        <v>13033</v>
      </c>
      <c r="J3980" s="10" t="s">
        <v>13034</v>
      </c>
      <c r="K3980" s="10" t="s">
        <v>17</v>
      </c>
      <c r="L3980" s="10" t="s">
        <v>13035</v>
      </c>
      <c r="M3980" s="10" t="s">
        <v>18</v>
      </c>
      <c r="N3980">
        <v>0</v>
      </c>
    </row>
    <row r="3981" spans="1:14" x14ac:dyDescent="0.25">
      <c r="A3981" s="10" t="s">
        <v>14</v>
      </c>
      <c r="B3981" s="10" t="s">
        <v>11312</v>
      </c>
      <c r="C3981">
        <v>0</v>
      </c>
      <c r="D3981" s="10" t="s">
        <v>16</v>
      </c>
      <c r="E3981">
        <v>0</v>
      </c>
      <c r="F3981">
        <v>0</v>
      </c>
      <c r="G3981">
        <v>0</v>
      </c>
      <c r="H3981" s="10" t="s">
        <v>16</v>
      </c>
      <c r="I3981" s="10" t="s">
        <v>13036</v>
      </c>
      <c r="J3981" s="10" t="s">
        <v>17</v>
      </c>
      <c r="K3981" s="10" t="s">
        <v>17</v>
      </c>
      <c r="L3981" s="10" t="s">
        <v>13037</v>
      </c>
      <c r="M3981" s="10" t="s">
        <v>18</v>
      </c>
      <c r="N3981">
        <v>0</v>
      </c>
    </row>
    <row r="3982" spans="1:14" x14ac:dyDescent="0.25">
      <c r="A3982" s="10" t="s">
        <v>14</v>
      </c>
      <c r="B3982" s="10" t="s">
        <v>71</v>
      </c>
      <c r="C3982">
        <v>0</v>
      </c>
      <c r="D3982" s="10" t="s">
        <v>16</v>
      </c>
      <c r="E3982">
        <v>15458.46</v>
      </c>
      <c r="F3982">
        <v>15458.46</v>
      </c>
      <c r="G3982">
        <v>0</v>
      </c>
      <c r="H3982" s="10" t="s">
        <v>16</v>
      </c>
      <c r="I3982" s="10" t="s">
        <v>13038</v>
      </c>
      <c r="J3982" s="10" t="s">
        <v>13039</v>
      </c>
      <c r="K3982" s="10" t="s">
        <v>13040</v>
      </c>
      <c r="L3982" s="10" t="s">
        <v>13041</v>
      </c>
      <c r="M3982" s="10" t="s">
        <v>18</v>
      </c>
      <c r="N3982">
        <v>0</v>
      </c>
    </row>
    <row r="3983" spans="1:14" x14ac:dyDescent="0.25">
      <c r="A3983" s="10" t="s">
        <v>14</v>
      </c>
      <c r="B3983" s="10" t="s">
        <v>11319</v>
      </c>
      <c r="C3983">
        <v>0</v>
      </c>
      <c r="D3983" s="10" t="s">
        <v>16</v>
      </c>
      <c r="E3983">
        <v>0</v>
      </c>
      <c r="F3983">
        <v>0</v>
      </c>
      <c r="G3983">
        <v>0</v>
      </c>
      <c r="H3983" s="10" t="s">
        <v>16</v>
      </c>
      <c r="I3983" s="10" t="s">
        <v>13042</v>
      </c>
      <c r="J3983" s="10" t="s">
        <v>17</v>
      </c>
      <c r="K3983" s="10" t="s">
        <v>17</v>
      </c>
      <c r="L3983" s="10" t="s">
        <v>13043</v>
      </c>
      <c r="M3983" s="10" t="s">
        <v>18</v>
      </c>
      <c r="N3983">
        <v>0</v>
      </c>
    </row>
    <row r="3984" spans="1:14" x14ac:dyDescent="0.25">
      <c r="A3984" s="10" t="s">
        <v>14</v>
      </c>
      <c r="B3984" s="10" t="s">
        <v>11322</v>
      </c>
      <c r="C3984">
        <v>0</v>
      </c>
      <c r="D3984" s="10" t="s">
        <v>16</v>
      </c>
      <c r="E3984">
        <v>0</v>
      </c>
      <c r="F3984">
        <v>0</v>
      </c>
      <c r="G3984">
        <v>0</v>
      </c>
      <c r="H3984" s="10" t="s">
        <v>16</v>
      </c>
      <c r="I3984" s="10" t="s">
        <v>13044</v>
      </c>
      <c r="J3984" s="10" t="s">
        <v>17</v>
      </c>
      <c r="K3984" s="10" t="s">
        <v>17</v>
      </c>
      <c r="L3984" s="10" t="s">
        <v>13045</v>
      </c>
      <c r="M3984" s="10" t="s">
        <v>18</v>
      </c>
      <c r="N3984">
        <v>0</v>
      </c>
    </row>
    <row r="3985" spans="1:14" x14ac:dyDescent="0.25">
      <c r="A3985" s="10" t="s">
        <v>14</v>
      </c>
      <c r="B3985" s="10" t="s">
        <v>11325</v>
      </c>
      <c r="C3985">
        <v>0</v>
      </c>
      <c r="D3985" s="10" t="s">
        <v>16</v>
      </c>
      <c r="E3985">
        <v>39.5</v>
      </c>
      <c r="F3985">
        <v>39.5</v>
      </c>
      <c r="G3985">
        <v>0</v>
      </c>
      <c r="H3985" s="10" t="s">
        <v>16</v>
      </c>
      <c r="I3985" s="10" t="s">
        <v>13046</v>
      </c>
      <c r="J3985" s="10" t="s">
        <v>13047</v>
      </c>
      <c r="K3985" s="10" t="s">
        <v>13048</v>
      </c>
      <c r="L3985" s="10" t="s">
        <v>13049</v>
      </c>
      <c r="M3985" s="10" t="s">
        <v>18</v>
      </c>
      <c r="N3985">
        <v>0</v>
      </c>
    </row>
    <row r="3986" spans="1:14" x14ac:dyDescent="0.25">
      <c r="A3986" s="10" t="s">
        <v>14</v>
      </c>
      <c r="B3986" s="10" t="s">
        <v>11328</v>
      </c>
      <c r="C3986">
        <v>0</v>
      </c>
      <c r="D3986" s="10" t="s">
        <v>16</v>
      </c>
      <c r="E3986">
        <v>323</v>
      </c>
      <c r="F3986">
        <v>323</v>
      </c>
      <c r="G3986">
        <v>0</v>
      </c>
      <c r="H3986" s="10" t="s">
        <v>16</v>
      </c>
      <c r="I3986" s="10" t="s">
        <v>13050</v>
      </c>
      <c r="J3986" s="10" t="s">
        <v>13051</v>
      </c>
      <c r="K3986" s="10" t="s">
        <v>13052</v>
      </c>
      <c r="L3986" s="10" t="s">
        <v>13053</v>
      </c>
      <c r="M3986" s="10" t="s">
        <v>18</v>
      </c>
      <c r="N3986">
        <v>0</v>
      </c>
    </row>
    <row r="3987" spans="1:14" x14ac:dyDescent="0.25">
      <c r="A3987" s="10" t="s">
        <v>14</v>
      </c>
      <c r="B3987" s="10" t="s">
        <v>11330</v>
      </c>
      <c r="C3987">
        <v>0</v>
      </c>
      <c r="D3987" s="10" t="s">
        <v>16</v>
      </c>
      <c r="E3987">
        <v>0</v>
      </c>
      <c r="F3987">
        <v>0</v>
      </c>
      <c r="G3987">
        <v>0</v>
      </c>
      <c r="H3987" s="10" t="s">
        <v>16</v>
      </c>
      <c r="I3987" s="10" t="s">
        <v>13054</v>
      </c>
      <c r="J3987" s="10" t="s">
        <v>17</v>
      </c>
      <c r="K3987" s="10" t="s">
        <v>17</v>
      </c>
      <c r="L3987" s="10" t="s">
        <v>13055</v>
      </c>
      <c r="M3987" s="10" t="s">
        <v>18</v>
      </c>
      <c r="N3987">
        <v>0</v>
      </c>
    </row>
    <row r="3988" spans="1:14" x14ac:dyDescent="0.25">
      <c r="A3988" s="10" t="s">
        <v>14</v>
      </c>
      <c r="B3988" s="10" t="s">
        <v>2122</v>
      </c>
      <c r="C3988">
        <v>0</v>
      </c>
      <c r="D3988" s="10" t="s">
        <v>16</v>
      </c>
      <c r="E3988">
        <v>0</v>
      </c>
      <c r="F3988">
        <v>0</v>
      </c>
      <c r="G3988">
        <v>0</v>
      </c>
      <c r="H3988" s="10" t="s">
        <v>16</v>
      </c>
      <c r="I3988" s="10" t="s">
        <v>13056</v>
      </c>
      <c r="J3988" s="10" t="s">
        <v>17</v>
      </c>
      <c r="K3988" s="10" t="s">
        <v>17</v>
      </c>
      <c r="L3988" s="10" t="s">
        <v>13057</v>
      </c>
      <c r="M3988" s="10" t="s">
        <v>18</v>
      </c>
      <c r="N3988">
        <v>0</v>
      </c>
    </row>
    <row r="3989" spans="1:14" x14ac:dyDescent="0.25">
      <c r="A3989" s="10" t="s">
        <v>14</v>
      </c>
      <c r="B3989" s="10" t="s">
        <v>414</v>
      </c>
      <c r="C3989">
        <v>0</v>
      </c>
      <c r="D3989" s="10" t="s">
        <v>16</v>
      </c>
      <c r="E3989">
        <v>0</v>
      </c>
      <c r="F3989">
        <v>0</v>
      </c>
      <c r="G3989">
        <v>0</v>
      </c>
      <c r="H3989" s="10" t="s">
        <v>16</v>
      </c>
      <c r="I3989" s="10" t="s">
        <v>13058</v>
      </c>
      <c r="J3989" s="10" t="s">
        <v>17</v>
      </c>
      <c r="K3989" s="10" t="s">
        <v>17</v>
      </c>
      <c r="L3989" s="10" t="s">
        <v>13059</v>
      </c>
      <c r="M3989" s="10" t="s">
        <v>18</v>
      </c>
      <c r="N3989">
        <v>0</v>
      </c>
    </row>
    <row r="3990" spans="1:14" x14ac:dyDescent="0.25">
      <c r="A3990" s="10" t="s">
        <v>14</v>
      </c>
      <c r="B3990" s="10" t="s">
        <v>131</v>
      </c>
      <c r="C3990">
        <v>0</v>
      </c>
      <c r="D3990" s="10" t="s">
        <v>16</v>
      </c>
      <c r="E3990">
        <v>1624.56</v>
      </c>
      <c r="F3990">
        <v>1624.56</v>
      </c>
      <c r="G3990">
        <v>0</v>
      </c>
      <c r="H3990" s="10" t="s">
        <v>16</v>
      </c>
      <c r="I3990" s="10" t="s">
        <v>13060</v>
      </c>
      <c r="J3990" s="10" t="s">
        <v>13061</v>
      </c>
      <c r="K3990" s="10" t="s">
        <v>13062</v>
      </c>
      <c r="L3990" s="10" t="s">
        <v>13063</v>
      </c>
      <c r="M3990" s="10" t="s">
        <v>18</v>
      </c>
      <c r="N3990">
        <v>0</v>
      </c>
    </row>
    <row r="3991" spans="1:14" x14ac:dyDescent="0.25">
      <c r="A3991" s="10" t="s">
        <v>14</v>
      </c>
      <c r="B3991" s="10" t="s">
        <v>2200</v>
      </c>
      <c r="C3991">
        <v>0</v>
      </c>
      <c r="D3991" s="10" t="s">
        <v>16</v>
      </c>
      <c r="E3991">
        <v>559.97</v>
      </c>
      <c r="F3991">
        <v>559.97</v>
      </c>
      <c r="G3991">
        <v>0</v>
      </c>
      <c r="H3991" s="10" t="s">
        <v>16</v>
      </c>
      <c r="I3991" s="10" t="s">
        <v>13064</v>
      </c>
      <c r="J3991" s="10" t="s">
        <v>13065</v>
      </c>
      <c r="K3991" s="10" t="s">
        <v>13066</v>
      </c>
      <c r="L3991" s="10" t="s">
        <v>13067</v>
      </c>
      <c r="M3991" s="10" t="s">
        <v>18</v>
      </c>
      <c r="N3991">
        <v>0</v>
      </c>
    </row>
    <row r="3992" spans="1:14" x14ac:dyDescent="0.25">
      <c r="A3992" s="10" t="s">
        <v>14</v>
      </c>
      <c r="B3992" s="10" t="s">
        <v>350</v>
      </c>
      <c r="C3992">
        <v>0</v>
      </c>
      <c r="D3992" s="10" t="s">
        <v>16</v>
      </c>
      <c r="E3992">
        <v>0</v>
      </c>
      <c r="F3992">
        <v>0</v>
      </c>
      <c r="G3992">
        <v>0</v>
      </c>
      <c r="H3992" s="10" t="s">
        <v>16</v>
      </c>
      <c r="I3992" s="10" t="s">
        <v>13068</v>
      </c>
      <c r="J3992" s="10" t="s">
        <v>17</v>
      </c>
      <c r="K3992" s="10" t="s">
        <v>17</v>
      </c>
      <c r="L3992" s="10" t="s">
        <v>13069</v>
      </c>
      <c r="M3992" s="10" t="s">
        <v>18</v>
      </c>
      <c r="N3992">
        <v>0</v>
      </c>
    </row>
    <row r="3993" spans="1:14" x14ac:dyDescent="0.25">
      <c r="A3993" s="10" t="s">
        <v>14</v>
      </c>
      <c r="B3993" s="10" t="s">
        <v>2145</v>
      </c>
      <c r="C3993">
        <v>0</v>
      </c>
      <c r="D3993" s="10" t="s">
        <v>16</v>
      </c>
      <c r="E3993">
        <v>770.95</v>
      </c>
      <c r="F3993">
        <v>770.95</v>
      </c>
      <c r="G3993">
        <v>0</v>
      </c>
      <c r="H3993" s="10" t="s">
        <v>16</v>
      </c>
      <c r="I3993" s="10" t="s">
        <v>13070</v>
      </c>
      <c r="J3993" s="10" t="s">
        <v>13071</v>
      </c>
      <c r="K3993" s="10" t="s">
        <v>13072</v>
      </c>
      <c r="L3993" s="10" t="s">
        <v>13073</v>
      </c>
      <c r="M3993" s="10" t="s">
        <v>18</v>
      </c>
      <c r="N3993">
        <v>0</v>
      </c>
    </row>
    <row r="3994" spans="1:14" x14ac:dyDescent="0.25">
      <c r="A3994" s="10" t="s">
        <v>14</v>
      </c>
      <c r="B3994" s="10" t="s">
        <v>144</v>
      </c>
      <c r="C3994">
        <v>0</v>
      </c>
      <c r="D3994" s="10" t="s">
        <v>16</v>
      </c>
      <c r="E3994">
        <v>0</v>
      </c>
      <c r="F3994">
        <v>0</v>
      </c>
      <c r="G3994">
        <v>0</v>
      </c>
      <c r="H3994" s="10" t="s">
        <v>16</v>
      </c>
      <c r="I3994" s="10" t="s">
        <v>13074</v>
      </c>
      <c r="J3994" s="10" t="s">
        <v>17</v>
      </c>
      <c r="K3994" s="10" t="s">
        <v>17</v>
      </c>
      <c r="L3994" s="10" t="s">
        <v>13075</v>
      </c>
      <c r="M3994" s="10" t="s">
        <v>18</v>
      </c>
      <c r="N3994">
        <v>0</v>
      </c>
    </row>
    <row r="3995" spans="1:14" x14ac:dyDescent="0.25">
      <c r="A3995" s="10" t="s">
        <v>14</v>
      </c>
      <c r="B3995" s="10" t="s">
        <v>11352</v>
      </c>
      <c r="C3995">
        <v>0</v>
      </c>
      <c r="D3995" s="10" t="s">
        <v>16</v>
      </c>
      <c r="E3995">
        <v>0</v>
      </c>
      <c r="F3995">
        <v>0</v>
      </c>
      <c r="G3995">
        <v>0</v>
      </c>
      <c r="H3995" s="10" t="s">
        <v>16</v>
      </c>
      <c r="I3995" s="10" t="s">
        <v>13076</v>
      </c>
      <c r="J3995" s="10" t="s">
        <v>17</v>
      </c>
      <c r="K3995" s="10" t="s">
        <v>17</v>
      </c>
      <c r="L3995" s="10" t="s">
        <v>13077</v>
      </c>
      <c r="M3995" s="10" t="s">
        <v>18</v>
      </c>
      <c r="N3995">
        <v>0</v>
      </c>
    </row>
    <row r="3996" spans="1:14" x14ac:dyDescent="0.25">
      <c r="A3996" s="10" t="s">
        <v>14</v>
      </c>
      <c r="B3996" s="10" t="s">
        <v>11358</v>
      </c>
      <c r="C3996">
        <v>0</v>
      </c>
      <c r="D3996" s="10" t="s">
        <v>16</v>
      </c>
      <c r="E3996">
        <v>0</v>
      </c>
      <c r="F3996">
        <v>0</v>
      </c>
      <c r="G3996">
        <v>0</v>
      </c>
      <c r="H3996" s="10" t="s">
        <v>16</v>
      </c>
      <c r="I3996" s="10" t="s">
        <v>13078</v>
      </c>
      <c r="J3996" s="10" t="s">
        <v>17</v>
      </c>
      <c r="K3996" s="10" t="s">
        <v>17</v>
      </c>
      <c r="L3996" s="10" t="s">
        <v>13079</v>
      </c>
      <c r="M3996" s="10" t="s">
        <v>18</v>
      </c>
      <c r="N3996">
        <v>0</v>
      </c>
    </row>
    <row r="3997" spans="1:14" x14ac:dyDescent="0.25">
      <c r="A3997" s="10" t="s">
        <v>14</v>
      </c>
      <c r="B3997" s="10" t="s">
        <v>11361</v>
      </c>
      <c r="C3997">
        <v>0</v>
      </c>
      <c r="D3997" s="10" t="s">
        <v>16</v>
      </c>
      <c r="E3997">
        <v>269.8</v>
      </c>
      <c r="F3997">
        <v>590.79999999999995</v>
      </c>
      <c r="G3997">
        <v>321</v>
      </c>
      <c r="H3997" s="10" t="s">
        <v>26</v>
      </c>
      <c r="I3997" s="10" t="s">
        <v>13080</v>
      </c>
      <c r="J3997" s="10" t="s">
        <v>13081</v>
      </c>
      <c r="K3997" s="10" t="s">
        <v>13082</v>
      </c>
      <c r="L3997" s="10" t="s">
        <v>13083</v>
      </c>
      <c r="M3997" s="10" t="s">
        <v>18</v>
      </c>
      <c r="N3997">
        <v>0</v>
      </c>
    </row>
    <row r="3998" spans="1:14" x14ac:dyDescent="0.25">
      <c r="A3998" s="10" t="s">
        <v>14</v>
      </c>
      <c r="B3998" s="10" t="s">
        <v>11365</v>
      </c>
      <c r="C3998">
        <v>0</v>
      </c>
      <c r="D3998" s="10" t="s">
        <v>16</v>
      </c>
      <c r="E3998">
        <v>0</v>
      </c>
      <c r="F3998">
        <v>0</v>
      </c>
      <c r="G3998">
        <v>0</v>
      </c>
      <c r="H3998" s="10" t="s">
        <v>16</v>
      </c>
      <c r="I3998" s="10" t="s">
        <v>13084</v>
      </c>
      <c r="J3998" s="10" t="s">
        <v>17</v>
      </c>
      <c r="K3998" s="10" t="s">
        <v>17</v>
      </c>
      <c r="L3998" s="10" t="s">
        <v>13085</v>
      </c>
      <c r="M3998" s="10" t="s">
        <v>18</v>
      </c>
      <c r="N3998">
        <v>0</v>
      </c>
    </row>
    <row r="3999" spans="1:14" x14ac:dyDescent="0.25">
      <c r="A3999" s="10" t="s">
        <v>14</v>
      </c>
      <c r="B3999" s="10" t="s">
        <v>11368</v>
      </c>
      <c r="C3999">
        <v>0</v>
      </c>
      <c r="D3999" s="10" t="s">
        <v>16</v>
      </c>
      <c r="E3999">
        <v>0</v>
      </c>
      <c r="F3999">
        <v>0</v>
      </c>
      <c r="G3999">
        <v>0</v>
      </c>
      <c r="H3999" s="10" t="s">
        <v>16</v>
      </c>
      <c r="I3999" s="10" t="s">
        <v>13086</v>
      </c>
      <c r="J3999" s="10" t="s">
        <v>17</v>
      </c>
      <c r="K3999" s="10" t="s">
        <v>17</v>
      </c>
      <c r="L3999" s="10" t="s">
        <v>13087</v>
      </c>
      <c r="M3999" s="10" t="s">
        <v>18</v>
      </c>
      <c r="N3999">
        <v>0</v>
      </c>
    </row>
    <row r="4000" spans="1:14" x14ac:dyDescent="0.25">
      <c r="A4000" s="10" t="s">
        <v>14</v>
      </c>
      <c r="B4000" s="10" t="s">
        <v>11371</v>
      </c>
      <c r="C4000">
        <v>0</v>
      </c>
      <c r="D4000" s="10" t="s">
        <v>16</v>
      </c>
      <c r="E4000">
        <v>0</v>
      </c>
      <c r="F4000">
        <v>0</v>
      </c>
      <c r="G4000">
        <v>0</v>
      </c>
      <c r="H4000" s="10" t="s">
        <v>16</v>
      </c>
      <c r="I4000" s="10" t="s">
        <v>13088</v>
      </c>
      <c r="J4000" s="10" t="s">
        <v>17</v>
      </c>
      <c r="K4000" s="10" t="s">
        <v>17</v>
      </c>
      <c r="L4000" s="10" t="s">
        <v>13089</v>
      </c>
      <c r="M4000" s="10" t="s">
        <v>18</v>
      </c>
      <c r="N4000">
        <v>0</v>
      </c>
    </row>
    <row r="4001" spans="1:14" x14ac:dyDescent="0.25">
      <c r="A4001" s="10" t="s">
        <v>14</v>
      </c>
      <c r="B4001" s="10" t="s">
        <v>11374</v>
      </c>
      <c r="C4001">
        <v>0</v>
      </c>
      <c r="D4001" s="10" t="s">
        <v>16</v>
      </c>
      <c r="E4001">
        <v>0</v>
      </c>
      <c r="F4001">
        <v>0</v>
      </c>
      <c r="G4001">
        <v>0</v>
      </c>
      <c r="H4001" s="10" t="s">
        <v>16</v>
      </c>
      <c r="I4001" s="10" t="s">
        <v>13090</v>
      </c>
      <c r="J4001" s="10" t="s">
        <v>17</v>
      </c>
      <c r="K4001" s="10" t="s">
        <v>17</v>
      </c>
      <c r="L4001" s="10" t="s">
        <v>13091</v>
      </c>
      <c r="M4001" s="10" t="s">
        <v>18</v>
      </c>
      <c r="N4001">
        <v>0</v>
      </c>
    </row>
    <row r="4002" spans="1:14" x14ac:dyDescent="0.25">
      <c r="A4002" s="10" t="s">
        <v>14</v>
      </c>
      <c r="B4002" s="10" t="s">
        <v>11377</v>
      </c>
      <c r="C4002">
        <v>0</v>
      </c>
      <c r="D4002" s="10" t="s">
        <v>16</v>
      </c>
      <c r="E4002">
        <v>350</v>
      </c>
      <c r="F4002">
        <v>350</v>
      </c>
      <c r="G4002">
        <v>0</v>
      </c>
      <c r="H4002" s="10" t="s">
        <v>16</v>
      </c>
      <c r="I4002" s="10" t="s">
        <v>13092</v>
      </c>
      <c r="J4002" s="10" t="s">
        <v>13093</v>
      </c>
      <c r="K4002" s="10" t="s">
        <v>13094</v>
      </c>
      <c r="L4002" s="10" t="s">
        <v>13095</v>
      </c>
      <c r="M4002" s="10" t="s">
        <v>18</v>
      </c>
      <c r="N4002">
        <v>0</v>
      </c>
    </row>
    <row r="4003" spans="1:14" x14ac:dyDescent="0.25">
      <c r="A4003" s="10" t="s">
        <v>14</v>
      </c>
      <c r="B4003" s="10" t="s">
        <v>11380</v>
      </c>
      <c r="C4003">
        <v>0</v>
      </c>
      <c r="D4003" s="10" t="s">
        <v>16</v>
      </c>
      <c r="E4003">
        <v>0</v>
      </c>
      <c r="F4003">
        <v>0</v>
      </c>
      <c r="G4003">
        <v>0</v>
      </c>
      <c r="H4003" s="10" t="s">
        <v>16</v>
      </c>
      <c r="I4003" s="10" t="s">
        <v>13096</v>
      </c>
      <c r="J4003" s="10" t="s">
        <v>17</v>
      </c>
      <c r="K4003" s="10" t="s">
        <v>17</v>
      </c>
      <c r="L4003" s="10" t="s">
        <v>13097</v>
      </c>
      <c r="M4003" s="10" t="s">
        <v>18</v>
      </c>
      <c r="N4003">
        <v>0</v>
      </c>
    </row>
    <row r="4004" spans="1:14" x14ac:dyDescent="0.25">
      <c r="A4004" s="10" t="s">
        <v>14</v>
      </c>
      <c r="B4004" s="10" t="s">
        <v>11384</v>
      </c>
      <c r="C4004">
        <v>0</v>
      </c>
      <c r="D4004" s="10" t="s">
        <v>16</v>
      </c>
      <c r="E4004">
        <v>0</v>
      </c>
      <c r="F4004">
        <v>0</v>
      </c>
      <c r="G4004">
        <v>0</v>
      </c>
      <c r="H4004" s="10" t="s">
        <v>16</v>
      </c>
      <c r="I4004" s="10" t="s">
        <v>13098</v>
      </c>
      <c r="J4004" s="10" t="s">
        <v>17</v>
      </c>
      <c r="K4004" s="10" t="s">
        <v>17</v>
      </c>
      <c r="L4004" s="10" t="s">
        <v>13099</v>
      </c>
      <c r="M4004" s="10" t="s">
        <v>18</v>
      </c>
      <c r="N4004">
        <v>0</v>
      </c>
    </row>
    <row r="4005" spans="1:14" x14ac:dyDescent="0.25">
      <c r="A4005" s="10" t="s">
        <v>14</v>
      </c>
      <c r="B4005" s="10" t="s">
        <v>11385</v>
      </c>
      <c r="C4005">
        <v>0</v>
      </c>
      <c r="D4005" s="10" t="s">
        <v>16</v>
      </c>
      <c r="E4005">
        <v>0</v>
      </c>
      <c r="F4005">
        <v>0</v>
      </c>
      <c r="G4005">
        <v>0</v>
      </c>
      <c r="H4005" s="10" t="s">
        <v>16</v>
      </c>
      <c r="I4005" s="10" t="s">
        <v>13100</v>
      </c>
      <c r="J4005" s="10" t="s">
        <v>17</v>
      </c>
      <c r="K4005" s="10" t="s">
        <v>17</v>
      </c>
      <c r="L4005" s="10" t="s">
        <v>13101</v>
      </c>
      <c r="M4005" s="10" t="s">
        <v>18</v>
      </c>
      <c r="N4005">
        <v>0</v>
      </c>
    </row>
    <row r="4006" spans="1:14" x14ac:dyDescent="0.25">
      <c r="A4006" s="10" t="s">
        <v>14</v>
      </c>
      <c r="B4006" s="10" t="s">
        <v>11389</v>
      </c>
      <c r="C4006">
        <v>0</v>
      </c>
      <c r="D4006" s="10" t="s">
        <v>16</v>
      </c>
      <c r="E4006">
        <v>230</v>
      </c>
      <c r="F4006">
        <v>230</v>
      </c>
      <c r="G4006">
        <v>0</v>
      </c>
      <c r="H4006" s="10" t="s">
        <v>16</v>
      </c>
      <c r="I4006" s="10" t="s">
        <v>13102</v>
      </c>
      <c r="J4006" s="10" t="s">
        <v>13103</v>
      </c>
      <c r="K4006" s="10" t="s">
        <v>13104</v>
      </c>
      <c r="L4006" s="10" t="s">
        <v>13105</v>
      </c>
      <c r="M4006" s="10" t="s">
        <v>18</v>
      </c>
      <c r="N4006">
        <v>0</v>
      </c>
    </row>
    <row r="4007" spans="1:14" x14ac:dyDescent="0.25">
      <c r="A4007" s="10" t="s">
        <v>14</v>
      </c>
      <c r="B4007" s="10" t="s">
        <v>11392</v>
      </c>
      <c r="C4007">
        <v>0</v>
      </c>
      <c r="D4007" s="10" t="s">
        <v>16</v>
      </c>
      <c r="E4007">
        <v>0</v>
      </c>
      <c r="F4007">
        <v>0</v>
      </c>
      <c r="G4007">
        <v>0</v>
      </c>
      <c r="H4007" s="10" t="s">
        <v>16</v>
      </c>
      <c r="I4007" s="10" t="s">
        <v>13106</v>
      </c>
      <c r="J4007" s="10" t="s">
        <v>17</v>
      </c>
      <c r="K4007" s="10" t="s">
        <v>17</v>
      </c>
      <c r="L4007" s="10" t="s">
        <v>13107</v>
      </c>
      <c r="M4007" s="10" t="s">
        <v>18</v>
      </c>
      <c r="N4007">
        <v>0</v>
      </c>
    </row>
    <row r="4008" spans="1:14" x14ac:dyDescent="0.25">
      <c r="A4008" s="10" t="s">
        <v>14</v>
      </c>
      <c r="B4008" s="10" t="s">
        <v>11393</v>
      </c>
      <c r="C4008">
        <v>0</v>
      </c>
      <c r="D4008" s="10" t="s">
        <v>16</v>
      </c>
      <c r="E4008">
        <v>0</v>
      </c>
      <c r="F4008">
        <v>0</v>
      </c>
      <c r="G4008">
        <v>0</v>
      </c>
      <c r="H4008" s="10" t="s">
        <v>16</v>
      </c>
      <c r="I4008" s="10" t="s">
        <v>13108</v>
      </c>
      <c r="J4008" s="10" t="s">
        <v>17</v>
      </c>
      <c r="K4008" s="10" t="s">
        <v>17</v>
      </c>
      <c r="L4008" s="10" t="s">
        <v>13109</v>
      </c>
      <c r="M4008" s="10" t="s">
        <v>18</v>
      </c>
      <c r="N4008">
        <v>0</v>
      </c>
    </row>
    <row r="4009" spans="1:14" x14ac:dyDescent="0.25">
      <c r="A4009" s="10" t="s">
        <v>14</v>
      </c>
      <c r="B4009" s="10" t="s">
        <v>11396</v>
      </c>
      <c r="C4009">
        <v>0</v>
      </c>
      <c r="D4009" s="10" t="s">
        <v>16</v>
      </c>
      <c r="E4009">
        <v>0</v>
      </c>
      <c r="F4009">
        <v>0</v>
      </c>
      <c r="G4009">
        <v>0</v>
      </c>
      <c r="H4009" s="10" t="s">
        <v>16</v>
      </c>
      <c r="I4009" s="10" t="s">
        <v>13110</v>
      </c>
      <c r="J4009" s="10" t="s">
        <v>17</v>
      </c>
      <c r="K4009" s="10" t="s">
        <v>17</v>
      </c>
      <c r="L4009" s="10" t="s">
        <v>13111</v>
      </c>
      <c r="M4009" s="10" t="s">
        <v>18</v>
      </c>
      <c r="N4009">
        <v>0</v>
      </c>
    </row>
    <row r="4010" spans="1:14" x14ac:dyDescent="0.25">
      <c r="A4010" s="10" t="s">
        <v>14</v>
      </c>
      <c r="B4010" s="10" t="s">
        <v>11398</v>
      </c>
      <c r="C4010">
        <v>0</v>
      </c>
      <c r="D4010" s="10" t="s">
        <v>16</v>
      </c>
      <c r="E4010">
        <v>0</v>
      </c>
      <c r="F4010">
        <v>0</v>
      </c>
      <c r="G4010">
        <v>0</v>
      </c>
      <c r="H4010" s="10" t="s">
        <v>16</v>
      </c>
      <c r="I4010" s="10" t="s">
        <v>13112</v>
      </c>
      <c r="J4010" s="10" t="s">
        <v>17</v>
      </c>
      <c r="K4010" s="10" t="s">
        <v>17</v>
      </c>
      <c r="L4010" s="10" t="s">
        <v>13113</v>
      </c>
      <c r="M4010" s="10" t="s">
        <v>18</v>
      </c>
      <c r="N4010">
        <v>0</v>
      </c>
    </row>
    <row r="4011" spans="1:14" x14ac:dyDescent="0.25">
      <c r="A4011" s="10" t="s">
        <v>14</v>
      </c>
      <c r="B4011" s="10" t="s">
        <v>11400</v>
      </c>
      <c r="C4011">
        <v>0</v>
      </c>
      <c r="D4011" s="10" t="s">
        <v>16</v>
      </c>
      <c r="E4011">
        <v>0</v>
      </c>
      <c r="F4011">
        <v>0</v>
      </c>
      <c r="G4011">
        <v>0</v>
      </c>
      <c r="H4011" s="10" t="s">
        <v>16</v>
      </c>
      <c r="I4011" s="10" t="s">
        <v>13114</v>
      </c>
      <c r="J4011" s="10" t="s">
        <v>17</v>
      </c>
      <c r="K4011" s="10" t="s">
        <v>17</v>
      </c>
      <c r="L4011" s="10" t="s">
        <v>13115</v>
      </c>
      <c r="M4011" s="10" t="s">
        <v>18</v>
      </c>
      <c r="N4011">
        <v>0</v>
      </c>
    </row>
    <row r="4012" spans="1:14" x14ac:dyDescent="0.25">
      <c r="A4012" s="10" t="s">
        <v>14</v>
      </c>
      <c r="B4012" s="10" t="s">
        <v>11401</v>
      </c>
      <c r="C4012">
        <v>0</v>
      </c>
      <c r="D4012" s="10" t="s">
        <v>16</v>
      </c>
      <c r="E4012">
        <v>1856</v>
      </c>
      <c r="F4012">
        <v>1856</v>
      </c>
      <c r="G4012">
        <v>0</v>
      </c>
      <c r="H4012" s="10" t="s">
        <v>16</v>
      </c>
      <c r="I4012" s="10" t="s">
        <v>13116</v>
      </c>
      <c r="J4012" s="10" t="s">
        <v>13117</v>
      </c>
      <c r="K4012" s="10" t="s">
        <v>13118</v>
      </c>
      <c r="L4012" s="10" t="s">
        <v>13119</v>
      </c>
      <c r="M4012" s="10" t="s">
        <v>18</v>
      </c>
      <c r="N4012">
        <v>0</v>
      </c>
    </row>
    <row r="4013" spans="1:14" x14ac:dyDescent="0.25">
      <c r="A4013" s="10" t="s">
        <v>14</v>
      </c>
      <c r="B4013" s="10" t="s">
        <v>11405</v>
      </c>
      <c r="C4013">
        <v>0</v>
      </c>
      <c r="D4013" s="10" t="s">
        <v>16</v>
      </c>
      <c r="E4013">
        <v>0</v>
      </c>
      <c r="F4013">
        <v>0</v>
      </c>
      <c r="G4013">
        <v>0</v>
      </c>
      <c r="H4013" s="10" t="s">
        <v>16</v>
      </c>
      <c r="I4013" s="10" t="s">
        <v>13120</v>
      </c>
      <c r="J4013" s="10" t="s">
        <v>17</v>
      </c>
      <c r="K4013" s="10" t="s">
        <v>17</v>
      </c>
      <c r="L4013" s="10" t="s">
        <v>13121</v>
      </c>
      <c r="M4013" s="10" t="s">
        <v>18</v>
      </c>
      <c r="N4013">
        <v>0</v>
      </c>
    </row>
    <row r="4014" spans="1:14" x14ac:dyDescent="0.25">
      <c r="A4014" s="10" t="s">
        <v>14</v>
      </c>
      <c r="B4014" s="10" t="s">
        <v>11406</v>
      </c>
      <c r="C4014">
        <v>0</v>
      </c>
      <c r="D4014" s="10" t="s">
        <v>16</v>
      </c>
      <c r="E4014">
        <v>1451</v>
      </c>
      <c r="F4014">
        <v>1451</v>
      </c>
      <c r="G4014">
        <v>0</v>
      </c>
      <c r="H4014" s="10" t="s">
        <v>16</v>
      </c>
      <c r="I4014" s="10" t="s">
        <v>13122</v>
      </c>
      <c r="J4014" s="10" t="s">
        <v>13123</v>
      </c>
      <c r="K4014" s="10" t="s">
        <v>13124</v>
      </c>
      <c r="L4014" s="10" t="s">
        <v>13125</v>
      </c>
      <c r="M4014" s="10" t="s">
        <v>18</v>
      </c>
      <c r="N4014">
        <v>0</v>
      </c>
    </row>
    <row r="4015" spans="1:14" x14ac:dyDescent="0.25">
      <c r="A4015" s="10" t="s">
        <v>14</v>
      </c>
      <c r="B4015" s="10" t="s">
        <v>11410</v>
      </c>
      <c r="C4015">
        <v>0</v>
      </c>
      <c r="D4015" s="10" t="s">
        <v>16</v>
      </c>
      <c r="E4015">
        <v>14514</v>
      </c>
      <c r="F4015">
        <v>25943</v>
      </c>
      <c r="G4015">
        <v>11429</v>
      </c>
      <c r="H4015" s="10" t="s">
        <v>26</v>
      </c>
      <c r="I4015" s="10" t="s">
        <v>13126</v>
      </c>
      <c r="J4015" s="10" t="s">
        <v>13127</v>
      </c>
      <c r="K4015" s="10" t="s">
        <v>13128</v>
      </c>
      <c r="L4015" s="10" t="s">
        <v>13129</v>
      </c>
      <c r="M4015" s="10" t="s">
        <v>18</v>
      </c>
      <c r="N4015">
        <v>0</v>
      </c>
    </row>
    <row r="4016" spans="1:14" x14ac:dyDescent="0.25">
      <c r="A4016" s="10" t="s">
        <v>14</v>
      </c>
      <c r="B4016" s="10" t="s">
        <v>11414</v>
      </c>
      <c r="C4016">
        <v>0</v>
      </c>
      <c r="D4016" s="10" t="s">
        <v>16</v>
      </c>
      <c r="E4016">
        <v>16276</v>
      </c>
      <c r="F4016">
        <v>16276</v>
      </c>
      <c r="G4016">
        <v>0</v>
      </c>
      <c r="H4016" s="10" t="s">
        <v>16</v>
      </c>
      <c r="I4016" s="10" t="s">
        <v>13130</v>
      </c>
      <c r="J4016" s="10" t="s">
        <v>13131</v>
      </c>
      <c r="K4016" s="10" t="s">
        <v>13132</v>
      </c>
      <c r="L4016" s="10" t="s">
        <v>13133</v>
      </c>
      <c r="M4016" s="10" t="s">
        <v>18</v>
      </c>
      <c r="N4016">
        <v>0</v>
      </c>
    </row>
    <row r="4017" spans="1:14" x14ac:dyDescent="0.25">
      <c r="A4017" s="10" t="s">
        <v>14</v>
      </c>
      <c r="B4017" s="10" t="s">
        <v>11418</v>
      </c>
      <c r="C4017">
        <v>0</v>
      </c>
      <c r="D4017" s="10" t="s">
        <v>16</v>
      </c>
      <c r="E4017">
        <v>4020.09</v>
      </c>
      <c r="F4017">
        <v>4020.09</v>
      </c>
      <c r="G4017">
        <v>0</v>
      </c>
      <c r="H4017" s="10" t="s">
        <v>16</v>
      </c>
      <c r="I4017" s="10" t="s">
        <v>13134</v>
      </c>
      <c r="J4017" s="10" t="s">
        <v>13135</v>
      </c>
      <c r="K4017" s="10" t="s">
        <v>13136</v>
      </c>
      <c r="L4017" s="10" t="s">
        <v>13137</v>
      </c>
      <c r="M4017" s="10" t="s">
        <v>18</v>
      </c>
      <c r="N4017">
        <v>0</v>
      </c>
    </row>
    <row r="4018" spans="1:14" x14ac:dyDescent="0.25">
      <c r="A4018" s="10" t="s">
        <v>14</v>
      </c>
      <c r="B4018" s="10" t="s">
        <v>11421</v>
      </c>
      <c r="C4018">
        <v>0</v>
      </c>
      <c r="D4018" s="10" t="s">
        <v>16</v>
      </c>
      <c r="E4018">
        <v>7303</v>
      </c>
      <c r="F4018">
        <v>7303</v>
      </c>
      <c r="G4018">
        <v>0</v>
      </c>
      <c r="H4018" s="10" t="s">
        <v>16</v>
      </c>
      <c r="I4018" s="10" t="s">
        <v>13138</v>
      </c>
      <c r="J4018" s="10" t="s">
        <v>13139</v>
      </c>
      <c r="K4018" s="10" t="s">
        <v>13140</v>
      </c>
      <c r="L4018" s="10" t="s">
        <v>13141</v>
      </c>
      <c r="M4018" s="10" t="s">
        <v>18</v>
      </c>
      <c r="N4018">
        <v>0</v>
      </c>
    </row>
    <row r="4019" spans="1:14" x14ac:dyDescent="0.25">
      <c r="A4019" s="10" t="s">
        <v>14</v>
      </c>
      <c r="B4019" s="10" t="s">
        <v>11424</v>
      </c>
      <c r="C4019">
        <v>0</v>
      </c>
      <c r="D4019" s="10" t="s">
        <v>16</v>
      </c>
      <c r="E4019">
        <v>20991.66</v>
      </c>
      <c r="F4019">
        <v>20991.66</v>
      </c>
      <c r="G4019">
        <v>0</v>
      </c>
      <c r="H4019" s="10" t="s">
        <v>16</v>
      </c>
      <c r="I4019" s="10" t="s">
        <v>13142</v>
      </c>
      <c r="J4019" s="10" t="s">
        <v>13143</v>
      </c>
      <c r="K4019" s="10" t="s">
        <v>13144</v>
      </c>
      <c r="L4019" s="10" t="s">
        <v>13145</v>
      </c>
      <c r="M4019" s="10" t="s">
        <v>18</v>
      </c>
      <c r="N4019">
        <v>0</v>
      </c>
    </row>
    <row r="4020" spans="1:14" x14ac:dyDescent="0.25">
      <c r="A4020" s="10" t="s">
        <v>14</v>
      </c>
      <c r="B4020" s="10" t="s">
        <v>11428</v>
      </c>
      <c r="C4020">
        <v>0</v>
      </c>
      <c r="D4020" s="10" t="s">
        <v>16</v>
      </c>
      <c r="E4020">
        <v>0</v>
      </c>
      <c r="F4020">
        <v>0</v>
      </c>
      <c r="G4020">
        <v>0</v>
      </c>
      <c r="H4020" s="10" t="s">
        <v>16</v>
      </c>
      <c r="I4020" s="10" t="s">
        <v>13146</v>
      </c>
      <c r="J4020" s="10" t="s">
        <v>17</v>
      </c>
      <c r="K4020" s="10" t="s">
        <v>17</v>
      </c>
      <c r="L4020" s="10" t="s">
        <v>13147</v>
      </c>
      <c r="M4020" s="10" t="s">
        <v>18</v>
      </c>
      <c r="N4020">
        <v>0</v>
      </c>
    </row>
    <row r="4021" spans="1:14" x14ac:dyDescent="0.25">
      <c r="A4021" s="10" t="s">
        <v>14</v>
      </c>
      <c r="B4021" s="10" t="s">
        <v>2148</v>
      </c>
      <c r="C4021">
        <v>0</v>
      </c>
      <c r="D4021" s="10" t="s">
        <v>16</v>
      </c>
      <c r="E4021">
        <v>0</v>
      </c>
      <c r="F4021">
        <v>0</v>
      </c>
      <c r="G4021">
        <v>0</v>
      </c>
      <c r="H4021" s="10" t="s">
        <v>16</v>
      </c>
      <c r="I4021" s="10" t="s">
        <v>13148</v>
      </c>
      <c r="J4021" s="10" t="s">
        <v>17</v>
      </c>
      <c r="K4021" s="10" t="s">
        <v>17</v>
      </c>
      <c r="L4021" s="10" t="s">
        <v>13149</v>
      </c>
      <c r="M4021" s="10" t="s">
        <v>18</v>
      </c>
      <c r="N4021">
        <v>0</v>
      </c>
    </row>
    <row r="4022" spans="1:14" x14ac:dyDescent="0.25">
      <c r="A4022" s="10" t="s">
        <v>14</v>
      </c>
      <c r="B4022" s="10" t="s">
        <v>11437</v>
      </c>
      <c r="C4022">
        <v>0</v>
      </c>
      <c r="D4022" s="10" t="s">
        <v>16</v>
      </c>
      <c r="E4022">
        <v>7290.7</v>
      </c>
      <c r="F4022">
        <v>7290.7</v>
      </c>
      <c r="G4022">
        <v>0</v>
      </c>
      <c r="H4022" s="10" t="s">
        <v>16</v>
      </c>
      <c r="I4022" s="10" t="s">
        <v>13150</v>
      </c>
      <c r="J4022" s="10" t="s">
        <v>13151</v>
      </c>
      <c r="K4022" s="10" t="s">
        <v>13152</v>
      </c>
      <c r="L4022" s="10" t="s">
        <v>13153</v>
      </c>
      <c r="M4022" s="10" t="s">
        <v>18</v>
      </c>
      <c r="N4022">
        <v>0</v>
      </c>
    </row>
    <row r="4023" spans="1:14" x14ac:dyDescent="0.25">
      <c r="A4023" s="10" t="s">
        <v>14</v>
      </c>
      <c r="B4023" s="10" t="s">
        <v>11441</v>
      </c>
      <c r="C4023">
        <v>0</v>
      </c>
      <c r="D4023" s="10" t="s">
        <v>16</v>
      </c>
      <c r="E4023">
        <v>0</v>
      </c>
      <c r="F4023">
        <v>0</v>
      </c>
      <c r="G4023">
        <v>0</v>
      </c>
      <c r="H4023" s="10" t="s">
        <v>16</v>
      </c>
      <c r="I4023" s="10" t="s">
        <v>13154</v>
      </c>
      <c r="J4023" s="10" t="s">
        <v>17</v>
      </c>
      <c r="K4023" s="10" t="s">
        <v>17</v>
      </c>
      <c r="L4023" s="10" t="s">
        <v>13155</v>
      </c>
      <c r="M4023" s="10" t="s">
        <v>18</v>
      </c>
      <c r="N4023">
        <v>0</v>
      </c>
    </row>
    <row r="4024" spans="1:14" x14ac:dyDescent="0.25">
      <c r="A4024" s="10" t="s">
        <v>14</v>
      </c>
      <c r="B4024" s="10" t="s">
        <v>11443</v>
      </c>
      <c r="C4024">
        <v>0</v>
      </c>
      <c r="D4024" s="10" t="s">
        <v>16</v>
      </c>
      <c r="E4024">
        <v>0</v>
      </c>
      <c r="F4024">
        <v>0</v>
      </c>
      <c r="G4024">
        <v>0</v>
      </c>
      <c r="H4024" s="10" t="s">
        <v>16</v>
      </c>
      <c r="I4024" s="10" t="s">
        <v>13156</v>
      </c>
      <c r="J4024" s="10" t="s">
        <v>17</v>
      </c>
      <c r="K4024" s="10" t="s">
        <v>17</v>
      </c>
      <c r="L4024" s="10" t="s">
        <v>13157</v>
      </c>
      <c r="M4024" s="10" t="s">
        <v>18</v>
      </c>
      <c r="N4024">
        <v>0</v>
      </c>
    </row>
    <row r="4025" spans="1:14" x14ac:dyDescent="0.25">
      <c r="A4025" s="10" t="s">
        <v>14</v>
      </c>
      <c r="B4025" s="10" t="s">
        <v>11445</v>
      </c>
      <c r="C4025">
        <v>0</v>
      </c>
      <c r="D4025" s="10" t="s">
        <v>16</v>
      </c>
      <c r="E4025">
        <v>11464.13</v>
      </c>
      <c r="F4025">
        <v>11464.13</v>
      </c>
      <c r="G4025">
        <v>0</v>
      </c>
      <c r="H4025" s="10" t="s">
        <v>16</v>
      </c>
      <c r="I4025" s="10" t="s">
        <v>13158</v>
      </c>
      <c r="J4025" s="10" t="s">
        <v>13159</v>
      </c>
      <c r="K4025" s="10" t="s">
        <v>13160</v>
      </c>
      <c r="L4025" s="10" t="s">
        <v>13161</v>
      </c>
      <c r="M4025" s="10" t="s">
        <v>18</v>
      </c>
      <c r="N4025">
        <v>0</v>
      </c>
    </row>
    <row r="4026" spans="1:14" x14ac:dyDescent="0.25">
      <c r="A4026" s="10" t="s">
        <v>14</v>
      </c>
      <c r="B4026" s="10" t="s">
        <v>11450</v>
      </c>
      <c r="C4026">
        <v>480</v>
      </c>
      <c r="D4026" s="10" t="s">
        <v>26</v>
      </c>
      <c r="E4026">
        <v>33894.269999999997</v>
      </c>
      <c r="F4026">
        <v>38560.47</v>
      </c>
      <c r="G4026">
        <v>5146.2</v>
      </c>
      <c r="H4026" s="10" t="s">
        <v>26</v>
      </c>
      <c r="I4026" s="10" t="s">
        <v>13162</v>
      </c>
      <c r="J4026" s="10" t="s">
        <v>13163</v>
      </c>
      <c r="K4026" s="10" t="s">
        <v>13164</v>
      </c>
      <c r="L4026" s="10" t="s">
        <v>13165</v>
      </c>
      <c r="M4026" s="10" t="s">
        <v>18</v>
      </c>
      <c r="N4026">
        <v>0</v>
      </c>
    </row>
    <row r="4027" spans="1:14" x14ac:dyDescent="0.25">
      <c r="A4027" s="10" t="s">
        <v>14</v>
      </c>
      <c r="B4027" s="10" t="s">
        <v>11458</v>
      </c>
      <c r="C4027">
        <v>1050</v>
      </c>
      <c r="D4027" s="10" t="s">
        <v>26</v>
      </c>
      <c r="E4027">
        <v>1050</v>
      </c>
      <c r="F4027">
        <v>0</v>
      </c>
      <c r="G4027">
        <v>0</v>
      </c>
      <c r="H4027" s="10" t="s">
        <v>16</v>
      </c>
      <c r="I4027" s="10" t="s">
        <v>13166</v>
      </c>
      <c r="J4027" s="10" t="s">
        <v>13167</v>
      </c>
      <c r="K4027" s="10" t="s">
        <v>17</v>
      </c>
      <c r="L4027" s="10" t="s">
        <v>13168</v>
      </c>
      <c r="M4027" s="10" t="s">
        <v>18</v>
      </c>
      <c r="N4027">
        <v>0</v>
      </c>
    </row>
    <row r="4028" spans="1:14" x14ac:dyDescent="0.25">
      <c r="A4028" s="10" t="s">
        <v>14</v>
      </c>
      <c r="B4028" s="10" t="s">
        <v>11461</v>
      </c>
      <c r="C4028">
        <v>0</v>
      </c>
      <c r="D4028" s="10" t="s">
        <v>16</v>
      </c>
      <c r="E4028">
        <v>0</v>
      </c>
      <c r="F4028">
        <v>0</v>
      </c>
      <c r="G4028">
        <v>0</v>
      </c>
      <c r="H4028" s="10" t="s">
        <v>16</v>
      </c>
      <c r="I4028" s="10" t="s">
        <v>13169</v>
      </c>
      <c r="J4028" s="10" t="s">
        <v>17</v>
      </c>
      <c r="K4028" s="10" t="s">
        <v>17</v>
      </c>
      <c r="L4028" s="10" t="s">
        <v>13170</v>
      </c>
      <c r="M4028" s="10" t="s">
        <v>18</v>
      </c>
      <c r="N4028">
        <v>0</v>
      </c>
    </row>
    <row r="4029" spans="1:14" x14ac:dyDescent="0.25">
      <c r="A4029" s="10" t="s">
        <v>14</v>
      </c>
      <c r="B4029" s="10" t="s">
        <v>2234</v>
      </c>
      <c r="C4029">
        <v>0</v>
      </c>
      <c r="D4029" s="10" t="s">
        <v>16</v>
      </c>
      <c r="E4029">
        <v>0</v>
      </c>
      <c r="F4029">
        <v>0</v>
      </c>
      <c r="G4029">
        <v>0</v>
      </c>
      <c r="H4029" s="10" t="s">
        <v>16</v>
      </c>
      <c r="I4029" s="10" t="s">
        <v>13171</v>
      </c>
      <c r="J4029" s="10" t="s">
        <v>17</v>
      </c>
      <c r="K4029" s="10" t="s">
        <v>17</v>
      </c>
      <c r="L4029" s="10" t="s">
        <v>13172</v>
      </c>
      <c r="M4029" s="10" t="s">
        <v>18</v>
      </c>
      <c r="N4029">
        <v>0</v>
      </c>
    </row>
    <row r="4030" spans="1:14" x14ac:dyDescent="0.25">
      <c r="A4030" s="10" t="s">
        <v>14</v>
      </c>
      <c r="B4030" s="10" t="s">
        <v>206</v>
      </c>
      <c r="C4030">
        <v>0</v>
      </c>
      <c r="D4030" s="10" t="s">
        <v>16</v>
      </c>
      <c r="E4030">
        <v>1000</v>
      </c>
      <c r="F4030">
        <v>1000</v>
      </c>
      <c r="G4030">
        <v>0</v>
      </c>
      <c r="H4030" s="10" t="s">
        <v>16</v>
      </c>
      <c r="I4030" s="10" t="s">
        <v>13173</v>
      </c>
      <c r="J4030" s="10" t="s">
        <v>13174</v>
      </c>
      <c r="K4030" s="10" t="s">
        <v>13175</v>
      </c>
      <c r="L4030" s="10" t="s">
        <v>13176</v>
      </c>
      <c r="M4030" s="10" t="s">
        <v>18</v>
      </c>
      <c r="N4030">
        <v>0</v>
      </c>
    </row>
    <row r="4031" spans="1:14" x14ac:dyDescent="0.25">
      <c r="A4031" s="10" t="s">
        <v>14</v>
      </c>
      <c r="B4031" s="10" t="s">
        <v>11468</v>
      </c>
      <c r="C4031">
        <v>0</v>
      </c>
      <c r="D4031" s="10" t="s">
        <v>16</v>
      </c>
      <c r="E4031">
        <v>0</v>
      </c>
      <c r="F4031">
        <v>0</v>
      </c>
      <c r="G4031">
        <v>0</v>
      </c>
      <c r="H4031" s="10" t="s">
        <v>16</v>
      </c>
      <c r="I4031" s="10" t="s">
        <v>13177</v>
      </c>
      <c r="J4031" s="10" t="s">
        <v>17</v>
      </c>
      <c r="K4031" s="10" t="s">
        <v>17</v>
      </c>
      <c r="L4031" s="10" t="s">
        <v>13178</v>
      </c>
      <c r="M4031" s="10" t="s">
        <v>18</v>
      </c>
      <c r="N4031">
        <v>0</v>
      </c>
    </row>
    <row r="4032" spans="1:14" x14ac:dyDescent="0.25">
      <c r="A4032" s="10" t="s">
        <v>14</v>
      </c>
      <c r="B4032" s="10" t="s">
        <v>11471</v>
      </c>
      <c r="C4032">
        <v>0</v>
      </c>
      <c r="D4032" s="10" t="s">
        <v>16</v>
      </c>
      <c r="E4032">
        <v>52</v>
      </c>
      <c r="F4032">
        <v>52</v>
      </c>
      <c r="G4032">
        <v>0</v>
      </c>
      <c r="H4032" s="10" t="s">
        <v>16</v>
      </c>
      <c r="I4032" s="10" t="s">
        <v>13179</v>
      </c>
      <c r="J4032" s="10" t="s">
        <v>13180</v>
      </c>
      <c r="K4032" s="10" t="s">
        <v>13181</v>
      </c>
      <c r="L4032" s="10" t="s">
        <v>13182</v>
      </c>
      <c r="M4032" s="10" t="s">
        <v>18</v>
      </c>
      <c r="N4032">
        <v>0</v>
      </c>
    </row>
    <row r="4033" spans="1:14" x14ac:dyDescent="0.25">
      <c r="A4033" s="10" t="s">
        <v>14</v>
      </c>
      <c r="B4033" s="10" t="s">
        <v>11474</v>
      </c>
      <c r="C4033">
        <v>0</v>
      </c>
      <c r="D4033" s="10" t="s">
        <v>16</v>
      </c>
      <c r="E4033">
        <v>17</v>
      </c>
      <c r="F4033">
        <v>17</v>
      </c>
      <c r="G4033">
        <v>0</v>
      </c>
      <c r="H4033" s="10" t="s">
        <v>16</v>
      </c>
      <c r="I4033" s="10" t="s">
        <v>13183</v>
      </c>
      <c r="J4033" s="10" t="s">
        <v>13184</v>
      </c>
      <c r="K4033" s="10" t="s">
        <v>13185</v>
      </c>
      <c r="L4033" s="10" t="s">
        <v>13186</v>
      </c>
      <c r="M4033" s="10" t="s">
        <v>18</v>
      </c>
      <c r="N4033">
        <v>0</v>
      </c>
    </row>
    <row r="4034" spans="1:14" x14ac:dyDescent="0.25">
      <c r="A4034" s="10" t="s">
        <v>14</v>
      </c>
      <c r="B4034" s="10" t="s">
        <v>11477</v>
      </c>
      <c r="C4034">
        <v>0</v>
      </c>
      <c r="D4034" s="10" t="s">
        <v>16</v>
      </c>
      <c r="E4034">
        <v>0</v>
      </c>
      <c r="F4034">
        <v>0</v>
      </c>
      <c r="G4034">
        <v>0</v>
      </c>
      <c r="H4034" s="10" t="s">
        <v>16</v>
      </c>
      <c r="I4034" s="10" t="s">
        <v>13187</v>
      </c>
      <c r="J4034" s="10" t="s">
        <v>17</v>
      </c>
      <c r="K4034" s="10" t="s">
        <v>17</v>
      </c>
      <c r="L4034" s="10" t="s">
        <v>13188</v>
      </c>
      <c r="M4034" s="10" t="s">
        <v>18</v>
      </c>
      <c r="N4034">
        <v>0</v>
      </c>
    </row>
    <row r="4035" spans="1:14" x14ac:dyDescent="0.25">
      <c r="A4035" s="10" t="s">
        <v>14</v>
      </c>
      <c r="B4035" s="10" t="s">
        <v>11480</v>
      </c>
      <c r="C4035">
        <v>0</v>
      </c>
      <c r="D4035" s="10" t="s">
        <v>16</v>
      </c>
      <c r="E4035">
        <v>5480</v>
      </c>
      <c r="F4035">
        <v>5480</v>
      </c>
      <c r="G4035">
        <v>0</v>
      </c>
      <c r="H4035" s="10" t="s">
        <v>16</v>
      </c>
      <c r="I4035" s="10" t="s">
        <v>13189</v>
      </c>
      <c r="J4035" s="10" t="s">
        <v>13190</v>
      </c>
      <c r="K4035" s="10" t="s">
        <v>13191</v>
      </c>
      <c r="L4035" s="10" t="s">
        <v>13192</v>
      </c>
      <c r="M4035" s="10" t="s">
        <v>18</v>
      </c>
      <c r="N4035">
        <v>0</v>
      </c>
    </row>
    <row r="4036" spans="1:14" x14ac:dyDescent="0.25">
      <c r="A4036" s="10" t="s">
        <v>14</v>
      </c>
      <c r="B4036" s="10" t="s">
        <v>11483</v>
      </c>
      <c r="C4036">
        <v>0</v>
      </c>
      <c r="D4036" s="10" t="s">
        <v>16</v>
      </c>
      <c r="E4036">
        <v>58.2</v>
      </c>
      <c r="F4036">
        <v>58.2</v>
      </c>
      <c r="G4036">
        <v>0</v>
      </c>
      <c r="H4036" s="10" t="s">
        <v>16</v>
      </c>
      <c r="I4036" s="10" t="s">
        <v>13193</v>
      </c>
      <c r="J4036" s="10" t="s">
        <v>13194</v>
      </c>
      <c r="K4036" s="10" t="s">
        <v>13195</v>
      </c>
      <c r="L4036" s="10" t="s">
        <v>13196</v>
      </c>
      <c r="M4036" s="10" t="s">
        <v>18</v>
      </c>
      <c r="N4036">
        <v>0</v>
      </c>
    </row>
    <row r="4037" spans="1:14" x14ac:dyDescent="0.25">
      <c r="A4037" s="10" t="s">
        <v>14</v>
      </c>
      <c r="B4037" s="10" t="s">
        <v>2319</v>
      </c>
      <c r="C4037">
        <v>0</v>
      </c>
      <c r="D4037" s="10" t="s">
        <v>16</v>
      </c>
      <c r="E4037">
        <v>6825.8</v>
      </c>
      <c r="F4037">
        <v>6825.8</v>
      </c>
      <c r="G4037">
        <v>0</v>
      </c>
      <c r="H4037" s="10" t="s">
        <v>16</v>
      </c>
      <c r="I4037" s="10" t="s">
        <v>13197</v>
      </c>
      <c r="J4037" s="10" t="s">
        <v>13198</v>
      </c>
      <c r="K4037" s="10" t="s">
        <v>13199</v>
      </c>
      <c r="L4037" s="10" t="s">
        <v>13200</v>
      </c>
      <c r="M4037" s="10" t="s">
        <v>18</v>
      </c>
      <c r="N4037">
        <v>0</v>
      </c>
    </row>
    <row r="4038" spans="1:14" x14ac:dyDescent="0.25">
      <c r="A4038" s="10" t="s">
        <v>14</v>
      </c>
      <c r="B4038" s="10" t="s">
        <v>2322</v>
      </c>
      <c r="C4038">
        <v>0</v>
      </c>
      <c r="D4038" s="10" t="s">
        <v>16</v>
      </c>
      <c r="E4038">
        <v>807.24</v>
      </c>
      <c r="F4038">
        <v>807.24</v>
      </c>
      <c r="G4038">
        <v>0</v>
      </c>
      <c r="H4038" s="10" t="s">
        <v>16</v>
      </c>
      <c r="I4038" s="10" t="s">
        <v>13201</v>
      </c>
      <c r="J4038" s="10" t="s">
        <v>13202</v>
      </c>
      <c r="K4038" s="10" t="s">
        <v>13203</v>
      </c>
      <c r="L4038" s="10" t="s">
        <v>13204</v>
      </c>
      <c r="M4038" s="10" t="s">
        <v>18</v>
      </c>
      <c r="N4038">
        <v>0</v>
      </c>
    </row>
    <row r="4039" spans="1:14" x14ac:dyDescent="0.25">
      <c r="A4039" s="10" t="s">
        <v>14</v>
      </c>
      <c r="B4039" s="10" t="s">
        <v>11492</v>
      </c>
      <c r="C4039">
        <v>0</v>
      </c>
      <c r="D4039" s="10" t="s">
        <v>16</v>
      </c>
      <c r="E4039">
        <v>97.4</v>
      </c>
      <c r="F4039">
        <v>97.4</v>
      </c>
      <c r="G4039">
        <v>0</v>
      </c>
      <c r="H4039" s="10" t="s">
        <v>16</v>
      </c>
      <c r="I4039" s="10" t="s">
        <v>13205</v>
      </c>
      <c r="J4039" s="10" t="s">
        <v>13206</v>
      </c>
      <c r="K4039" s="10" t="s">
        <v>13207</v>
      </c>
      <c r="L4039" s="10" t="s">
        <v>13208</v>
      </c>
      <c r="M4039" s="10" t="s">
        <v>18</v>
      </c>
      <c r="N4039">
        <v>0</v>
      </c>
    </row>
    <row r="4040" spans="1:14" x14ac:dyDescent="0.25">
      <c r="A4040" s="10" t="s">
        <v>14</v>
      </c>
      <c r="B4040" s="10" t="s">
        <v>11496</v>
      </c>
      <c r="C4040">
        <v>0</v>
      </c>
      <c r="D4040" s="10" t="s">
        <v>16</v>
      </c>
      <c r="E4040">
        <v>0</v>
      </c>
      <c r="F4040">
        <v>0</v>
      </c>
      <c r="G4040">
        <v>0</v>
      </c>
      <c r="H4040" s="10" t="s">
        <v>16</v>
      </c>
      <c r="I4040" s="10" t="s">
        <v>13209</v>
      </c>
      <c r="J4040" s="10" t="s">
        <v>17</v>
      </c>
      <c r="K4040" s="10" t="s">
        <v>17</v>
      </c>
      <c r="L4040" s="10" t="s">
        <v>13210</v>
      </c>
      <c r="M4040" s="10" t="s">
        <v>18</v>
      </c>
      <c r="N4040">
        <v>0</v>
      </c>
    </row>
    <row r="4041" spans="1:14" x14ac:dyDescent="0.25">
      <c r="A4041" s="10" t="s">
        <v>14</v>
      </c>
      <c r="B4041" s="10" t="s">
        <v>11499</v>
      </c>
      <c r="C4041">
        <v>0</v>
      </c>
      <c r="D4041" s="10" t="s">
        <v>16</v>
      </c>
      <c r="E4041">
        <v>0</v>
      </c>
      <c r="F4041">
        <v>0</v>
      </c>
      <c r="G4041">
        <v>0</v>
      </c>
      <c r="H4041" s="10" t="s">
        <v>16</v>
      </c>
      <c r="I4041" s="10" t="s">
        <v>13211</v>
      </c>
      <c r="J4041" s="10" t="s">
        <v>17</v>
      </c>
      <c r="K4041" s="10" t="s">
        <v>17</v>
      </c>
      <c r="L4041" s="10" t="s">
        <v>13212</v>
      </c>
      <c r="M4041" s="10" t="s">
        <v>18</v>
      </c>
      <c r="N4041">
        <v>0</v>
      </c>
    </row>
    <row r="4042" spans="1:14" x14ac:dyDescent="0.25">
      <c r="A4042" s="10" t="s">
        <v>14</v>
      </c>
      <c r="B4042" s="10" t="s">
        <v>2433</v>
      </c>
      <c r="C4042">
        <v>0</v>
      </c>
      <c r="D4042" s="10" t="s">
        <v>16</v>
      </c>
      <c r="E4042">
        <v>21372.6</v>
      </c>
      <c r="F4042">
        <v>28077.599999999999</v>
      </c>
      <c r="G4042">
        <v>6705</v>
      </c>
      <c r="H4042" s="10" t="s">
        <v>26</v>
      </c>
      <c r="I4042" s="10" t="s">
        <v>13213</v>
      </c>
      <c r="J4042" s="10" t="s">
        <v>13214</v>
      </c>
      <c r="K4042" s="10" t="s">
        <v>13215</v>
      </c>
      <c r="L4042" s="10" t="s">
        <v>13216</v>
      </c>
      <c r="M4042" s="10" t="s">
        <v>18</v>
      </c>
      <c r="N4042">
        <v>0</v>
      </c>
    </row>
    <row r="4043" spans="1:14" x14ac:dyDescent="0.25">
      <c r="A4043" s="10" t="s">
        <v>14</v>
      </c>
      <c r="B4043" s="10" t="s">
        <v>2436</v>
      </c>
      <c r="C4043">
        <v>0</v>
      </c>
      <c r="D4043" s="10" t="s">
        <v>16</v>
      </c>
      <c r="E4043">
        <v>5129.95</v>
      </c>
      <c r="F4043">
        <v>5129.95</v>
      </c>
      <c r="G4043">
        <v>0</v>
      </c>
      <c r="H4043" s="10" t="s">
        <v>16</v>
      </c>
      <c r="I4043" s="10" t="s">
        <v>13217</v>
      </c>
      <c r="J4043" s="10" t="s">
        <v>13218</v>
      </c>
      <c r="K4043" s="10" t="s">
        <v>13219</v>
      </c>
      <c r="L4043" s="10" t="s">
        <v>13220</v>
      </c>
      <c r="M4043" s="10" t="s">
        <v>18</v>
      </c>
      <c r="N4043">
        <v>0</v>
      </c>
    </row>
    <row r="4044" spans="1:14" x14ac:dyDescent="0.25">
      <c r="A4044" s="10" t="s">
        <v>14</v>
      </c>
      <c r="B4044" s="10" t="s">
        <v>2476</v>
      </c>
      <c r="C4044">
        <v>0</v>
      </c>
      <c r="D4044" s="10" t="s">
        <v>16</v>
      </c>
      <c r="E4044">
        <v>0</v>
      </c>
      <c r="F4044">
        <v>0</v>
      </c>
      <c r="G4044">
        <v>0</v>
      </c>
      <c r="H4044" s="10" t="s">
        <v>16</v>
      </c>
      <c r="I4044" s="10" t="s">
        <v>13221</v>
      </c>
      <c r="J4044" s="10" t="s">
        <v>17</v>
      </c>
      <c r="K4044" s="10" t="s">
        <v>17</v>
      </c>
      <c r="L4044" s="10" t="s">
        <v>13222</v>
      </c>
      <c r="M4044" s="10" t="s">
        <v>18</v>
      </c>
      <c r="N4044">
        <v>0</v>
      </c>
    </row>
    <row r="4045" spans="1:14" x14ac:dyDescent="0.25">
      <c r="A4045" s="10" t="s">
        <v>14</v>
      </c>
      <c r="B4045" s="10" t="s">
        <v>112</v>
      </c>
      <c r="C4045">
        <v>0</v>
      </c>
      <c r="D4045" s="10" t="s">
        <v>16</v>
      </c>
      <c r="E4045">
        <v>1432</v>
      </c>
      <c r="F4045">
        <v>1432</v>
      </c>
      <c r="G4045">
        <v>0</v>
      </c>
      <c r="H4045" s="10" t="s">
        <v>16</v>
      </c>
      <c r="I4045" s="10" t="s">
        <v>13223</v>
      </c>
      <c r="J4045" s="10" t="s">
        <v>13224</v>
      </c>
      <c r="K4045" s="10" t="s">
        <v>13225</v>
      </c>
      <c r="L4045" s="10" t="s">
        <v>13226</v>
      </c>
      <c r="M4045" s="10" t="s">
        <v>18</v>
      </c>
      <c r="N4045">
        <v>0</v>
      </c>
    </row>
    <row r="4046" spans="1:14" x14ac:dyDescent="0.25">
      <c r="A4046" s="10" t="s">
        <v>14</v>
      </c>
      <c r="B4046" s="10" t="s">
        <v>2546</v>
      </c>
      <c r="C4046">
        <v>0</v>
      </c>
      <c r="D4046" s="10" t="s">
        <v>16</v>
      </c>
      <c r="E4046">
        <v>170</v>
      </c>
      <c r="F4046">
        <v>170</v>
      </c>
      <c r="G4046">
        <v>0</v>
      </c>
      <c r="H4046" s="10" t="s">
        <v>16</v>
      </c>
      <c r="I4046" s="10" t="s">
        <v>13227</v>
      </c>
      <c r="J4046" s="10" t="s">
        <v>13228</v>
      </c>
      <c r="K4046" s="10" t="s">
        <v>13229</v>
      </c>
      <c r="L4046" s="10" t="s">
        <v>13230</v>
      </c>
      <c r="M4046" s="10" t="s">
        <v>18</v>
      </c>
      <c r="N4046">
        <v>0</v>
      </c>
    </row>
    <row r="4047" spans="1:14" x14ac:dyDescent="0.25">
      <c r="A4047" s="10" t="s">
        <v>14</v>
      </c>
      <c r="B4047" s="10" t="s">
        <v>2505</v>
      </c>
      <c r="C4047">
        <v>0</v>
      </c>
      <c r="D4047" s="10" t="s">
        <v>16</v>
      </c>
      <c r="E4047">
        <v>9103.35</v>
      </c>
      <c r="F4047">
        <v>9103.35</v>
      </c>
      <c r="G4047">
        <v>0</v>
      </c>
      <c r="H4047" s="10" t="s">
        <v>16</v>
      </c>
      <c r="I4047" s="10" t="s">
        <v>13231</v>
      </c>
      <c r="J4047" s="10" t="s">
        <v>13232</v>
      </c>
      <c r="K4047" s="10" t="s">
        <v>13233</v>
      </c>
      <c r="L4047" s="10" t="s">
        <v>13234</v>
      </c>
      <c r="M4047" s="10" t="s">
        <v>18</v>
      </c>
      <c r="N4047">
        <v>0</v>
      </c>
    </row>
    <row r="4048" spans="1:14" x14ac:dyDescent="0.25">
      <c r="A4048" s="10" t="s">
        <v>14</v>
      </c>
      <c r="B4048" s="10" t="s">
        <v>2517</v>
      </c>
      <c r="C4048">
        <v>0</v>
      </c>
      <c r="D4048" s="10" t="s">
        <v>16</v>
      </c>
      <c r="E4048">
        <v>23000</v>
      </c>
      <c r="F4048">
        <v>23000</v>
      </c>
      <c r="G4048">
        <v>0</v>
      </c>
      <c r="H4048" s="10" t="s">
        <v>16</v>
      </c>
      <c r="I4048" s="10" t="s">
        <v>13235</v>
      </c>
      <c r="J4048" s="10" t="s">
        <v>13236</v>
      </c>
      <c r="K4048" s="10" t="s">
        <v>13237</v>
      </c>
      <c r="L4048" s="10" t="s">
        <v>13238</v>
      </c>
      <c r="M4048" s="10" t="s">
        <v>18</v>
      </c>
      <c r="N4048">
        <v>0</v>
      </c>
    </row>
    <row r="4049" spans="1:14" x14ac:dyDescent="0.25">
      <c r="A4049" s="10" t="s">
        <v>14</v>
      </c>
      <c r="B4049" s="10" t="s">
        <v>2520</v>
      </c>
      <c r="C4049">
        <v>0</v>
      </c>
      <c r="D4049" s="10" t="s">
        <v>16</v>
      </c>
      <c r="E4049">
        <v>6900</v>
      </c>
      <c r="F4049">
        <v>6900</v>
      </c>
      <c r="G4049">
        <v>0</v>
      </c>
      <c r="H4049" s="10" t="s">
        <v>16</v>
      </c>
      <c r="I4049" s="10" t="s">
        <v>13239</v>
      </c>
      <c r="J4049" s="10" t="s">
        <v>13240</v>
      </c>
      <c r="K4049" s="10" t="s">
        <v>13241</v>
      </c>
      <c r="L4049" s="10" t="s">
        <v>13242</v>
      </c>
      <c r="M4049" s="10" t="s">
        <v>18</v>
      </c>
      <c r="N4049">
        <v>0</v>
      </c>
    </row>
    <row r="4050" spans="1:14" x14ac:dyDescent="0.25">
      <c r="A4050" s="10" t="s">
        <v>14</v>
      </c>
      <c r="B4050" s="10" t="s">
        <v>2563</v>
      </c>
      <c r="C4050">
        <v>0</v>
      </c>
      <c r="D4050" s="10" t="s">
        <v>16</v>
      </c>
      <c r="E4050">
        <v>0</v>
      </c>
      <c r="F4050">
        <v>0</v>
      </c>
      <c r="G4050">
        <v>0</v>
      </c>
      <c r="H4050" s="10" t="s">
        <v>16</v>
      </c>
      <c r="I4050" s="10" t="s">
        <v>13243</v>
      </c>
      <c r="J4050" s="10" t="s">
        <v>17</v>
      </c>
      <c r="K4050" s="10" t="s">
        <v>17</v>
      </c>
      <c r="L4050" s="10" t="s">
        <v>13244</v>
      </c>
      <c r="M4050" s="10" t="s">
        <v>18</v>
      </c>
      <c r="N4050">
        <v>0</v>
      </c>
    </row>
    <row r="4051" spans="1:14" x14ac:dyDescent="0.25">
      <c r="A4051" s="10" t="s">
        <v>14</v>
      </c>
      <c r="B4051" s="10" t="s">
        <v>355</v>
      </c>
      <c r="C4051">
        <v>0</v>
      </c>
      <c r="D4051" s="10" t="s">
        <v>16</v>
      </c>
      <c r="E4051">
        <v>11034</v>
      </c>
      <c r="F4051">
        <v>11034</v>
      </c>
      <c r="G4051">
        <v>0</v>
      </c>
      <c r="H4051" s="10" t="s">
        <v>16</v>
      </c>
      <c r="I4051" s="10" t="s">
        <v>13245</v>
      </c>
      <c r="J4051" s="10" t="s">
        <v>13246</v>
      </c>
      <c r="K4051" s="10" t="s">
        <v>13247</v>
      </c>
      <c r="L4051" s="10" t="s">
        <v>13248</v>
      </c>
      <c r="M4051" s="10" t="s">
        <v>18</v>
      </c>
      <c r="N4051">
        <v>0</v>
      </c>
    </row>
    <row r="4052" spans="1:14" x14ac:dyDescent="0.25">
      <c r="A4052" s="10" t="s">
        <v>14</v>
      </c>
      <c r="B4052" s="10" t="s">
        <v>2479</v>
      </c>
      <c r="C4052">
        <v>0</v>
      </c>
      <c r="D4052" s="10" t="s">
        <v>16</v>
      </c>
      <c r="E4052">
        <v>0</v>
      </c>
      <c r="F4052">
        <v>0</v>
      </c>
      <c r="G4052">
        <v>0</v>
      </c>
      <c r="H4052" s="10" t="s">
        <v>16</v>
      </c>
      <c r="I4052" s="10" t="s">
        <v>13249</v>
      </c>
      <c r="J4052" s="10" t="s">
        <v>17</v>
      </c>
      <c r="K4052" s="10" t="s">
        <v>17</v>
      </c>
      <c r="L4052" s="10" t="s">
        <v>13250</v>
      </c>
      <c r="M4052" s="10" t="s">
        <v>18</v>
      </c>
      <c r="N4052">
        <v>0</v>
      </c>
    </row>
    <row r="4053" spans="1:14" x14ac:dyDescent="0.25">
      <c r="A4053" s="10" t="s">
        <v>14</v>
      </c>
      <c r="B4053" s="10" t="s">
        <v>2485</v>
      </c>
      <c r="C4053">
        <v>0</v>
      </c>
      <c r="D4053" s="10" t="s">
        <v>16</v>
      </c>
      <c r="E4053">
        <v>112.14</v>
      </c>
      <c r="F4053">
        <v>112.14</v>
      </c>
      <c r="G4053">
        <v>0</v>
      </c>
      <c r="H4053" s="10" t="s">
        <v>16</v>
      </c>
      <c r="I4053" s="10" t="s">
        <v>13251</v>
      </c>
      <c r="J4053" s="10" t="s">
        <v>13252</v>
      </c>
      <c r="K4053" s="10" t="s">
        <v>13253</v>
      </c>
      <c r="L4053" s="10" t="s">
        <v>13254</v>
      </c>
      <c r="M4053" s="10" t="s">
        <v>18</v>
      </c>
      <c r="N4053">
        <v>0</v>
      </c>
    </row>
    <row r="4054" spans="1:14" x14ac:dyDescent="0.25">
      <c r="A4054" s="10" t="s">
        <v>14</v>
      </c>
      <c r="B4054" s="10" t="s">
        <v>447</v>
      </c>
      <c r="C4054">
        <v>0</v>
      </c>
      <c r="D4054" s="10" t="s">
        <v>16</v>
      </c>
      <c r="E4054">
        <v>0</v>
      </c>
      <c r="F4054">
        <v>0</v>
      </c>
      <c r="G4054">
        <v>0</v>
      </c>
      <c r="H4054" s="10" t="s">
        <v>16</v>
      </c>
      <c r="I4054" s="10" t="s">
        <v>13255</v>
      </c>
      <c r="J4054" s="10" t="s">
        <v>17</v>
      </c>
      <c r="K4054" s="10" t="s">
        <v>17</v>
      </c>
      <c r="L4054" s="10" t="s">
        <v>13256</v>
      </c>
      <c r="M4054" s="10" t="s">
        <v>18</v>
      </c>
      <c r="N4054">
        <v>0</v>
      </c>
    </row>
    <row r="4055" spans="1:14" x14ac:dyDescent="0.25">
      <c r="A4055" s="10" t="s">
        <v>14</v>
      </c>
      <c r="B4055" s="10" t="s">
        <v>2482</v>
      </c>
      <c r="C4055">
        <v>0</v>
      </c>
      <c r="D4055" s="10" t="s">
        <v>16</v>
      </c>
      <c r="E4055">
        <v>2619</v>
      </c>
      <c r="F4055">
        <v>2619</v>
      </c>
      <c r="G4055">
        <v>0</v>
      </c>
      <c r="H4055" s="10" t="s">
        <v>16</v>
      </c>
      <c r="I4055" s="10" t="s">
        <v>13257</v>
      </c>
      <c r="J4055" s="10" t="s">
        <v>13258</v>
      </c>
      <c r="K4055" s="10" t="s">
        <v>13259</v>
      </c>
      <c r="L4055" s="10" t="s">
        <v>13260</v>
      </c>
      <c r="M4055" s="10" t="s">
        <v>18</v>
      </c>
      <c r="N4055">
        <v>0</v>
      </c>
    </row>
    <row r="4056" spans="1:14" x14ac:dyDescent="0.25">
      <c r="A4056" s="10" t="s">
        <v>14</v>
      </c>
      <c r="B4056" s="10" t="s">
        <v>402</v>
      </c>
      <c r="C4056">
        <v>0</v>
      </c>
      <c r="D4056" s="10" t="s">
        <v>16</v>
      </c>
      <c r="E4056">
        <v>120</v>
      </c>
      <c r="F4056">
        <v>120</v>
      </c>
      <c r="G4056">
        <v>0</v>
      </c>
      <c r="H4056" s="10" t="s">
        <v>16</v>
      </c>
      <c r="I4056" s="10" t="s">
        <v>13261</v>
      </c>
      <c r="J4056" s="10" t="s">
        <v>13262</v>
      </c>
      <c r="K4056" s="10" t="s">
        <v>13263</v>
      </c>
      <c r="L4056" s="10" t="s">
        <v>13264</v>
      </c>
      <c r="M4056" s="10" t="s">
        <v>18</v>
      </c>
      <c r="N4056">
        <v>0</v>
      </c>
    </row>
    <row r="4057" spans="1:14" x14ac:dyDescent="0.25">
      <c r="A4057" s="10" t="s">
        <v>14</v>
      </c>
      <c r="B4057" s="10" t="s">
        <v>2536</v>
      </c>
      <c r="C4057">
        <v>0</v>
      </c>
      <c r="D4057" s="10" t="s">
        <v>16</v>
      </c>
      <c r="E4057">
        <v>1350</v>
      </c>
      <c r="F4057">
        <v>1350</v>
      </c>
      <c r="G4057">
        <v>0</v>
      </c>
      <c r="H4057" s="10" t="s">
        <v>16</v>
      </c>
      <c r="I4057" s="10" t="s">
        <v>13265</v>
      </c>
      <c r="J4057" s="10" t="s">
        <v>13266</v>
      </c>
      <c r="K4057" s="10" t="s">
        <v>13267</v>
      </c>
      <c r="L4057" s="10" t="s">
        <v>13268</v>
      </c>
      <c r="M4057" s="10" t="s">
        <v>18</v>
      </c>
      <c r="N4057">
        <v>0</v>
      </c>
    </row>
    <row r="4058" spans="1:14" x14ac:dyDescent="0.25">
      <c r="A4058" s="10" t="s">
        <v>14</v>
      </c>
      <c r="B4058" s="10" t="s">
        <v>184</v>
      </c>
      <c r="C4058">
        <v>0</v>
      </c>
      <c r="D4058" s="10" t="s">
        <v>16</v>
      </c>
      <c r="E4058">
        <v>3737</v>
      </c>
      <c r="F4058">
        <v>3737</v>
      </c>
      <c r="G4058">
        <v>0</v>
      </c>
      <c r="H4058" s="10" t="s">
        <v>16</v>
      </c>
      <c r="I4058" s="10" t="s">
        <v>13269</v>
      </c>
      <c r="J4058" s="10" t="s">
        <v>13270</v>
      </c>
      <c r="K4058" s="10" t="s">
        <v>13271</v>
      </c>
      <c r="L4058" s="10" t="s">
        <v>13272</v>
      </c>
      <c r="M4058" s="10" t="s">
        <v>18</v>
      </c>
      <c r="N4058">
        <v>0</v>
      </c>
    </row>
    <row r="4059" spans="1:14" x14ac:dyDescent="0.25">
      <c r="A4059" s="10" t="s">
        <v>14</v>
      </c>
      <c r="B4059" s="10" t="s">
        <v>2543</v>
      </c>
      <c r="C4059">
        <v>0</v>
      </c>
      <c r="D4059" s="10" t="s">
        <v>16</v>
      </c>
      <c r="E4059">
        <v>1508.68</v>
      </c>
      <c r="F4059">
        <v>1508.68</v>
      </c>
      <c r="G4059">
        <v>0</v>
      </c>
      <c r="H4059" s="10" t="s">
        <v>16</v>
      </c>
      <c r="I4059" s="10" t="s">
        <v>13273</v>
      </c>
      <c r="J4059" s="10" t="s">
        <v>13274</v>
      </c>
      <c r="K4059" s="10" t="s">
        <v>13275</v>
      </c>
      <c r="L4059" s="10" t="s">
        <v>13276</v>
      </c>
      <c r="M4059" s="10" t="s">
        <v>18</v>
      </c>
      <c r="N4059">
        <v>0</v>
      </c>
    </row>
    <row r="4060" spans="1:14" x14ac:dyDescent="0.25">
      <c r="A4060" s="10" t="s">
        <v>14</v>
      </c>
      <c r="B4060" s="10" t="s">
        <v>2560</v>
      </c>
      <c r="C4060">
        <v>0</v>
      </c>
      <c r="D4060" s="10" t="s">
        <v>16</v>
      </c>
      <c r="E4060">
        <v>1350</v>
      </c>
      <c r="F4060">
        <v>1350</v>
      </c>
      <c r="G4060">
        <v>0</v>
      </c>
      <c r="H4060" s="10" t="s">
        <v>16</v>
      </c>
      <c r="I4060" s="10" t="s">
        <v>13277</v>
      </c>
      <c r="J4060" s="10" t="s">
        <v>13278</v>
      </c>
      <c r="K4060" s="10" t="s">
        <v>13279</v>
      </c>
      <c r="L4060" s="10" t="s">
        <v>13280</v>
      </c>
      <c r="M4060" s="10" t="s">
        <v>18</v>
      </c>
      <c r="N4060">
        <v>0</v>
      </c>
    </row>
    <row r="4061" spans="1:14" x14ac:dyDescent="0.25">
      <c r="A4061" s="10" t="s">
        <v>14</v>
      </c>
      <c r="B4061" s="10" t="s">
        <v>11557</v>
      </c>
      <c r="C4061">
        <v>0</v>
      </c>
      <c r="D4061" s="10" t="s">
        <v>16</v>
      </c>
      <c r="E4061">
        <v>0</v>
      </c>
      <c r="F4061">
        <v>0</v>
      </c>
      <c r="G4061">
        <v>0</v>
      </c>
      <c r="H4061" s="10" t="s">
        <v>16</v>
      </c>
      <c r="I4061" s="10" t="s">
        <v>13281</v>
      </c>
      <c r="J4061" s="10" t="s">
        <v>17</v>
      </c>
      <c r="K4061" s="10" t="s">
        <v>17</v>
      </c>
      <c r="L4061" s="10" t="s">
        <v>13282</v>
      </c>
      <c r="M4061" s="10" t="s">
        <v>18</v>
      </c>
      <c r="N4061">
        <v>0</v>
      </c>
    </row>
    <row r="4062" spans="1:14" x14ac:dyDescent="0.25">
      <c r="A4062" s="10" t="s">
        <v>14</v>
      </c>
      <c r="B4062" s="10" t="s">
        <v>11558</v>
      </c>
      <c r="C4062">
        <v>0</v>
      </c>
      <c r="D4062" s="10" t="s">
        <v>16</v>
      </c>
      <c r="E4062">
        <v>704</v>
      </c>
      <c r="F4062">
        <v>704</v>
      </c>
      <c r="G4062">
        <v>0</v>
      </c>
      <c r="H4062" s="10" t="s">
        <v>16</v>
      </c>
      <c r="I4062" s="10" t="s">
        <v>13283</v>
      </c>
      <c r="J4062" s="10" t="s">
        <v>13284</v>
      </c>
      <c r="K4062" s="10" t="s">
        <v>13285</v>
      </c>
      <c r="L4062" s="10" t="s">
        <v>13286</v>
      </c>
      <c r="M4062" s="10" t="s">
        <v>18</v>
      </c>
      <c r="N4062">
        <v>0</v>
      </c>
    </row>
    <row r="4063" spans="1:14" x14ac:dyDescent="0.25">
      <c r="A4063" s="10" t="s">
        <v>14</v>
      </c>
      <c r="B4063" s="10" t="s">
        <v>11561</v>
      </c>
      <c r="C4063">
        <v>2337.3000000000002</v>
      </c>
      <c r="D4063" s="10" t="s">
        <v>26</v>
      </c>
      <c r="E4063">
        <v>2337.3000000000002</v>
      </c>
      <c r="F4063">
        <v>0</v>
      </c>
      <c r="G4063">
        <v>0</v>
      </c>
      <c r="H4063" s="10" t="s">
        <v>16</v>
      </c>
      <c r="I4063" s="10" t="s">
        <v>13287</v>
      </c>
      <c r="J4063" s="10" t="s">
        <v>13288</v>
      </c>
      <c r="K4063" s="10" t="s">
        <v>17</v>
      </c>
      <c r="L4063" s="10" t="s">
        <v>13289</v>
      </c>
      <c r="M4063" s="10" t="s">
        <v>18</v>
      </c>
      <c r="N4063">
        <v>0</v>
      </c>
    </row>
    <row r="4064" spans="1:14" x14ac:dyDescent="0.25">
      <c r="A4064" s="10" t="s">
        <v>14</v>
      </c>
      <c r="B4064" s="10" t="s">
        <v>11564</v>
      </c>
      <c r="C4064">
        <v>0</v>
      </c>
      <c r="D4064" s="10" t="s">
        <v>16</v>
      </c>
      <c r="E4064">
        <v>7415</v>
      </c>
      <c r="F4064">
        <v>7415</v>
      </c>
      <c r="G4064">
        <v>0</v>
      </c>
      <c r="H4064" s="10" t="s">
        <v>16</v>
      </c>
      <c r="I4064" s="10" t="s">
        <v>13290</v>
      </c>
      <c r="J4064" s="10" t="s">
        <v>13291</v>
      </c>
      <c r="K4064" s="10" t="s">
        <v>13292</v>
      </c>
      <c r="L4064" s="10" t="s">
        <v>13293</v>
      </c>
      <c r="M4064" s="10" t="s">
        <v>18</v>
      </c>
      <c r="N4064">
        <v>0</v>
      </c>
    </row>
    <row r="4065" spans="1:14" x14ac:dyDescent="0.25">
      <c r="A4065" s="10" t="s">
        <v>14</v>
      </c>
      <c r="B4065" s="10" t="s">
        <v>11568</v>
      </c>
      <c r="C4065">
        <v>1800</v>
      </c>
      <c r="D4065" s="10" t="s">
        <v>26</v>
      </c>
      <c r="E4065">
        <v>11910.5</v>
      </c>
      <c r="F4065">
        <v>10376.5</v>
      </c>
      <c r="G4065">
        <v>266</v>
      </c>
      <c r="H4065" s="10" t="s">
        <v>26</v>
      </c>
      <c r="I4065" s="10" t="s">
        <v>13294</v>
      </c>
      <c r="J4065" s="10" t="s">
        <v>13295</v>
      </c>
      <c r="K4065" s="10" t="s">
        <v>13296</v>
      </c>
      <c r="L4065" s="10" t="s">
        <v>13297</v>
      </c>
      <c r="M4065" s="10" t="s">
        <v>18</v>
      </c>
      <c r="N4065">
        <v>0</v>
      </c>
    </row>
    <row r="4066" spans="1:14" x14ac:dyDescent="0.25">
      <c r="A4066" s="10" t="s">
        <v>14</v>
      </c>
      <c r="B4066" s="10" t="s">
        <v>11576</v>
      </c>
      <c r="C4066">
        <v>0</v>
      </c>
      <c r="D4066" s="10" t="s">
        <v>16</v>
      </c>
      <c r="E4066">
        <v>0</v>
      </c>
      <c r="F4066">
        <v>0</v>
      </c>
      <c r="G4066">
        <v>0</v>
      </c>
      <c r="H4066" s="10" t="s">
        <v>16</v>
      </c>
      <c r="I4066" s="10" t="s">
        <v>13298</v>
      </c>
      <c r="J4066" s="10" t="s">
        <v>17</v>
      </c>
      <c r="K4066" s="10" t="s">
        <v>17</v>
      </c>
      <c r="L4066" s="10" t="s">
        <v>13299</v>
      </c>
      <c r="M4066" s="10" t="s">
        <v>18</v>
      </c>
      <c r="N4066">
        <v>0</v>
      </c>
    </row>
    <row r="4067" spans="1:14" x14ac:dyDescent="0.25">
      <c r="A4067" s="10" t="s">
        <v>14</v>
      </c>
      <c r="B4067" s="10" t="s">
        <v>2465</v>
      </c>
      <c r="C4067">
        <v>0</v>
      </c>
      <c r="D4067" s="10" t="s">
        <v>16</v>
      </c>
      <c r="E4067">
        <v>0</v>
      </c>
      <c r="F4067">
        <v>0</v>
      </c>
      <c r="G4067">
        <v>0</v>
      </c>
      <c r="H4067" s="10" t="s">
        <v>16</v>
      </c>
      <c r="I4067" s="10" t="s">
        <v>13300</v>
      </c>
      <c r="J4067" s="10" t="s">
        <v>17</v>
      </c>
      <c r="K4067" s="10" t="s">
        <v>17</v>
      </c>
      <c r="L4067" s="10" t="s">
        <v>13301</v>
      </c>
      <c r="M4067" s="10" t="s">
        <v>18</v>
      </c>
      <c r="N4067">
        <v>0</v>
      </c>
    </row>
    <row r="4068" spans="1:14" x14ac:dyDescent="0.25">
      <c r="A4068" s="10" t="s">
        <v>14</v>
      </c>
      <c r="B4068" s="10" t="s">
        <v>2468</v>
      </c>
      <c r="C4068">
        <v>0</v>
      </c>
      <c r="D4068" s="10" t="s">
        <v>16</v>
      </c>
      <c r="E4068">
        <v>0</v>
      </c>
      <c r="F4068">
        <v>0</v>
      </c>
      <c r="G4068">
        <v>0</v>
      </c>
      <c r="H4068" s="10" t="s">
        <v>16</v>
      </c>
      <c r="I4068" s="10" t="s">
        <v>13302</v>
      </c>
      <c r="J4068" s="10" t="s">
        <v>17</v>
      </c>
      <c r="K4068" s="10" t="s">
        <v>17</v>
      </c>
      <c r="L4068" s="10" t="s">
        <v>13303</v>
      </c>
      <c r="M4068" s="10" t="s">
        <v>18</v>
      </c>
      <c r="N4068">
        <v>0</v>
      </c>
    </row>
    <row r="4069" spans="1:14" x14ac:dyDescent="0.25">
      <c r="A4069" s="10" t="s">
        <v>14</v>
      </c>
      <c r="B4069" s="10" t="s">
        <v>2566</v>
      </c>
      <c r="C4069">
        <v>0</v>
      </c>
      <c r="D4069" s="10" t="s">
        <v>16</v>
      </c>
      <c r="E4069">
        <v>0</v>
      </c>
      <c r="F4069">
        <v>0</v>
      </c>
      <c r="G4069">
        <v>0</v>
      </c>
      <c r="H4069" s="10" t="s">
        <v>16</v>
      </c>
      <c r="I4069" s="10" t="s">
        <v>13304</v>
      </c>
      <c r="J4069" s="10" t="s">
        <v>17</v>
      </c>
      <c r="K4069" s="10" t="s">
        <v>17</v>
      </c>
      <c r="L4069" s="10" t="s">
        <v>13305</v>
      </c>
      <c r="M4069" s="10" t="s">
        <v>18</v>
      </c>
      <c r="N4069">
        <v>0</v>
      </c>
    </row>
    <row r="4070" spans="1:14" x14ac:dyDescent="0.25">
      <c r="A4070" s="10" t="s">
        <v>14</v>
      </c>
      <c r="B4070" s="10" t="s">
        <v>2574</v>
      </c>
      <c r="C4070">
        <v>89</v>
      </c>
      <c r="D4070" s="10" t="s">
        <v>26</v>
      </c>
      <c r="E4070">
        <v>89</v>
      </c>
      <c r="F4070">
        <v>0</v>
      </c>
      <c r="G4070">
        <v>0</v>
      </c>
      <c r="H4070" s="10" t="s">
        <v>16</v>
      </c>
      <c r="I4070" s="10" t="s">
        <v>13306</v>
      </c>
      <c r="J4070" s="10" t="s">
        <v>13307</v>
      </c>
      <c r="K4070" s="10" t="s">
        <v>17</v>
      </c>
      <c r="L4070" s="10" t="s">
        <v>13308</v>
      </c>
      <c r="M4070" s="10" t="s">
        <v>18</v>
      </c>
      <c r="N4070">
        <v>0</v>
      </c>
    </row>
    <row r="4071" spans="1:14" x14ac:dyDescent="0.25">
      <c r="A4071" s="10" t="s">
        <v>14</v>
      </c>
      <c r="B4071" s="10" t="s">
        <v>321</v>
      </c>
      <c r="C4071">
        <v>0</v>
      </c>
      <c r="D4071" s="10" t="s">
        <v>16</v>
      </c>
      <c r="E4071">
        <v>0</v>
      </c>
      <c r="F4071">
        <v>0</v>
      </c>
      <c r="G4071">
        <v>0</v>
      </c>
      <c r="H4071" s="10" t="s">
        <v>16</v>
      </c>
      <c r="I4071" s="10" t="s">
        <v>13309</v>
      </c>
      <c r="J4071" s="10" t="s">
        <v>17</v>
      </c>
      <c r="K4071" s="10" t="s">
        <v>17</v>
      </c>
      <c r="L4071" s="10" t="s">
        <v>13310</v>
      </c>
      <c r="M4071" s="10" t="s">
        <v>18</v>
      </c>
      <c r="N4071">
        <v>0</v>
      </c>
    </row>
    <row r="4072" spans="1:14" x14ac:dyDescent="0.25">
      <c r="A4072" s="10" t="s">
        <v>14</v>
      </c>
      <c r="B4072" s="10" t="s">
        <v>3233</v>
      </c>
      <c r="C4072">
        <v>0</v>
      </c>
      <c r="D4072" s="10" t="s">
        <v>16</v>
      </c>
      <c r="E4072">
        <v>0</v>
      </c>
      <c r="F4072">
        <v>0</v>
      </c>
      <c r="G4072">
        <v>0</v>
      </c>
      <c r="H4072" s="10" t="s">
        <v>16</v>
      </c>
      <c r="I4072" s="10" t="s">
        <v>13311</v>
      </c>
      <c r="J4072" s="10" t="s">
        <v>17</v>
      </c>
      <c r="K4072" s="10" t="s">
        <v>17</v>
      </c>
      <c r="L4072" s="10" t="s">
        <v>13312</v>
      </c>
      <c r="M4072" s="10" t="s">
        <v>18</v>
      </c>
      <c r="N4072">
        <v>0</v>
      </c>
    </row>
    <row r="4073" spans="1:14" x14ac:dyDescent="0.25">
      <c r="A4073" s="10" t="s">
        <v>14</v>
      </c>
      <c r="B4073" s="10" t="s">
        <v>2488</v>
      </c>
      <c r="C4073">
        <v>0</v>
      </c>
      <c r="D4073" s="10" t="s">
        <v>16</v>
      </c>
      <c r="E4073">
        <v>0</v>
      </c>
      <c r="F4073">
        <v>0</v>
      </c>
      <c r="G4073">
        <v>0</v>
      </c>
      <c r="H4073" s="10" t="s">
        <v>16</v>
      </c>
      <c r="I4073" s="10" t="s">
        <v>13313</v>
      </c>
      <c r="J4073" s="10" t="s">
        <v>17</v>
      </c>
      <c r="K4073" s="10" t="s">
        <v>17</v>
      </c>
      <c r="L4073" s="10" t="s">
        <v>13314</v>
      </c>
      <c r="M4073" s="10" t="s">
        <v>18</v>
      </c>
      <c r="N4073">
        <v>0</v>
      </c>
    </row>
    <row r="4074" spans="1:14" x14ac:dyDescent="0.25">
      <c r="A4074" s="10" t="s">
        <v>14</v>
      </c>
      <c r="B4074" s="10" t="s">
        <v>11596</v>
      </c>
      <c r="C4074">
        <v>0</v>
      </c>
      <c r="D4074" s="10" t="s">
        <v>16</v>
      </c>
      <c r="E4074">
        <v>34174.730000000003</v>
      </c>
      <c r="F4074">
        <v>34174.730000000003</v>
      </c>
      <c r="G4074">
        <v>0</v>
      </c>
      <c r="H4074" s="10" t="s">
        <v>16</v>
      </c>
      <c r="I4074" s="10" t="s">
        <v>13315</v>
      </c>
      <c r="J4074" s="10" t="s">
        <v>13316</v>
      </c>
      <c r="K4074" s="10" t="s">
        <v>13317</v>
      </c>
      <c r="L4074" s="10" t="s">
        <v>13318</v>
      </c>
      <c r="M4074" s="10" t="s">
        <v>18</v>
      </c>
      <c r="N4074">
        <v>0</v>
      </c>
    </row>
    <row r="4075" spans="1:14" x14ac:dyDescent="0.25">
      <c r="A4075" s="10" t="s">
        <v>14</v>
      </c>
      <c r="B4075" s="10" t="s">
        <v>11599</v>
      </c>
      <c r="C4075">
        <v>0</v>
      </c>
      <c r="D4075" s="10" t="s">
        <v>16</v>
      </c>
      <c r="E4075">
        <v>6551.29</v>
      </c>
      <c r="F4075">
        <v>6551.29</v>
      </c>
      <c r="G4075">
        <v>0</v>
      </c>
      <c r="H4075" s="10" t="s">
        <v>16</v>
      </c>
      <c r="I4075" s="10" t="s">
        <v>13319</v>
      </c>
      <c r="J4075" s="10" t="s">
        <v>13320</v>
      </c>
      <c r="K4075" s="10" t="s">
        <v>13321</v>
      </c>
      <c r="L4075" s="10" t="s">
        <v>13322</v>
      </c>
      <c r="M4075" s="10" t="s">
        <v>18</v>
      </c>
      <c r="N4075">
        <v>0</v>
      </c>
    </row>
    <row r="4076" spans="1:14" x14ac:dyDescent="0.25">
      <c r="A4076" s="10" t="s">
        <v>14</v>
      </c>
      <c r="B4076" s="10" t="s">
        <v>11602</v>
      </c>
      <c r="C4076">
        <v>0</v>
      </c>
      <c r="D4076" s="10" t="s">
        <v>16</v>
      </c>
      <c r="E4076">
        <v>0</v>
      </c>
      <c r="F4076">
        <v>0</v>
      </c>
      <c r="G4076">
        <v>0</v>
      </c>
      <c r="H4076" s="10" t="s">
        <v>16</v>
      </c>
      <c r="I4076" s="10" t="s">
        <v>13323</v>
      </c>
      <c r="J4076" s="10" t="s">
        <v>17</v>
      </c>
      <c r="K4076" s="10" t="s">
        <v>17</v>
      </c>
      <c r="L4076" s="10" t="s">
        <v>13324</v>
      </c>
      <c r="M4076" s="10" t="s">
        <v>18</v>
      </c>
      <c r="N4076">
        <v>0</v>
      </c>
    </row>
    <row r="4077" spans="1:14" x14ac:dyDescent="0.25">
      <c r="A4077" s="10" t="s">
        <v>14</v>
      </c>
      <c r="B4077" s="10" t="s">
        <v>11605</v>
      </c>
      <c r="C4077">
        <v>0</v>
      </c>
      <c r="D4077" s="10" t="s">
        <v>16</v>
      </c>
      <c r="E4077">
        <v>0</v>
      </c>
      <c r="F4077">
        <v>0</v>
      </c>
      <c r="G4077">
        <v>0</v>
      </c>
      <c r="H4077" s="10" t="s">
        <v>16</v>
      </c>
      <c r="I4077" s="10" t="s">
        <v>13325</v>
      </c>
      <c r="J4077" s="10" t="s">
        <v>17</v>
      </c>
      <c r="K4077" s="10" t="s">
        <v>17</v>
      </c>
      <c r="L4077" s="10" t="s">
        <v>13326</v>
      </c>
      <c r="M4077" s="10" t="s">
        <v>18</v>
      </c>
      <c r="N4077">
        <v>0</v>
      </c>
    </row>
    <row r="4078" spans="1:14" x14ac:dyDescent="0.25">
      <c r="A4078" s="10" t="s">
        <v>14</v>
      </c>
      <c r="B4078" s="10" t="s">
        <v>11608</v>
      </c>
      <c r="C4078">
        <v>4315.6499999999996</v>
      </c>
      <c r="D4078" s="10" t="s">
        <v>26</v>
      </c>
      <c r="E4078">
        <v>4315.6499999999996</v>
      </c>
      <c r="F4078">
        <v>4290.72</v>
      </c>
      <c r="G4078">
        <v>4290.72</v>
      </c>
      <c r="H4078" s="10" t="s">
        <v>26</v>
      </c>
      <c r="I4078" s="10" t="s">
        <v>13327</v>
      </c>
      <c r="J4078" s="10" t="s">
        <v>13328</v>
      </c>
      <c r="K4078" s="10" t="s">
        <v>13329</v>
      </c>
      <c r="L4078" s="10" t="s">
        <v>13330</v>
      </c>
      <c r="M4078" s="10" t="s">
        <v>18</v>
      </c>
      <c r="N4078">
        <v>0</v>
      </c>
    </row>
    <row r="4079" spans="1:14" x14ac:dyDescent="0.25">
      <c r="A4079" s="10" t="s">
        <v>14</v>
      </c>
      <c r="B4079" s="10" t="s">
        <v>11611</v>
      </c>
      <c r="C4079">
        <v>376.12</v>
      </c>
      <c r="D4079" s="10" t="s">
        <v>26</v>
      </c>
      <c r="E4079">
        <v>376.12</v>
      </c>
      <c r="F4079">
        <v>468.2</v>
      </c>
      <c r="G4079">
        <v>468.2</v>
      </c>
      <c r="H4079" s="10" t="s">
        <v>26</v>
      </c>
      <c r="I4079" s="10" t="s">
        <v>13331</v>
      </c>
      <c r="J4079" s="10" t="s">
        <v>13332</v>
      </c>
      <c r="K4079" s="10" t="s">
        <v>13333</v>
      </c>
      <c r="L4079" s="10" t="s">
        <v>13334</v>
      </c>
      <c r="M4079" s="10" t="s">
        <v>18</v>
      </c>
      <c r="N4079">
        <v>0</v>
      </c>
    </row>
    <row r="4080" spans="1:14" x14ac:dyDescent="0.25">
      <c r="A4080" s="10" t="s">
        <v>14</v>
      </c>
      <c r="B4080" s="10" t="s">
        <v>11614</v>
      </c>
      <c r="C4080">
        <v>102.73</v>
      </c>
      <c r="D4080" s="10" t="s">
        <v>26</v>
      </c>
      <c r="E4080">
        <v>102.73</v>
      </c>
      <c r="F4080">
        <v>113.84</v>
      </c>
      <c r="G4080">
        <v>113.84</v>
      </c>
      <c r="H4080" s="10" t="s">
        <v>26</v>
      </c>
      <c r="I4080" s="10" t="s">
        <v>13335</v>
      </c>
      <c r="J4080" s="10" t="s">
        <v>13336</v>
      </c>
      <c r="K4080" s="10" t="s">
        <v>13337</v>
      </c>
      <c r="L4080" s="10" t="s">
        <v>13338</v>
      </c>
      <c r="M4080" s="10" t="s">
        <v>18</v>
      </c>
      <c r="N4080">
        <v>0</v>
      </c>
    </row>
    <row r="4081" spans="1:14" x14ac:dyDescent="0.25">
      <c r="A4081" s="10" t="s">
        <v>14</v>
      </c>
      <c r="B4081" s="10" t="s">
        <v>11617</v>
      </c>
      <c r="C4081">
        <v>291.95999999999998</v>
      </c>
      <c r="D4081" s="10" t="s">
        <v>26</v>
      </c>
      <c r="E4081">
        <v>291.95999999999998</v>
      </c>
      <c r="F4081">
        <v>219.78</v>
      </c>
      <c r="G4081">
        <v>219.78</v>
      </c>
      <c r="H4081" s="10" t="s">
        <v>26</v>
      </c>
      <c r="I4081" s="10" t="s">
        <v>13339</v>
      </c>
      <c r="J4081" s="10" t="s">
        <v>13340</v>
      </c>
      <c r="K4081" s="10" t="s">
        <v>13341</v>
      </c>
      <c r="L4081" s="10" t="s">
        <v>13342</v>
      </c>
      <c r="M4081" s="10" t="s">
        <v>18</v>
      </c>
      <c r="N4081">
        <v>0</v>
      </c>
    </row>
    <row r="4082" spans="1:14" x14ac:dyDescent="0.25">
      <c r="A4082" s="10" t="s">
        <v>14</v>
      </c>
      <c r="B4082" s="10" t="s">
        <v>11621</v>
      </c>
      <c r="C4082">
        <v>481.21</v>
      </c>
      <c r="D4082" s="10" t="s">
        <v>26</v>
      </c>
      <c r="E4082">
        <v>481.21</v>
      </c>
      <c r="F4082">
        <v>865.25</v>
      </c>
      <c r="G4082">
        <v>865.25</v>
      </c>
      <c r="H4082" s="10" t="s">
        <v>26</v>
      </c>
      <c r="I4082" s="10" t="s">
        <v>13343</v>
      </c>
      <c r="J4082" s="10" t="s">
        <v>13344</v>
      </c>
      <c r="K4082" s="10" t="s">
        <v>13345</v>
      </c>
      <c r="L4082" s="10" t="s">
        <v>13346</v>
      </c>
      <c r="M4082" s="10" t="s">
        <v>18</v>
      </c>
      <c r="N4082">
        <v>0</v>
      </c>
    </row>
    <row r="4083" spans="1:14" x14ac:dyDescent="0.25">
      <c r="A4083" s="10" t="s">
        <v>14</v>
      </c>
      <c r="B4083" s="10" t="s">
        <v>11623</v>
      </c>
      <c r="C4083">
        <v>0</v>
      </c>
      <c r="D4083" s="10" t="s">
        <v>16</v>
      </c>
      <c r="E4083">
        <v>19736.740000000002</v>
      </c>
      <c r="F4083">
        <v>20467.28</v>
      </c>
      <c r="G4083">
        <v>730.54</v>
      </c>
      <c r="H4083" s="10" t="s">
        <v>26</v>
      </c>
      <c r="I4083" s="10" t="s">
        <v>13347</v>
      </c>
      <c r="J4083" s="10" t="s">
        <v>13348</v>
      </c>
      <c r="K4083" s="10" t="s">
        <v>13349</v>
      </c>
      <c r="L4083" s="10" t="s">
        <v>13350</v>
      </c>
      <c r="M4083" s="10" t="s">
        <v>18</v>
      </c>
      <c r="N4083">
        <v>0</v>
      </c>
    </row>
    <row r="4084" spans="1:14" x14ac:dyDescent="0.25">
      <c r="A4084" s="10" t="s">
        <v>14</v>
      </c>
      <c r="B4084" s="10" t="s">
        <v>11627</v>
      </c>
      <c r="C4084">
        <v>1197.6300000000001</v>
      </c>
      <c r="D4084" s="10" t="s">
        <v>26</v>
      </c>
      <c r="E4084">
        <v>1197.6300000000001</v>
      </c>
      <c r="F4084">
        <v>1288.98</v>
      </c>
      <c r="G4084">
        <v>1288.98</v>
      </c>
      <c r="H4084" s="10" t="s">
        <v>26</v>
      </c>
      <c r="I4084" s="10" t="s">
        <v>13351</v>
      </c>
      <c r="J4084" s="10" t="s">
        <v>13352</v>
      </c>
      <c r="K4084" s="10" t="s">
        <v>13353</v>
      </c>
      <c r="L4084" s="10" t="s">
        <v>13354</v>
      </c>
      <c r="M4084" s="10" t="s">
        <v>18</v>
      </c>
      <c r="N4084">
        <v>0</v>
      </c>
    </row>
    <row r="4085" spans="1:14" x14ac:dyDescent="0.25">
      <c r="A4085" s="10" t="s">
        <v>14</v>
      </c>
      <c r="B4085" s="10" t="s">
        <v>11631</v>
      </c>
      <c r="C4085">
        <v>131.58000000000001</v>
      </c>
      <c r="D4085" s="10" t="s">
        <v>26</v>
      </c>
      <c r="E4085">
        <v>131.58000000000001</v>
      </c>
      <c r="F4085">
        <v>2238.42</v>
      </c>
      <c r="G4085">
        <v>2238.42</v>
      </c>
      <c r="H4085" s="10" t="s">
        <v>26</v>
      </c>
      <c r="I4085" s="10" t="s">
        <v>13355</v>
      </c>
      <c r="J4085" s="10" t="s">
        <v>13356</v>
      </c>
      <c r="K4085" s="10" t="s">
        <v>13357</v>
      </c>
      <c r="L4085" s="10" t="s">
        <v>13358</v>
      </c>
      <c r="M4085" s="10" t="s">
        <v>18</v>
      </c>
      <c r="N4085">
        <v>0</v>
      </c>
    </row>
    <row r="4086" spans="1:14" x14ac:dyDescent="0.25">
      <c r="A4086" s="10" t="s">
        <v>14</v>
      </c>
      <c r="B4086" s="10" t="s">
        <v>11634</v>
      </c>
      <c r="C4086">
        <v>2004.16</v>
      </c>
      <c r="D4086" s="10" t="s">
        <v>26</v>
      </c>
      <c r="E4086">
        <v>2004.16</v>
      </c>
      <c r="F4086">
        <v>1974.1</v>
      </c>
      <c r="G4086">
        <v>1974.1</v>
      </c>
      <c r="H4086" s="10" t="s">
        <v>26</v>
      </c>
      <c r="I4086" s="10" t="s">
        <v>13359</v>
      </c>
      <c r="J4086" s="10" t="s">
        <v>13360</v>
      </c>
      <c r="K4086" s="10" t="s">
        <v>13361</v>
      </c>
      <c r="L4086" s="10" t="s">
        <v>13362</v>
      </c>
      <c r="M4086" s="10" t="s">
        <v>18</v>
      </c>
      <c r="N4086">
        <v>0</v>
      </c>
    </row>
    <row r="4087" spans="1:14" x14ac:dyDescent="0.25">
      <c r="A4087" s="10" t="s">
        <v>14</v>
      </c>
      <c r="B4087" s="10" t="s">
        <v>11637</v>
      </c>
      <c r="C4087">
        <v>252.33</v>
      </c>
      <c r="D4087" s="10" t="s">
        <v>26</v>
      </c>
      <c r="E4087">
        <v>252.33</v>
      </c>
      <c r="F4087">
        <v>919.43</v>
      </c>
      <c r="G4087">
        <v>919.43</v>
      </c>
      <c r="H4087" s="10" t="s">
        <v>26</v>
      </c>
      <c r="I4087" s="10" t="s">
        <v>13363</v>
      </c>
      <c r="J4087" s="10" t="s">
        <v>13364</v>
      </c>
      <c r="K4087" s="10" t="s">
        <v>13365</v>
      </c>
      <c r="L4087" s="10" t="s">
        <v>13366</v>
      </c>
      <c r="M4087" s="10" t="s">
        <v>18</v>
      </c>
      <c r="N4087">
        <v>0</v>
      </c>
    </row>
    <row r="4088" spans="1:14" x14ac:dyDescent="0.25">
      <c r="A4088" s="10" t="s">
        <v>14</v>
      </c>
      <c r="B4088" s="10" t="s">
        <v>11640</v>
      </c>
      <c r="C4088">
        <v>0</v>
      </c>
      <c r="D4088" s="10" t="s">
        <v>16</v>
      </c>
      <c r="E4088">
        <v>0</v>
      </c>
      <c r="F4088">
        <v>0</v>
      </c>
      <c r="G4088">
        <v>0</v>
      </c>
      <c r="H4088" s="10" t="s">
        <v>16</v>
      </c>
      <c r="I4088" s="10" t="s">
        <v>13367</v>
      </c>
      <c r="J4088" s="10" t="s">
        <v>17</v>
      </c>
      <c r="K4088" s="10" t="s">
        <v>17</v>
      </c>
      <c r="L4088" s="10" t="s">
        <v>13368</v>
      </c>
      <c r="M4088" s="10" t="s">
        <v>18</v>
      </c>
      <c r="N4088">
        <v>0</v>
      </c>
    </row>
    <row r="4089" spans="1:14" x14ac:dyDescent="0.25">
      <c r="A4089" s="10" t="s">
        <v>14</v>
      </c>
      <c r="B4089" s="10" t="s">
        <v>11644</v>
      </c>
      <c r="C4089">
        <v>0</v>
      </c>
      <c r="D4089" s="10" t="s">
        <v>16</v>
      </c>
      <c r="E4089">
        <v>93.74</v>
      </c>
      <c r="F4089">
        <v>196.35</v>
      </c>
      <c r="G4089">
        <v>102.61</v>
      </c>
      <c r="H4089" s="10" t="s">
        <v>26</v>
      </c>
      <c r="I4089" s="10" t="s">
        <v>13369</v>
      </c>
      <c r="J4089" s="10" t="s">
        <v>13370</v>
      </c>
      <c r="K4089" s="10" t="s">
        <v>13371</v>
      </c>
      <c r="L4089" s="10" t="s">
        <v>13372</v>
      </c>
      <c r="M4089" s="10" t="s">
        <v>18</v>
      </c>
      <c r="N4089">
        <v>0</v>
      </c>
    </row>
    <row r="4090" spans="1:14" x14ac:dyDescent="0.25">
      <c r="A4090" s="10" t="s">
        <v>14</v>
      </c>
      <c r="B4090" s="10" t="s">
        <v>11647</v>
      </c>
      <c r="C4090">
        <v>0</v>
      </c>
      <c r="D4090" s="10" t="s">
        <v>16</v>
      </c>
      <c r="E4090">
        <v>1251.81</v>
      </c>
      <c r="F4090">
        <v>1251.81</v>
      </c>
      <c r="G4090">
        <v>0</v>
      </c>
      <c r="H4090" s="10" t="s">
        <v>16</v>
      </c>
      <c r="I4090" s="10" t="s">
        <v>13373</v>
      </c>
      <c r="J4090" s="10" t="s">
        <v>13374</v>
      </c>
      <c r="K4090" s="10" t="s">
        <v>13375</v>
      </c>
      <c r="L4090" s="10" t="s">
        <v>13376</v>
      </c>
      <c r="M4090" s="10" t="s">
        <v>18</v>
      </c>
      <c r="N4090">
        <v>0</v>
      </c>
    </row>
    <row r="4091" spans="1:14" x14ac:dyDescent="0.25">
      <c r="A4091" s="10" t="s">
        <v>14</v>
      </c>
      <c r="B4091" s="10" t="s">
        <v>11652</v>
      </c>
      <c r="C4091">
        <v>0</v>
      </c>
      <c r="D4091" s="10" t="s">
        <v>16</v>
      </c>
      <c r="E4091">
        <v>102.97</v>
      </c>
      <c r="F4091">
        <v>102.97</v>
      </c>
      <c r="G4091">
        <v>0</v>
      </c>
      <c r="H4091" s="10" t="s">
        <v>16</v>
      </c>
      <c r="I4091" s="10" t="s">
        <v>13377</v>
      </c>
      <c r="J4091" s="10" t="s">
        <v>13378</v>
      </c>
      <c r="K4091" s="10" t="s">
        <v>13379</v>
      </c>
      <c r="L4091" s="10" t="s">
        <v>13380</v>
      </c>
      <c r="M4091" s="10" t="s">
        <v>18</v>
      </c>
      <c r="N4091">
        <v>0</v>
      </c>
    </row>
    <row r="4092" spans="1:14" x14ac:dyDescent="0.25">
      <c r="A4092" s="10" t="s">
        <v>14</v>
      </c>
      <c r="B4092" s="10" t="s">
        <v>11655</v>
      </c>
      <c r="C4092">
        <v>0</v>
      </c>
      <c r="D4092" s="10" t="s">
        <v>16</v>
      </c>
      <c r="E4092">
        <v>55.08</v>
      </c>
      <c r="F4092">
        <v>55.08</v>
      </c>
      <c r="G4092">
        <v>0</v>
      </c>
      <c r="H4092" s="10" t="s">
        <v>16</v>
      </c>
      <c r="I4092" s="10" t="s">
        <v>13381</v>
      </c>
      <c r="J4092" s="10" t="s">
        <v>13382</v>
      </c>
      <c r="K4092" s="10" t="s">
        <v>13383</v>
      </c>
      <c r="L4092" s="10" t="s">
        <v>13384</v>
      </c>
      <c r="M4092" s="10" t="s">
        <v>18</v>
      </c>
      <c r="N4092">
        <v>0</v>
      </c>
    </row>
    <row r="4093" spans="1:14" x14ac:dyDescent="0.25">
      <c r="A4093" s="10" t="s">
        <v>14</v>
      </c>
      <c r="B4093" s="10" t="s">
        <v>11658</v>
      </c>
      <c r="C4093">
        <v>0</v>
      </c>
      <c r="D4093" s="10" t="s">
        <v>16</v>
      </c>
      <c r="E4093">
        <v>216.49</v>
      </c>
      <c r="F4093">
        <v>216.49</v>
      </c>
      <c r="G4093">
        <v>0</v>
      </c>
      <c r="H4093" s="10" t="s">
        <v>16</v>
      </c>
      <c r="I4093" s="10" t="s">
        <v>13385</v>
      </c>
      <c r="J4093" s="10" t="s">
        <v>13386</v>
      </c>
      <c r="K4093" s="10" t="s">
        <v>13387</v>
      </c>
      <c r="L4093" s="10" t="s">
        <v>13388</v>
      </c>
      <c r="M4093" s="10" t="s">
        <v>18</v>
      </c>
      <c r="N4093">
        <v>0</v>
      </c>
    </row>
    <row r="4094" spans="1:14" x14ac:dyDescent="0.25">
      <c r="A4094" s="10" t="s">
        <v>14</v>
      </c>
      <c r="B4094" s="10" t="s">
        <v>11661</v>
      </c>
      <c r="C4094">
        <v>0</v>
      </c>
      <c r="D4094" s="10" t="s">
        <v>16</v>
      </c>
      <c r="E4094">
        <v>265.27999999999997</v>
      </c>
      <c r="F4094">
        <v>265.27999999999997</v>
      </c>
      <c r="G4094">
        <v>0</v>
      </c>
      <c r="H4094" s="10" t="s">
        <v>16</v>
      </c>
      <c r="I4094" s="10" t="s">
        <v>13389</v>
      </c>
      <c r="J4094" s="10" t="s">
        <v>13390</v>
      </c>
      <c r="K4094" s="10" t="s">
        <v>13391</v>
      </c>
      <c r="L4094" s="10" t="s">
        <v>13392</v>
      </c>
      <c r="M4094" s="10" t="s">
        <v>18</v>
      </c>
      <c r="N4094">
        <v>0</v>
      </c>
    </row>
    <row r="4095" spans="1:14" x14ac:dyDescent="0.25">
      <c r="A4095" s="10" t="s">
        <v>14</v>
      </c>
      <c r="B4095" s="10" t="s">
        <v>11665</v>
      </c>
      <c r="C4095">
        <v>0</v>
      </c>
      <c r="D4095" s="10" t="s">
        <v>16</v>
      </c>
      <c r="E4095">
        <v>498.21</v>
      </c>
      <c r="F4095">
        <v>498.21</v>
      </c>
      <c r="G4095">
        <v>0</v>
      </c>
      <c r="H4095" s="10" t="s">
        <v>16</v>
      </c>
      <c r="I4095" s="10" t="s">
        <v>13393</v>
      </c>
      <c r="J4095" s="10" t="s">
        <v>13394</v>
      </c>
      <c r="K4095" s="10" t="s">
        <v>13395</v>
      </c>
      <c r="L4095" s="10" t="s">
        <v>13396</v>
      </c>
      <c r="M4095" s="10" t="s">
        <v>18</v>
      </c>
      <c r="N4095">
        <v>0</v>
      </c>
    </row>
    <row r="4096" spans="1:14" x14ac:dyDescent="0.25">
      <c r="A4096" s="10" t="s">
        <v>14</v>
      </c>
      <c r="B4096" s="10" t="s">
        <v>11668</v>
      </c>
      <c r="C4096">
        <v>0</v>
      </c>
      <c r="D4096" s="10" t="s">
        <v>16</v>
      </c>
      <c r="E4096">
        <v>599.21</v>
      </c>
      <c r="F4096">
        <v>599.21</v>
      </c>
      <c r="G4096">
        <v>0</v>
      </c>
      <c r="H4096" s="10" t="s">
        <v>16</v>
      </c>
      <c r="I4096" s="10" t="s">
        <v>13397</v>
      </c>
      <c r="J4096" s="10" t="s">
        <v>13398</v>
      </c>
      <c r="K4096" s="10" t="s">
        <v>13399</v>
      </c>
      <c r="L4096" s="10" t="s">
        <v>13400</v>
      </c>
      <c r="M4096" s="10" t="s">
        <v>18</v>
      </c>
      <c r="N4096">
        <v>0</v>
      </c>
    </row>
    <row r="4097" spans="1:14" x14ac:dyDescent="0.25">
      <c r="A4097" s="10" t="s">
        <v>14</v>
      </c>
      <c r="B4097" s="10" t="s">
        <v>11671</v>
      </c>
      <c r="C4097">
        <v>0</v>
      </c>
      <c r="D4097" s="10" t="s">
        <v>16</v>
      </c>
      <c r="E4097">
        <v>182.01</v>
      </c>
      <c r="F4097">
        <v>182.01</v>
      </c>
      <c r="G4097">
        <v>0</v>
      </c>
      <c r="H4097" s="10" t="s">
        <v>16</v>
      </c>
      <c r="I4097" s="10" t="s">
        <v>13401</v>
      </c>
      <c r="J4097" s="10" t="s">
        <v>13402</v>
      </c>
      <c r="K4097" s="10" t="s">
        <v>13403</v>
      </c>
      <c r="L4097" s="10" t="s">
        <v>13404</v>
      </c>
      <c r="M4097" s="10" t="s">
        <v>18</v>
      </c>
      <c r="N4097">
        <v>0</v>
      </c>
    </row>
    <row r="4098" spans="1:14" x14ac:dyDescent="0.25">
      <c r="A4098" s="10" t="s">
        <v>14</v>
      </c>
      <c r="B4098" s="10" t="s">
        <v>11674</v>
      </c>
      <c r="C4098">
        <v>0</v>
      </c>
      <c r="D4098" s="10" t="s">
        <v>16</v>
      </c>
      <c r="E4098">
        <v>158.18</v>
      </c>
      <c r="F4098">
        <v>158.18</v>
      </c>
      <c r="G4098">
        <v>0</v>
      </c>
      <c r="H4098" s="10" t="s">
        <v>16</v>
      </c>
      <c r="I4098" s="10" t="s">
        <v>13405</v>
      </c>
      <c r="J4098" s="10" t="s">
        <v>13406</v>
      </c>
      <c r="K4098" s="10" t="s">
        <v>13407</v>
      </c>
      <c r="L4098" s="10" t="s">
        <v>13408</v>
      </c>
      <c r="M4098" s="10" t="s">
        <v>18</v>
      </c>
      <c r="N4098">
        <v>0</v>
      </c>
    </row>
    <row r="4099" spans="1:14" x14ac:dyDescent="0.25">
      <c r="A4099" s="10" t="s">
        <v>14</v>
      </c>
      <c r="B4099" s="10" t="s">
        <v>11677</v>
      </c>
      <c r="C4099">
        <v>0</v>
      </c>
      <c r="D4099" s="10" t="s">
        <v>16</v>
      </c>
      <c r="E4099">
        <v>446.67</v>
      </c>
      <c r="F4099">
        <v>446.67</v>
      </c>
      <c r="G4099">
        <v>0</v>
      </c>
      <c r="H4099" s="10" t="s">
        <v>16</v>
      </c>
      <c r="I4099" s="10" t="s">
        <v>13409</v>
      </c>
      <c r="J4099" s="10" t="s">
        <v>13410</v>
      </c>
      <c r="K4099" s="10" t="s">
        <v>13411</v>
      </c>
      <c r="L4099" s="10" t="s">
        <v>13412</v>
      </c>
      <c r="M4099" s="10" t="s">
        <v>18</v>
      </c>
      <c r="N4099">
        <v>0</v>
      </c>
    </row>
    <row r="4100" spans="1:14" x14ac:dyDescent="0.25">
      <c r="A4100" s="10" t="s">
        <v>14</v>
      </c>
      <c r="B4100" s="10" t="s">
        <v>11680</v>
      </c>
      <c r="C4100">
        <v>0</v>
      </c>
      <c r="D4100" s="10" t="s">
        <v>16</v>
      </c>
      <c r="E4100">
        <v>53.7</v>
      </c>
      <c r="F4100">
        <v>53.7</v>
      </c>
      <c r="G4100">
        <v>0</v>
      </c>
      <c r="H4100" s="10" t="s">
        <v>16</v>
      </c>
      <c r="I4100" s="10" t="s">
        <v>13413</v>
      </c>
      <c r="J4100" s="10" t="s">
        <v>13414</v>
      </c>
      <c r="K4100" s="10" t="s">
        <v>13415</v>
      </c>
      <c r="L4100" s="10" t="s">
        <v>13416</v>
      </c>
      <c r="M4100" s="10" t="s">
        <v>18</v>
      </c>
      <c r="N4100">
        <v>0</v>
      </c>
    </row>
    <row r="4101" spans="1:14" x14ac:dyDescent="0.25">
      <c r="A4101" s="10" t="s">
        <v>14</v>
      </c>
      <c r="B4101" s="10" t="s">
        <v>2439</v>
      </c>
      <c r="C4101">
        <v>0</v>
      </c>
      <c r="D4101" s="10" t="s">
        <v>16</v>
      </c>
      <c r="E4101">
        <v>3717.9</v>
      </c>
      <c r="F4101">
        <v>3717.9</v>
      </c>
      <c r="G4101">
        <v>0</v>
      </c>
      <c r="H4101" s="10" t="s">
        <v>16</v>
      </c>
      <c r="I4101" s="10" t="s">
        <v>13417</v>
      </c>
      <c r="J4101" s="10" t="s">
        <v>13418</v>
      </c>
      <c r="K4101" s="10" t="s">
        <v>13419</v>
      </c>
      <c r="L4101" s="10" t="s">
        <v>13420</v>
      </c>
      <c r="M4101" s="10" t="s">
        <v>18</v>
      </c>
      <c r="N4101">
        <v>0</v>
      </c>
    </row>
    <row r="4102" spans="1:14" x14ac:dyDescent="0.25">
      <c r="A4102" s="10" t="s">
        <v>14</v>
      </c>
      <c r="B4102" s="10" t="s">
        <v>2444</v>
      </c>
      <c r="C4102">
        <v>0</v>
      </c>
      <c r="D4102" s="10" t="s">
        <v>16</v>
      </c>
      <c r="E4102">
        <v>1508.6</v>
      </c>
      <c r="F4102">
        <v>1508.6</v>
      </c>
      <c r="G4102">
        <v>0</v>
      </c>
      <c r="H4102" s="10" t="s">
        <v>16</v>
      </c>
      <c r="I4102" s="10" t="s">
        <v>13421</v>
      </c>
      <c r="J4102" s="10" t="s">
        <v>13422</v>
      </c>
      <c r="K4102" s="10" t="s">
        <v>13423</v>
      </c>
      <c r="L4102" s="10" t="s">
        <v>13424</v>
      </c>
      <c r="M4102" s="10" t="s">
        <v>18</v>
      </c>
      <c r="N4102">
        <v>0</v>
      </c>
    </row>
    <row r="4103" spans="1:14" x14ac:dyDescent="0.25">
      <c r="A4103" s="10" t="s">
        <v>14</v>
      </c>
      <c r="B4103" s="10" t="s">
        <v>2523</v>
      </c>
      <c r="C4103">
        <v>0</v>
      </c>
      <c r="D4103" s="10" t="s">
        <v>16</v>
      </c>
      <c r="E4103">
        <v>9236.83</v>
      </c>
      <c r="F4103">
        <v>9236.83</v>
      </c>
      <c r="G4103">
        <v>0</v>
      </c>
      <c r="H4103" s="10" t="s">
        <v>16</v>
      </c>
      <c r="I4103" s="10" t="s">
        <v>13425</v>
      </c>
      <c r="J4103" s="10" t="s">
        <v>13426</v>
      </c>
      <c r="K4103" s="10" t="s">
        <v>13427</v>
      </c>
      <c r="L4103" s="10" t="s">
        <v>13428</v>
      </c>
      <c r="M4103" s="10" t="s">
        <v>18</v>
      </c>
      <c r="N4103">
        <v>0</v>
      </c>
    </row>
    <row r="4104" spans="1:14" x14ac:dyDescent="0.25">
      <c r="A4104" s="10" t="s">
        <v>14</v>
      </c>
      <c r="B4104" s="10" t="s">
        <v>2526</v>
      </c>
      <c r="C4104">
        <v>0</v>
      </c>
      <c r="D4104" s="10" t="s">
        <v>16</v>
      </c>
      <c r="E4104">
        <v>1569.9</v>
      </c>
      <c r="F4104">
        <v>1569.9</v>
      </c>
      <c r="G4104">
        <v>0</v>
      </c>
      <c r="H4104" s="10" t="s">
        <v>16</v>
      </c>
      <c r="I4104" s="10" t="s">
        <v>13429</v>
      </c>
      <c r="J4104" s="10" t="s">
        <v>13430</v>
      </c>
      <c r="K4104" s="10" t="s">
        <v>13431</v>
      </c>
      <c r="L4104" s="10" t="s">
        <v>13432</v>
      </c>
      <c r="M4104" s="10" t="s">
        <v>18</v>
      </c>
      <c r="N4104">
        <v>0</v>
      </c>
    </row>
    <row r="4105" spans="1:14" x14ac:dyDescent="0.25">
      <c r="A4105" s="10" t="s">
        <v>14</v>
      </c>
      <c r="B4105" s="10" t="s">
        <v>11695</v>
      </c>
      <c r="C4105">
        <v>0</v>
      </c>
      <c r="D4105" s="10" t="s">
        <v>16</v>
      </c>
      <c r="E4105">
        <v>17900</v>
      </c>
      <c r="F4105">
        <v>17900</v>
      </c>
      <c r="G4105">
        <v>0</v>
      </c>
      <c r="H4105" s="10" t="s">
        <v>16</v>
      </c>
      <c r="I4105" s="10" t="s">
        <v>13433</v>
      </c>
      <c r="J4105" s="10" t="s">
        <v>13434</v>
      </c>
      <c r="K4105" s="10" t="s">
        <v>13435</v>
      </c>
      <c r="L4105" s="10" t="s">
        <v>13436</v>
      </c>
      <c r="M4105" s="10" t="s">
        <v>18</v>
      </c>
      <c r="N4105">
        <v>0</v>
      </c>
    </row>
    <row r="4106" spans="1:14" x14ac:dyDescent="0.25">
      <c r="A4106" s="10" t="s">
        <v>14</v>
      </c>
      <c r="B4106" s="10" t="s">
        <v>11699</v>
      </c>
      <c r="C4106">
        <v>70</v>
      </c>
      <c r="D4106" s="10" t="s">
        <v>26</v>
      </c>
      <c r="E4106">
        <v>48226</v>
      </c>
      <c r="F4106">
        <v>48156</v>
      </c>
      <c r="G4106">
        <v>0</v>
      </c>
      <c r="H4106" s="10" t="s">
        <v>16</v>
      </c>
      <c r="I4106" s="10" t="s">
        <v>13437</v>
      </c>
      <c r="J4106" s="10" t="s">
        <v>13438</v>
      </c>
      <c r="K4106" s="10" t="s">
        <v>13439</v>
      </c>
      <c r="L4106" s="10" t="s">
        <v>13440</v>
      </c>
      <c r="M4106" s="10" t="s">
        <v>18</v>
      </c>
      <c r="N4106">
        <v>0</v>
      </c>
    </row>
    <row r="4107" spans="1:14" x14ac:dyDescent="0.25">
      <c r="A4107" s="10" t="s">
        <v>14</v>
      </c>
      <c r="B4107" s="10" t="s">
        <v>11704</v>
      </c>
      <c r="C4107">
        <v>0</v>
      </c>
      <c r="D4107" s="10" t="s">
        <v>16</v>
      </c>
      <c r="E4107">
        <v>38125</v>
      </c>
      <c r="F4107">
        <v>38125</v>
      </c>
      <c r="G4107">
        <v>0</v>
      </c>
      <c r="H4107" s="10" t="s">
        <v>16</v>
      </c>
      <c r="I4107" s="10" t="s">
        <v>13441</v>
      </c>
      <c r="J4107" s="10" t="s">
        <v>13442</v>
      </c>
      <c r="K4107" s="10" t="s">
        <v>13443</v>
      </c>
      <c r="L4107" s="10" t="s">
        <v>13444</v>
      </c>
      <c r="M4107" s="10" t="s">
        <v>18</v>
      </c>
      <c r="N4107">
        <v>0</v>
      </c>
    </row>
    <row r="4108" spans="1:14" x14ac:dyDescent="0.25">
      <c r="A4108" s="10" t="s">
        <v>14</v>
      </c>
      <c r="B4108" s="10" t="s">
        <v>11707</v>
      </c>
      <c r="C4108">
        <v>0</v>
      </c>
      <c r="D4108" s="10" t="s">
        <v>16</v>
      </c>
      <c r="E4108">
        <v>12000</v>
      </c>
      <c r="F4108">
        <v>12000</v>
      </c>
      <c r="G4108">
        <v>0</v>
      </c>
      <c r="H4108" s="10" t="s">
        <v>16</v>
      </c>
      <c r="I4108" s="10" t="s">
        <v>13445</v>
      </c>
      <c r="J4108" s="10" t="s">
        <v>13446</v>
      </c>
      <c r="K4108" s="10" t="s">
        <v>13447</v>
      </c>
      <c r="L4108" s="10" t="s">
        <v>13448</v>
      </c>
      <c r="M4108" s="10" t="s">
        <v>18</v>
      </c>
      <c r="N4108">
        <v>0</v>
      </c>
    </row>
    <row r="4109" spans="1:14" x14ac:dyDescent="0.25">
      <c r="A4109" s="10" t="s">
        <v>14</v>
      </c>
      <c r="B4109" s="10" t="s">
        <v>11710</v>
      </c>
      <c r="C4109">
        <v>0</v>
      </c>
      <c r="D4109" s="10" t="s">
        <v>16</v>
      </c>
      <c r="E4109">
        <v>425.66</v>
      </c>
      <c r="F4109">
        <v>425.66</v>
      </c>
      <c r="G4109">
        <v>0</v>
      </c>
      <c r="H4109" s="10" t="s">
        <v>16</v>
      </c>
      <c r="I4109" s="10" t="s">
        <v>13449</v>
      </c>
      <c r="J4109" s="10" t="s">
        <v>13450</v>
      </c>
      <c r="K4109" s="10" t="s">
        <v>13451</v>
      </c>
      <c r="L4109" s="10" t="s">
        <v>13452</v>
      </c>
      <c r="M4109" s="10" t="s">
        <v>18</v>
      </c>
      <c r="N4109">
        <v>0</v>
      </c>
    </row>
    <row r="4110" spans="1:14" x14ac:dyDescent="0.25">
      <c r="A4110" s="10" t="s">
        <v>14</v>
      </c>
      <c r="B4110" s="10" t="s">
        <v>11713</v>
      </c>
      <c r="C4110">
        <v>0</v>
      </c>
      <c r="D4110" s="10" t="s">
        <v>16</v>
      </c>
      <c r="E4110">
        <v>910</v>
      </c>
      <c r="F4110">
        <v>910</v>
      </c>
      <c r="G4110">
        <v>0</v>
      </c>
      <c r="H4110" s="10" t="s">
        <v>16</v>
      </c>
      <c r="I4110" s="10" t="s">
        <v>13453</v>
      </c>
      <c r="J4110" s="10" t="s">
        <v>13454</v>
      </c>
      <c r="K4110" s="10" t="s">
        <v>13455</v>
      </c>
      <c r="L4110" s="10" t="s">
        <v>13456</v>
      </c>
      <c r="M4110" s="10" t="s">
        <v>18</v>
      </c>
      <c r="N4110">
        <v>0</v>
      </c>
    </row>
    <row r="4111" spans="1:14" x14ac:dyDescent="0.25">
      <c r="A4111" s="10" t="s">
        <v>14</v>
      </c>
      <c r="B4111" s="10" t="s">
        <v>11716</v>
      </c>
      <c r="C4111">
        <v>0</v>
      </c>
      <c r="D4111" s="10" t="s">
        <v>16</v>
      </c>
      <c r="E4111">
        <v>1750</v>
      </c>
      <c r="F4111">
        <v>1750</v>
      </c>
      <c r="G4111">
        <v>0</v>
      </c>
      <c r="H4111" s="10" t="s">
        <v>16</v>
      </c>
      <c r="I4111" s="10" t="s">
        <v>13457</v>
      </c>
      <c r="J4111" s="10" t="s">
        <v>13458</v>
      </c>
      <c r="K4111" s="10" t="s">
        <v>13459</v>
      </c>
      <c r="L4111" s="10" t="s">
        <v>13460</v>
      </c>
      <c r="M4111" s="10" t="s">
        <v>18</v>
      </c>
      <c r="N4111">
        <v>0</v>
      </c>
    </row>
    <row r="4112" spans="1:14" x14ac:dyDescent="0.25">
      <c r="A4112" s="10" t="s">
        <v>14</v>
      </c>
      <c r="B4112" s="10" t="s">
        <v>11721</v>
      </c>
      <c r="C4112">
        <v>0</v>
      </c>
      <c r="D4112" s="10" t="s">
        <v>16</v>
      </c>
      <c r="E4112">
        <v>9350.1299999999992</v>
      </c>
      <c r="F4112">
        <v>9350.1299999999992</v>
      </c>
      <c r="G4112">
        <v>0</v>
      </c>
      <c r="H4112" s="10" t="s">
        <v>16</v>
      </c>
      <c r="I4112" s="10" t="s">
        <v>13461</v>
      </c>
      <c r="J4112" s="10" t="s">
        <v>13462</v>
      </c>
      <c r="K4112" s="10" t="s">
        <v>13463</v>
      </c>
      <c r="L4112" s="10" t="s">
        <v>13464</v>
      </c>
      <c r="M4112" s="10" t="s">
        <v>18</v>
      </c>
      <c r="N4112">
        <v>0</v>
      </c>
    </row>
    <row r="4113" spans="1:14" x14ac:dyDescent="0.25">
      <c r="A4113" s="10" t="s">
        <v>14</v>
      </c>
      <c r="B4113" s="10" t="s">
        <v>11724</v>
      </c>
      <c r="C4113">
        <v>0</v>
      </c>
      <c r="D4113" s="10" t="s">
        <v>16</v>
      </c>
      <c r="E4113">
        <v>5017.3100000000004</v>
      </c>
      <c r="F4113">
        <v>5017.3100000000004</v>
      </c>
      <c r="G4113">
        <v>0</v>
      </c>
      <c r="H4113" s="10" t="s">
        <v>16</v>
      </c>
      <c r="I4113" s="10" t="s">
        <v>13465</v>
      </c>
      <c r="J4113" s="10" t="s">
        <v>13466</v>
      </c>
      <c r="K4113" s="10" t="s">
        <v>13467</v>
      </c>
      <c r="L4113" s="10" t="s">
        <v>13468</v>
      </c>
      <c r="M4113" s="10" t="s">
        <v>18</v>
      </c>
      <c r="N4113">
        <v>0</v>
      </c>
    </row>
    <row r="4114" spans="1:14" x14ac:dyDescent="0.25">
      <c r="A4114" s="10" t="s">
        <v>14</v>
      </c>
      <c r="B4114" s="10" t="s">
        <v>11727</v>
      </c>
      <c r="C4114">
        <v>0</v>
      </c>
      <c r="D4114" s="10" t="s">
        <v>16</v>
      </c>
      <c r="E4114">
        <v>0</v>
      </c>
      <c r="F4114">
        <v>0</v>
      </c>
      <c r="G4114">
        <v>0</v>
      </c>
      <c r="H4114" s="10" t="s">
        <v>16</v>
      </c>
      <c r="I4114" s="10" t="s">
        <v>13469</v>
      </c>
      <c r="J4114" s="10" t="s">
        <v>17</v>
      </c>
      <c r="K4114" s="10" t="s">
        <v>17</v>
      </c>
      <c r="L4114" s="10" t="s">
        <v>13470</v>
      </c>
      <c r="M4114" s="10" t="s">
        <v>18</v>
      </c>
      <c r="N4114">
        <v>0</v>
      </c>
    </row>
    <row r="4115" spans="1:14" x14ac:dyDescent="0.25">
      <c r="A4115" s="10" t="s">
        <v>14</v>
      </c>
      <c r="B4115" s="10" t="s">
        <v>2447</v>
      </c>
      <c r="C4115">
        <v>0</v>
      </c>
      <c r="D4115" s="10" t="s">
        <v>16</v>
      </c>
      <c r="E4115">
        <v>2516.92</v>
      </c>
      <c r="F4115">
        <v>2516.92</v>
      </c>
      <c r="G4115">
        <v>0</v>
      </c>
      <c r="H4115" s="10" t="s">
        <v>16</v>
      </c>
      <c r="I4115" s="10" t="s">
        <v>13471</v>
      </c>
      <c r="J4115" s="10" t="s">
        <v>13472</v>
      </c>
      <c r="K4115" s="10" t="s">
        <v>13473</v>
      </c>
      <c r="L4115" s="10" t="s">
        <v>13474</v>
      </c>
      <c r="M4115" s="10" t="s">
        <v>18</v>
      </c>
      <c r="N4115">
        <v>0</v>
      </c>
    </row>
    <row r="4116" spans="1:14" x14ac:dyDescent="0.25">
      <c r="A4116" s="10" t="s">
        <v>14</v>
      </c>
      <c r="B4116" s="10" t="s">
        <v>11736</v>
      </c>
      <c r="C4116">
        <v>0</v>
      </c>
      <c r="D4116" s="10" t="s">
        <v>16</v>
      </c>
      <c r="E4116">
        <v>132</v>
      </c>
      <c r="F4116">
        <v>264</v>
      </c>
      <c r="G4116">
        <v>132</v>
      </c>
      <c r="H4116" s="10" t="s">
        <v>26</v>
      </c>
      <c r="I4116" s="10" t="s">
        <v>13475</v>
      </c>
      <c r="J4116" s="10" t="s">
        <v>13476</v>
      </c>
      <c r="K4116" s="10" t="s">
        <v>13477</v>
      </c>
      <c r="L4116" s="10" t="s">
        <v>13478</v>
      </c>
      <c r="M4116" s="10" t="s">
        <v>18</v>
      </c>
      <c r="N4116">
        <v>0</v>
      </c>
    </row>
    <row r="4117" spans="1:14" x14ac:dyDescent="0.25">
      <c r="A4117" s="10" t="s">
        <v>14</v>
      </c>
      <c r="B4117" s="10" t="s">
        <v>11739</v>
      </c>
      <c r="C4117">
        <v>0</v>
      </c>
      <c r="D4117" s="10" t="s">
        <v>16</v>
      </c>
      <c r="E4117">
        <v>420</v>
      </c>
      <c r="F4117">
        <v>420</v>
      </c>
      <c r="G4117">
        <v>0</v>
      </c>
      <c r="H4117" s="10" t="s">
        <v>16</v>
      </c>
      <c r="I4117" s="10" t="s">
        <v>13479</v>
      </c>
      <c r="J4117" s="10" t="s">
        <v>13480</v>
      </c>
      <c r="K4117" s="10" t="s">
        <v>13481</v>
      </c>
      <c r="L4117" s="10" t="s">
        <v>13482</v>
      </c>
      <c r="M4117" s="10" t="s">
        <v>18</v>
      </c>
      <c r="N4117">
        <v>0</v>
      </c>
    </row>
    <row r="4118" spans="1:14" x14ac:dyDescent="0.25">
      <c r="A4118" s="10" t="s">
        <v>14</v>
      </c>
      <c r="B4118" s="10" t="s">
        <v>11742</v>
      </c>
      <c r="C4118">
        <v>0</v>
      </c>
      <c r="D4118" s="10" t="s">
        <v>16</v>
      </c>
      <c r="E4118">
        <v>0</v>
      </c>
      <c r="F4118">
        <v>0</v>
      </c>
      <c r="G4118">
        <v>0</v>
      </c>
      <c r="H4118" s="10" t="s">
        <v>16</v>
      </c>
      <c r="I4118" s="10" t="s">
        <v>13483</v>
      </c>
      <c r="J4118" s="10" t="s">
        <v>17</v>
      </c>
      <c r="K4118" s="10" t="s">
        <v>17</v>
      </c>
      <c r="L4118" s="10" t="s">
        <v>13484</v>
      </c>
      <c r="M4118" s="10" t="s">
        <v>18</v>
      </c>
      <c r="N4118">
        <v>0</v>
      </c>
    </row>
    <row r="4119" spans="1:14" x14ac:dyDescent="0.25">
      <c r="A4119" s="10" t="s">
        <v>14</v>
      </c>
      <c r="B4119" s="10" t="s">
        <v>11745</v>
      </c>
      <c r="C4119">
        <v>0</v>
      </c>
      <c r="D4119" s="10" t="s">
        <v>16</v>
      </c>
      <c r="E4119">
        <v>35543.08</v>
      </c>
      <c r="F4119">
        <v>54522.96</v>
      </c>
      <c r="G4119">
        <v>18979.88</v>
      </c>
      <c r="H4119" s="10" t="s">
        <v>26</v>
      </c>
      <c r="I4119" s="10" t="s">
        <v>13485</v>
      </c>
      <c r="J4119" s="10" t="s">
        <v>13486</v>
      </c>
      <c r="K4119" s="10" t="s">
        <v>13487</v>
      </c>
      <c r="L4119" s="10" t="s">
        <v>13488</v>
      </c>
      <c r="M4119" s="10" t="s">
        <v>18</v>
      </c>
      <c r="N4119">
        <v>0</v>
      </c>
    </row>
    <row r="4120" spans="1:14" x14ac:dyDescent="0.25">
      <c r="A4120" s="10" t="s">
        <v>14</v>
      </c>
      <c r="B4120" s="10" t="s">
        <v>11748</v>
      </c>
      <c r="C4120">
        <v>0</v>
      </c>
      <c r="D4120" s="10" t="s">
        <v>16</v>
      </c>
      <c r="E4120">
        <v>0</v>
      </c>
      <c r="F4120">
        <v>0</v>
      </c>
      <c r="G4120">
        <v>0</v>
      </c>
      <c r="H4120" s="10" t="s">
        <v>16</v>
      </c>
      <c r="I4120" s="10" t="s">
        <v>13489</v>
      </c>
      <c r="J4120" s="10" t="s">
        <v>17</v>
      </c>
      <c r="K4120" s="10" t="s">
        <v>17</v>
      </c>
      <c r="L4120" s="10" t="s">
        <v>13490</v>
      </c>
      <c r="M4120" s="10" t="s">
        <v>18</v>
      </c>
      <c r="N4120">
        <v>0</v>
      </c>
    </row>
    <row r="4121" spans="1:14" x14ac:dyDescent="0.25">
      <c r="A4121" s="10" t="s">
        <v>14</v>
      </c>
      <c r="B4121" s="10" t="s">
        <v>11751</v>
      </c>
      <c r="C4121">
        <v>0</v>
      </c>
      <c r="D4121" s="10" t="s">
        <v>16</v>
      </c>
      <c r="E4121">
        <v>0</v>
      </c>
      <c r="F4121">
        <v>0</v>
      </c>
      <c r="G4121">
        <v>0</v>
      </c>
      <c r="H4121" s="10" t="s">
        <v>16</v>
      </c>
      <c r="I4121" s="10" t="s">
        <v>13491</v>
      </c>
      <c r="J4121" s="10" t="s">
        <v>17</v>
      </c>
      <c r="K4121" s="10" t="s">
        <v>17</v>
      </c>
      <c r="L4121" s="10" t="s">
        <v>13492</v>
      </c>
      <c r="M4121" s="10" t="s">
        <v>18</v>
      </c>
      <c r="N4121">
        <v>0</v>
      </c>
    </row>
    <row r="4122" spans="1:14" x14ac:dyDescent="0.25">
      <c r="A4122" s="10" t="s">
        <v>14</v>
      </c>
      <c r="B4122" s="10" t="s">
        <v>11755</v>
      </c>
      <c r="C4122">
        <v>0</v>
      </c>
      <c r="D4122" s="10" t="s">
        <v>16</v>
      </c>
      <c r="E4122">
        <v>0</v>
      </c>
      <c r="F4122">
        <v>0</v>
      </c>
      <c r="G4122">
        <v>0</v>
      </c>
      <c r="H4122" s="10" t="s">
        <v>16</v>
      </c>
      <c r="I4122" s="10" t="s">
        <v>13493</v>
      </c>
      <c r="J4122" s="10" t="s">
        <v>17</v>
      </c>
      <c r="K4122" s="10" t="s">
        <v>17</v>
      </c>
      <c r="L4122" s="10" t="s">
        <v>13494</v>
      </c>
      <c r="M4122" s="10" t="s">
        <v>18</v>
      </c>
      <c r="N4122">
        <v>0</v>
      </c>
    </row>
    <row r="4123" spans="1:14" x14ac:dyDescent="0.25">
      <c r="A4123" s="10" t="s">
        <v>14</v>
      </c>
      <c r="B4123" s="10" t="s">
        <v>11759</v>
      </c>
      <c r="C4123">
        <v>0</v>
      </c>
      <c r="D4123" s="10" t="s">
        <v>16</v>
      </c>
      <c r="E4123">
        <v>0</v>
      </c>
      <c r="F4123">
        <v>0</v>
      </c>
      <c r="G4123">
        <v>0</v>
      </c>
      <c r="H4123" s="10" t="s">
        <v>16</v>
      </c>
      <c r="I4123" s="10" t="s">
        <v>13495</v>
      </c>
      <c r="J4123" s="10" t="s">
        <v>17</v>
      </c>
      <c r="K4123" s="10" t="s">
        <v>17</v>
      </c>
      <c r="L4123" s="10" t="s">
        <v>13496</v>
      </c>
      <c r="M4123" s="10" t="s">
        <v>18</v>
      </c>
      <c r="N4123">
        <v>0</v>
      </c>
    </row>
    <row r="4124" spans="1:14" x14ac:dyDescent="0.25">
      <c r="A4124" s="10" t="s">
        <v>14</v>
      </c>
      <c r="B4124" s="10" t="s">
        <v>11762</v>
      </c>
      <c r="C4124">
        <v>0</v>
      </c>
      <c r="D4124" s="10" t="s">
        <v>16</v>
      </c>
      <c r="E4124">
        <v>0</v>
      </c>
      <c r="F4124">
        <v>0</v>
      </c>
      <c r="G4124">
        <v>0</v>
      </c>
      <c r="H4124" s="10" t="s">
        <v>16</v>
      </c>
      <c r="I4124" s="10" t="s">
        <v>13497</v>
      </c>
      <c r="J4124" s="10" t="s">
        <v>17</v>
      </c>
      <c r="K4124" s="10" t="s">
        <v>17</v>
      </c>
      <c r="L4124" s="10" t="s">
        <v>13498</v>
      </c>
      <c r="M4124" s="10" t="s">
        <v>18</v>
      </c>
      <c r="N4124">
        <v>0</v>
      </c>
    </row>
    <row r="4125" spans="1:14" x14ac:dyDescent="0.25">
      <c r="A4125" s="10" t="s">
        <v>14</v>
      </c>
      <c r="B4125" s="10" t="s">
        <v>2555</v>
      </c>
      <c r="C4125">
        <v>0</v>
      </c>
      <c r="D4125" s="10" t="s">
        <v>16</v>
      </c>
      <c r="E4125">
        <v>0</v>
      </c>
      <c r="F4125">
        <v>0</v>
      </c>
      <c r="G4125">
        <v>0</v>
      </c>
      <c r="H4125" s="10" t="s">
        <v>16</v>
      </c>
      <c r="I4125" s="10" t="s">
        <v>13499</v>
      </c>
      <c r="J4125" s="10" t="s">
        <v>17</v>
      </c>
      <c r="K4125" s="10" t="s">
        <v>17</v>
      </c>
      <c r="L4125" s="10" t="s">
        <v>13500</v>
      </c>
      <c r="M4125" s="10" t="s">
        <v>18</v>
      </c>
      <c r="N4125">
        <v>0</v>
      </c>
    </row>
    <row r="4126" spans="1:14" x14ac:dyDescent="0.25">
      <c r="A4126" s="10" t="s">
        <v>14</v>
      </c>
      <c r="B4126" s="10" t="s">
        <v>11768</v>
      </c>
      <c r="C4126">
        <v>0</v>
      </c>
      <c r="D4126" s="10" t="s">
        <v>16</v>
      </c>
      <c r="E4126">
        <v>0</v>
      </c>
      <c r="F4126">
        <v>0</v>
      </c>
      <c r="G4126">
        <v>0</v>
      </c>
      <c r="H4126" s="10" t="s">
        <v>16</v>
      </c>
      <c r="I4126" s="10" t="s">
        <v>13501</v>
      </c>
      <c r="J4126" s="10" t="s">
        <v>17</v>
      </c>
      <c r="K4126" s="10" t="s">
        <v>17</v>
      </c>
      <c r="L4126" s="10" t="s">
        <v>13502</v>
      </c>
      <c r="M4126" s="10" t="s">
        <v>18</v>
      </c>
      <c r="N4126">
        <v>0</v>
      </c>
    </row>
    <row r="4127" spans="1:14" x14ac:dyDescent="0.25">
      <c r="A4127" s="10" t="s">
        <v>14</v>
      </c>
      <c r="B4127" s="10" t="s">
        <v>11771</v>
      </c>
      <c r="C4127">
        <v>0</v>
      </c>
      <c r="D4127" s="10" t="s">
        <v>16</v>
      </c>
      <c r="E4127">
        <v>259</v>
      </c>
      <c r="F4127">
        <v>259</v>
      </c>
      <c r="G4127">
        <v>0</v>
      </c>
      <c r="H4127" s="10" t="s">
        <v>16</v>
      </c>
      <c r="I4127" s="10" t="s">
        <v>13503</v>
      </c>
      <c r="J4127" s="10" t="s">
        <v>13504</v>
      </c>
      <c r="K4127" s="10" t="s">
        <v>13505</v>
      </c>
      <c r="L4127" s="10" t="s">
        <v>13506</v>
      </c>
      <c r="M4127" s="10" t="s">
        <v>18</v>
      </c>
      <c r="N4127">
        <v>0</v>
      </c>
    </row>
    <row r="4128" spans="1:14" x14ac:dyDescent="0.25">
      <c r="A4128" s="10" t="s">
        <v>14</v>
      </c>
      <c r="B4128" s="10" t="s">
        <v>11775</v>
      </c>
      <c r="C4128">
        <v>0</v>
      </c>
      <c r="D4128" s="10" t="s">
        <v>16</v>
      </c>
      <c r="E4128">
        <v>180</v>
      </c>
      <c r="F4128">
        <v>180</v>
      </c>
      <c r="G4128">
        <v>0</v>
      </c>
      <c r="H4128" s="10" t="s">
        <v>16</v>
      </c>
      <c r="I4128" s="10" t="s">
        <v>13507</v>
      </c>
      <c r="J4128" s="10" t="s">
        <v>13508</v>
      </c>
      <c r="K4128" s="10" t="s">
        <v>13509</v>
      </c>
      <c r="L4128" s="10" t="s">
        <v>13510</v>
      </c>
      <c r="M4128" s="10" t="s">
        <v>18</v>
      </c>
      <c r="N4128">
        <v>0</v>
      </c>
    </row>
    <row r="4129" spans="1:14" x14ac:dyDescent="0.25">
      <c r="A4129" s="10" t="s">
        <v>14</v>
      </c>
      <c r="B4129" s="10" t="s">
        <v>11778</v>
      </c>
      <c r="C4129">
        <v>0</v>
      </c>
      <c r="D4129" s="10" t="s">
        <v>16</v>
      </c>
      <c r="E4129">
        <v>15108.34</v>
      </c>
      <c r="F4129">
        <v>15108.34</v>
      </c>
      <c r="G4129">
        <v>0</v>
      </c>
      <c r="H4129" s="10" t="s">
        <v>16</v>
      </c>
      <c r="I4129" s="10" t="s">
        <v>13511</v>
      </c>
      <c r="J4129" s="10" t="s">
        <v>13512</v>
      </c>
      <c r="K4129" s="10" t="s">
        <v>13513</v>
      </c>
      <c r="L4129" s="10" t="s">
        <v>13514</v>
      </c>
      <c r="M4129" s="10" t="s">
        <v>18</v>
      </c>
      <c r="N4129">
        <v>0</v>
      </c>
    </row>
    <row r="4130" spans="1:14" x14ac:dyDescent="0.25">
      <c r="A4130" s="10" t="s">
        <v>14</v>
      </c>
      <c r="B4130" s="10" t="s">
        <v>11781</v>
      </c>
      <c r="C4130">
        <v>0</v>
      </c>
      <c r="D4130" s="10" t="s">
        <v>16</v>
      </c>
      <c r="E4130">
        <v>0</v>
      </c>
      <c r="F4130">
        <v>0</v>
      </c>
      <c r="G4130">
        <v>0</v>
      </c>
      <c r="H4130" s="10" t="s">
        <v>16</v>
      </c>
      <c r="I4130" s="10" t="s">
        <v>13515</v>
      </c>
      <c r="J4130" s="10" t="s">
        <v>17</v>
      </c>
      <c r="K4130" s="10" t="s">
        <v>17</v>
      </c>
      <c r="L4130" s="10" t="s">
        <v>13516</v>
      </c>
      <c r="M4130" s="10" t="s">
        <v>18</v>
      </c>
      <c r="N4130">
        <v>0</v>
      </c>
    </row>
    <row r="4131" spans="1:14" x14ac:dyDescent="0.25">
      <c r="A4131" s="10" t="s">
        <v>14</v>
      </c>
      <c r="B4131" s="10" t="s">
        <v>11785</v>
      </c>
      <c r="C4131">
        <v>0</v>
      </c>
      <c r="D4131" s="10" t="s">
        <v>16</v>
      </c>
      <c r="E4131">
        <v>0</v>
      </c>
      <c r="F4131">
        <v>0</v>
      </c>
      <c r="G4131">
        <v>0</v>
      </c>
      <c r="H4131" s="10" t="s">
        <v>16</v>
      </c>
      <c r="I4131" s="10" t="s">
        <v>13517</v>
      </c>
      <c r="J4131" s="10" t="s">
        <v>17</v>
      </c>
      <c r="K4131" s="10" t="s">
        <v>17</v>
      </c>
      <c r="L4131" s="10" t="s">
        <v>13518</v>
      </c>
      <c r="M4131" s="10" t="s">
        <v>18</v>
      </c>
      <c r="N4131">
        <v>0</v>
      </c>
    </row>
    <row r="4132" spans="1:14" x14ac:dyDescent="0.25">
      <c r="A4132" s="10" t="s">
        <v>14</v>
      </c>
      <c r="B4132" s="10" t="s">
        <v>11788</v>
      </c>
      <c r="C4132">
        <v>0</v>
      </c>
      <c r="D4132" s="10" t="s">
        <v>16</v>
      </c>
      <c r="E4132">
        <v>0</v>
      </c>
      <c r="F4132">
        <v>0</v>
      </c>
      <c r="G4132">
        <v>0</v>
      </c>
      <c r="H4132" s="10" t="s">
        <v>16</v>
      </c>
      <c r="I4132" s="10" t="s">
        <v>13519</v>
      </c>
      <c r="J4132" s="10" t="s">
        <v>17</v>
      </c>
      <c r="K4132" s="10" t="s">
        <v>17</v>
      </c>
      <c r="L4132" s="10" t="s">
        <v>13520</v>
      </c>
      <c r="M4132" s="10" t="s">
        <v>18</v>
      </c>
      <c r="N4132">
        <v>0</v>
      </c>
    </row>
    <row r="4133" spans="1:14" x14ac:dyDescent="0.25">
      <c r="A4133" s="10" t="s">
        <v>14</v>
      </c>
      <c r="B4133" s="10" t="s">
        <v>11791</v>
      </c>
      <c r="C4133">
        <v>0</v>
      </c>
      <c r="D4133" s="10" t="s">
        <v>16</v>
      </c>
      <c r="E4133">
        <v>0</v>
      </c>
      <c r="F4133">
        <v>0</v>
      </c>
      <c r="G4133">
        <v>0</v>
      </c>
      <c r="H4133" s="10" t="s">
        <v>16</v>
      </c>
      <c r="I4133" s="10" t="s">
        <v>13521</v>
      </c>
      <c r="J4133" s="10" t="s">
        <v>17</v>
      </c>
      <c r="K4133" s="10" t="s">
        <v>17</v>
      </c>
      <c r="L4133" s="10" t="s">
        <v>13522</v>
      </c>
      <c r="M4133" s="10" t="s">
        <v>18</v>
      </c>
      <c r="N4133">
        <v>0</v>
      </c>
    </row>
    <row r="4134" spans="1:14" x14ac:dyDescent="0.25">
      <c r="A4134" s="10" t="s">
        <v>14</v>
      </c>
      <c r="B4134" s="10" t="s">
        <v>2586</v>
      </c>
      <c r="C4134">
        <v>0</v>
      </c>
      <c r="D4134" s="10" t="s">
        <v>16</v>
      </c>
      <c r="E4134">
        <v>307.54000000000002</v>
      </c>
      <c r="F4134">
        <v>307.54000000000002</v>
      </c>
      <c r="G4134">
        <v>0</v>
      </c>
      <c r="H4134" s="10" t="s">
        <v>16</v>
      </c>
      <c r="I4134" s="10" t="s">
        <v>13523</v>
      </c>
      <c r="J4134" s="10" t="s">
        <v>13524</v>
      </c>
      <c r="K4134" s="10" t="s">
        <v>13525</v>
      </c>
      <c r="L4134" s="10" t="s">
        <v>13526</v>
      </c>
      <c r="M4134" s="10" t="s">
        <v>18</v>
      </c>
      <c r="N4134">
        <v>0</v>
      </c>
    </row>
    <row r="4135" spans="1:14" x14ac:dyDescent="0.25">
      <c r="A4135" s="10" t="s">
        <v>14</v>
      </c>
      <c r="B4135" s="10" t="s">
        <v>2588</v>
      </c>
      <c r="C4135">
        <v>0</v>
      </c>
      <c r="D4135" s="10" t="s">
        <v>16</v>
      </c>
      <c r="E4135">
        <v>1514.03</v>
      </c>
      <c r="F4135">
        <v>1514.03</v>
      </c>
      <c r="G4135">
        <v>0</v>
      </c>
      <c r="H4135" s="10" t="s">
        <v>16</v>
      </c>
      <c r="I4135" s="10" t="s">
        <v>13527</v>
      </c>
      <c r="J4135" s="10" t="s">
        <v>13528</v>
      </c>
      <c r="K4135" s="10" t="s">
        <v>13529</v>
      </c>
      <c r="L4135" s="10" t="s">
        <v>13530</v>
      </c>
      <c r="M4135" s="10" t="s">
        <v>18</v>
      </c>
      <c r="N4135">
        <v>0</v>
      </c>
    </row>
    <row r="4136" spans="1:14" x14ac:dyDescent="0.25">
      <c r="A4136" s="10" t="s">
        <v>14</v>
      </c>
      <c r="B4136" s="10" t="s">
        <v>2623</v>
      </c>
      <c r="C4136">
        <v>0</v>
      </c>
      <c r="D4136" s="10" t="s">
        <v>16</v>
      </c>
      <c r="E4136">
        <v>1121.18</v>
      </c>
      <c r="F4136">
        <v>1121.18</v>
      </c>
      <c r="G4136">
        <v>0</v>
      </c>
      <c r="H4136" s="10" t="s">
        <v>16</v>
      </c>
      <c r="I4136" s="10" t="s">
        <v>13531</v>
      </c>
      <c r="J4136" s="10" t="s">
        <v>13532</v>
      </c>
      <c r="K4136" s="10" t="s">
        <v>13533</v>
      </c>
      <c r="L4136" s="10" t="s">
        <v>13534</v>
      </c>
      <c r="M4136" s="10" t="s">
        <v>18</v>
      </c>
      <c r="N4136">
        <v>0</v>
      </c>
    </row>
    <row r="4137" spans="1:14" x14ac:dyDescent="0.25">
      <c r="A4137" s="10" t="s">
        <v>14</v>
      </c>
      <c r="B4137" s="10" t="s">
        <v>2626</v>
      </c>
      <c r="C4137">
        <v>0</v>
      </c>
      <c r="D4137" s="10" t="s">
        <v>16</v>
      </c>
      <c r="E4137">
        <v>0</v>
      </c>
      <c r="F4137">
        <v>0</v>
      </c>
      <c r="G4137">
        <v>0</v>
      </c>
      <c r="H4137" s="10" t="s">
        <v>16</v>
      </c>
      <c r="I4137" s="10" t="s">
        <v>13535</v>
      </c>
      <c r="J4137" s="10" t="s">
        <v>17</v>
      </c>
      <c r="K4137" s="10" t="s">
        <v>17</v>
      </c>
      <c r="L4137" s="10" t="s">
        <v>13536</v>
      </c>
      <c r="M4137" s="10" t="s">
        <v>18</v>
      </c>
      <c r="N4137">
        <v>0</v>
      </c>
    </row>
    <row r="4138" spans="1:14" x14ac:dyDescent="0.25">
      <c r="A4138" s="10" t="s">
        <v>14</v>
      </c>
      <c r="B4138" s="10" t="s">
        <v>2631</v>
      </c>
      <c r="C4138">
        <v>0</v>
      </c>
      <c r="D4138" s="10" t="s">
        <v>16</v>
      </c>
      <c r="E4138">
        <v>163.84</v>
      </c>
      <c r="F4138">
        <v>163.84</v>
      </c>
      <c r="G4138">
        <v>0</v>
      </c>
      <c r="H4138" s="10" t="s">
        <v>16</v>
      </c>
      <c r="I4138" s="10" t="s">
        <v>13537</v>
      </c>
      <c r="J4138" s="10" t="s">
        <v>13538</v>
      </c>
      <c r="K4138" s="10" t="s">
        <v>13539</v>
      </c>
      <c r="L4138" s="10" t="s">
        <v>13540</v>
      </c>
      <c r="M4138" s="10" t="s">
        <v>18</v>
      </c>
      <c r="N4138">
        <v>0</v>
      </c>
    </row>
    <row r="4139" spans="1:14" x14ac:dyDescent="0.25">
      <c r="A4139" s="10" t="s">
        <v>14</v>
      </c>
      <c r="B4139" s="10" t="s">
        <v>11823</v>
      </c>
      <c r="C4139">
        <v>0</v>
      </c>
      <c r="D4139" s="10" t="s">
        <v>16</v>
      </c>
      <c r="E4139">
        <v>4976.6000000000004</v>
      </c>
      <c r="F4139">
        <v>4976.6000000000004</v>
      </c>
      <c r="G4139">
        <v>0</v>
      </c>
      <c r="H4139" s="10" t="s">
        <v>16</v>
      </c>
      <c r="I4139" s="10" t="s">
        <v>13541</v>
      </c>
      <c r="J4139" s="10" t="s">
        <v>13542</v>
      </c>
      <c r="K4139" s="10" t="s">
        <v>13543</v>
      </c>
      <c r="L4139" s="10" t="s">
        <v>13544</v>
      </c>
      <c r="M4139" s="10" t="s">
        <v>18</v>
      </c>
      <c r="N4139">
        <v>0</v>
      </c>
    </row>
    <row r="4140" spans="1:14" x14ac:dyDescent="0.25">
      <c r="A4140" s="10" t="s">
        <v>14</v>
      </c>
      <c r="B4140" s="10" t="s">
        <v>11828</v>
      </c>
      <c r="C4140">
        <v>0</v>
      </c>
      <c r="D4140" s="10" t="s">
        <v>16</v>
      </c>
      <c r="E4140">
        <v>2958.08</v>
      </c>
      <c r="F4140">
        <v>2958.08</v>
      </c>
      <c r="G4140">
        <v>0</v>
      </c>
      <c r="H4140" s="10" t="s">
        <v>16</v>
      </c>
      <c r="I4140" s="10" t="s">
        <v>13545</v>
      </c>
      <c r="J4140" s="10" t="s">
        <v>13546</v>
      </c>
      <c r="K4140" s="10" t="s">
        <v>13547</v>
      </c>
      <c r="L4140" s="10" t="s">
        <v>13548</v>
      </c>
      <c r="M4140" s="10" t="s">
        <v>18</v>
      </c>
      <c r="N4140">
        <v>0</v>
      </c>
    </row>
    <row r="4141" spans="1:14" x14ac:dyDescent="0.25">
      <c r="A4141" s="10" t="s">
        <v>14</v>
      </c>
      <c r="B4141" s="10" t="s">
        <v>11833</v>
      </c>
      <c r="C4141">
        <v>0</v>
      </c>
      <c r="D4141" s="10" t="s">
        <v>16</v>
      </c>
      <c r="E4141">
        <v>135.01</v>
      </c>
      <c r="F4141">
        <v>135.01</v>
      </c>
      <c r="G4141">
        <v>0</v>
      </c>
      <c r="H4141" s="10" t="s">
        <v>16</v>
      </c>
      <c r="I4141" s="10" t="s">
        <v>13549</v>
      </c>
      <c r="J4141" s="10" t="s">
        <v>13550</v>
      </c>
      <c r="K4141" s="10" t="s">
        <v>13551</v>
      </c>
      <c r="L4141" s="10" t="s">
        <v>13552</v>
      </c>
      <c r="M4141" s="10" t="s">
        <v>18</v>
      </c>
      <c r="N4141">
        <v>0</v>
      </c>
    </row>
    <row r="4142" spans="1:14" x14ac:dyDescent="0.25">
      <c r="A4142" s="10" t="s">
        <v>14</v>
      </c>
      <c r="B4142" s="10" t="s">
        <v>11838</v>
      </c>
      <c r="C4142">
        <v>0</v>
      </c>
      <c r="D4142" s="10" t="s">
        <v>16</v>
      </c>
      <c r="E4142">
        <v>306.86</v>
      </c>
      <c r="F4142">
        <v>306.86</v>
      </c>
      <c r="G4142">
        <v>0</v>
      </c>
      <c r="H4142" s="10" t="s">
        <v>16</v>
      </c>
      <c r="I4142" s="10" t="s">
        <v>13553</v>
      </c>
      <c r="J4142" s="10" t="s">
        <v>13554</v>
      </c>
      <c r="K4142" s="10" t="s">
        <v>13555</v>
      </c>
      <c r="L4142" s="10" t="s">
        <v>13556</v>
      </c>
      <c r="M4142" s="10" t="s">
        <v>18</v>
      </c>
      <c r="N4142">
        <v>0</v>
      </c>
    </row>
    <row r="4143" spans="1:14" x14ac:dyDescent="0.25">
      <c r="A4143" s="10" t="s">
        <v>14</v>
      </c>
      <c r="B4143" s="10" t="s">
        <v>11843</v>
      </c>
      <c r="C4143">
        <v>0</v>
      </c>
      <c r="D4143" s="10" t="s">
        <v>16</v>
      </c>
      <c r="E4143">
        <v>2883.45</v>
      </c>
      <c r="F4143">
        <v>2883.45</v>
      </c>
      <c r="G4143">
        <v>0</v>
      </c>
      <c r="H4143" s="10" t="s">
        <v>16</v>
      </c>
      <c r="I4143" s="10" t="s">
        <v>13557</v>
      </c>
      <c r="J4143" s="10" t="s">
        <v>13558</v>
      </c>
      <c r="K4143" s="10" t="s">
        <v>13559</v>
      </c>
      <c r="L4143" s="10" t="s">
        <v>13560</v>
      </c>
      <c r="M4143" s="10" t="s">
        <v>18</v>
      </c>
      <c r="N4143">
        <v>0</v>
      </c>
    </row>
    <row r="4144" spans="1:14" x14ac:dyDescent="0.25">
      <c r="A4144" s="10" t="s">
        <v>14</v>
      </c>
      <c r="B4144" s="10" t="s">
        <v>11848</v>
      </c>
      <c r="C4144">
        <v>0</v>
      </c>
      <c r="D4144" s="10" t="s">
        <v>16</v>
      </c>
      <c r="E4144">
        <v>281.27</v>
      </c>
      <c r="F4144">
        <v>281.27</v>
      </c>
      <c r="G4144">
        <v>0</v>
      </c>
      <c r="H4144" s="10" t="s">
        <v>16</v>
      </c>
      <c r="I4144" s="10" t="s">
        <v>13561</v>
      </c>
      <c r="J4144" s="10" t="s">
        <v>13562</v>
      </c>
      <c r="K4144" s="10" t="s">
        <v>13563</v>
      </c>
      <c r="L4144" s="10" t="s">
        <v>13564</v>
      </c>
      <c r="M4144" s="10" t="s">
        <v>18</v>
      </c>
      <c r="N4144">
        <v>0</v>
      </c>
    </row>
    <row r="4145" spans="1:14" x14ac:dyDescent="0.25">
      <c r="A4145" s="10" t="s">
        <v>14</v>
      </c>
      <c r="B4145" s="10" t="s">
        <v>11855</v>
      </c>
      <c r="C4145">
        <v>0</v>
      </c>
      <c r="D4145" s="10" t="s">
        <v>16</v>
      </c>
      <c r="E4145">
        <v>230</v>
      </c>
      <c r="F4145">
        <v>230</v>
      </c>
      <c r="G4145">
        <v>0</v>
      </c>
      <c r="H4145" s="10" t="s">
        <v>16</v>
      </c>
      <c r="I4145" s="10" t="s">
        <v>13565</v>
      </c>
      <c r="J4145" s="10" t="s">
        <v>13566</v>
      </c>
      <c r="K4145" s="10" t="s">
        <v>13567</v>
      </c>
      <c r="L4145" s="10" t="s">
        <v>13568</v>
      </c>
      <c r="M4145" s="10" t="s">
        <v>18</v>
      </c>
      <c r="N4145">
        <v>0</v>
      </c>
    </row>
    <row r="4146" spans="1:14" x14ac:dyDescent="0.25">
      <c r="A4146" s="10" t="s">
        <v>14</v>
      </c>
      <c r="B4146" s="10" t="s">
        <v>11859</v>
      </c>
      <c r="C4146">
        <v>0</v>
      </c>
      <c r="D4146" s="10" t="s">
        <v>16</v>
      </c>
      <c r="E4146">
        <v>552.34</v>
      </c>
      <c r="F4146">
        <v>552.34</v>
      </c>
      <c r="G4146">
        <v>0</v>
      </c>
      <c r="H4146" s="10" t="s">
        <v>16</v>
      </c>
      <c r="I4146" s="10" t="s">
        <v>13569</v>
      </c>
      <c r="J4146" s="10" t="s">
        <v>13570</v>
      </c>
      <c r="K4146" s="10" t="s">
        <v>13571</v>
      </c>
      <c r="L4146" s="10" t="s">
        <v>13572</v>
      </c>
      <c r="M4146" s="10" t="s">
        <v>18</v>
      </c>
      <c r="N4146">
        <v>0</v>
      </c>
    </row>
    <row r="4147" spans="1:14" x14ac:dyDescent="0.25">
      <c r="A4147" s="10" t="s">
        <v>14</v>
      </c>
      <c r="B4147" s="10" t="s">
        <v>11864</v>
      </c>
      <c r="C4147">
        <v>0</v>
      </c>
      <c r="D4147" s="10" t="s">
        <v>16</v>
      </c>
      <c r="E4147">
        <v>1461</v>
      </c>
      <c r="F4147">
        <v>1461</v>
      </c>
      <c r="G4147">
        <v>0</v>
      </c>
      <c r="H4147" s="10" t="s">
        <v>16</v>
      </c>
      <c r="I4147" s="10" t="s">
        <v>13573</v>
      </c>
      <c r="J4147" s="10" t="s">
        <v>13574</v>
      </c>
      <c r="K4147" s="10" t="s">
        <v>13575</v>
      </c>
      <c r="L4147" s="10" t="s">
        <v>13576</v>
      </c>
      <c r="M4147" s="10" t="s">
        <v>18</v>
      </c>
      <c r="N4147">
        <v>0</v>
      </c>
    </row>
    <row r="4148" spans="1:14" x14ac:dyDescent="0.25">
      <c r="A4148" s="10" t="s">
        <v>14</v>
      </c>
      <c r="B4148" s="10" t="s">
        <v>2591</v>
      </c>
      <c r="C4148">
        <v>0</v>
      </c>
      <c r="D4148" s="10" t="s">
        <v>16</v>
      </c>
      <c r="E4148">
        <v>0</v>
      </c>
      <c r="F4148">
        <v>0</v>
      </c>
      <c r="G4148">
        <v>0</v>
      </c>
      <c r="H4148" s="10" t="s">
        <v>16</v>
      </c>
      <c r="I4148" s="10" t="s">
        <v>13577</v>
      </c>
      <c r="J4148" s="10" t="s">
        <v>17</v>
      </c>
      <c r="K4148" s="10" t="s">
        <v>17</v>
      </c>
      <c r="L4148" s="10" t="s">
        <v>13578</v>
      </c>
      <c r="M4148" s="10" t="s">
        <v>18</v>
      </c>
      <c r="N4148">
        <v>0</v>
      </c>
    </row>
    <row r="4149" spans="1:14" x14ac:dyDescent="0.25">
      <c r="A4149" s="10" t="s">
        <v>14</v>
      </c>
      <c r="B4149" s="10" t="s">
        <v>2597</v>
      </c>
      <c r="C4149">
        <v>0</v>
      </c>
      <c r="D4149" s="10" t="s">
        <v>16</v>
      </c>
      <c r="E4149">
        <v>837.67</v>
      </c>
      <c r="F4149">
        <v>837.67</v>
      </c>
      <c r="G4149">
        <v>0</v>
      </c>
      <c r="H4149" s="10" t="s">
        <v>16</v>
      </c>
      <c r="I4149" s="10" t="s">
        <v>13579</v>
      </c>
      <c r="J4149" s="10" t="s">
        <v>13580</v>
      </c>
      <c r="K4149" s="10" t="s">
        <v>13581</v>
      </c>
      <c r="L4149" s="10" t="s">
        <v>13582</v>
      </c>
      <c r="M4149" s="10" t="s">
        <v>18</v>
      </c>
      <c r="N4149">
        <v>0</v>
      </c>
    </row>
    <row r="4150" spans="1:14" x14ac:dyDescent="0.25">
      <c r="A4150" s="10" t="s">
        <v>14</v>
      </c>
      <c r="B4150" s="10" t="s">
        <v>2646</v>
      </c>
      <c r="C4150">
        <v>38356.81</v>
      </c>
      <c r="D4150" s="10" t="s">
        <v>26</v>
      </c>
      <c r="E4150">
        <v>76851.039999999994</v>
      </c>
      <c r="F4150">
        <v>38494.230000000003</v>
      </c>
      <c r="G4150">
        <v>0</v>
      </c>
      <c r="H4150" s="10" t="s">
        <v>16</v>
      </c>
      <c r="I4150" s="10" t="s">
        <v>13583</v>
      </c>
      <c r="J4150" s="10" t="s">
        <v>13584</v>
      </c>
      <c r="K4150" s="10" t="s">
        <v>13585</v>
      </c>
      <c r="L4150" s="10" t="s">
        <v>13586</v>
      </c>
      <c r="M4150" s="10" t="s">
        <v>18</v>
      </c>
      <c r="N4150">
        <v>0</v>
      </c>
    </row>
    <row r="4151" spans="1:14" x14ac:dyDescent="0.25">
      <c r="A4151" s="10" t="s">
        <v>14</v>
      </c>
      <c r="B4151" s="10" t="s">
        <v>2649</v>
      </c>
      <c r="C4151">
        <v>5335.58</v>
      </c>
      <c r="D4151" s="10" t="s">
        <v>26</v>
      </c>
      <c r="E4151">
        <v>10368.26</v>
      </c>
      <c r="F4151">
        <v>5032.68</v>
      </c>
      <c r="G4151">
        <v>0</v>
      </c>
      <c r="H4151" s="10" t="s">
        <v>16</v>
      </c>
      <c r="I4151" s="10" t="s">
        <v>13587</v>
      </c>
      <c r="J4151" s="10" t="s">
        <v>13588</v>
      </c>
      <c r="K4151" s="10" t="s">
        <v>13589</v>
      </c>
      <c r="L4151" s="10" t="s">
        <v>13590</v>
      </c>
      <c r="M4151" s="10" t="s">
        <v>18</v>
      </c>
      <c r="N4151">
        <v>0</v>
      </c>
    </row>
    <row r="4152" spans="1:14" x14ac:dyDescent="0.25">
      <c r="A4152" s="10" t="s">
        <v>14</v>
      </c>
      <c r="B4152" s="10" t="s">
        <v>2652</v>
      </c>
      <c r="C4152">
        <v>465.99</v>
      </c>
      <c r="D4152" s="10" t="s">
        <v>26</v>
      </c>
      <c r="E4152">
        <v>815.48</v>
      </c>
      <c r="F4152">
        <v>349.49</v>
      </c>
      <c r="G4152">
        <v>0</v>
      </c>
      <c r="H4152" s="10" t="s">
        <v>16</v>
      </c>
      <c r="I4152" s="10" t="s">
        <v>13591</v>
      </c>
      <c r="J4152" s="10" t="s">
        <v>13592</v>
      </c>
      <c r="K4152" s="10" t="s">
        <v>13593</v>
      </c>
      <c r="L4152" s="10" t="s">
        <v>13594</v>
      </c>
      <c r="M4152" s="10" t="s">
        <v>18</v>
      </c>
      <c r="N4152">
        <v>0</v>
      </c>
    </row>
    <row r="4153" spans="1:14" x14ac:dyDescent="0.25">
      <c r="A4153" s="10" t="s">
        <v>14</v>
      </c>
      <c r="B4153" s="10" t="s">
        <v>2658</v>
      </c>
      <c r="C4153">
        <v>1724.16</v>
      </c>
      <c r="D4153" s="10" t="s">
        <v>26</v>
      </c>
      <c r="E4153">
        <v>3448.32</v>
      </c>
      <c r="F4153">
        <v>1724.16</v>
      </c>
      <c r="G4153">
        <v>0</v>
      </c>
      <c r="H4153" s="10" t="s">
        <v>16</v>
      </c>
      <c r="I4153" s="10" t="s">
        <v>13595</v>
      </c>
      <c r="J4153" s="10" t="s">
        <v>13596</v>
      </c>
      <c r="K4153" s="10" t="s">
        <v>13597</v>
      </c>
      <c r="L4153" s="10" t="s">
        <v>13598</v>
      </c>
      <c r="M4153" s="10" t="s">
        <v>18</v>
      </c>
      <c r="N4153">
        <v>0</v>
      </c>
    </row>
    <row r="4154" spans="1:14" x14ac:dyDescent="0.25">
      <c r="A4154" s="10" t="s">
        <v>14</v>
      </c>
      <c r="B4154" s="10" t="s">
        <v>2664</v>
      </c>
      <c r="C4154">
        <v>1467.86</v>
      </c>
      <c r="D4154" s="10" t="s">
        <v>26</v>
      </c>
      <c r="E4154">
        <v>2609.5300000000002</v>
      </c>
      <c r="F4154">
        <v>1141.67</v>
      </c>
      <c r="G4154">
        <v>0</v>
      </c>
      <c r="H4154" s="10" t="s">
        <v>16</v>
      </c>
      <c r="I4154" s="10" t="s">
        <v>13599</v>
      </c>
      <c r="J4154" s="10" t="s">
        <v>13600</v>
      </c>
      <c r="K4154" s="10" t="s">
        <v>13601</v>
      </c>
      <c r="L4154" s="10" t="s">
        <v>13602</v>
      </c>
      <c r="M4154" s="10" t="s">
        <v>18</v>
      </c>
      <c r="N4154">
        <v>0</v>
      </c>
    </row>
    <row r="4155" spans="1:14" x14ac:dyDescent="0.25">
      <c r="A4155" s="10" t="s">
        <v>14</v>
      </c>
      <c r="B4155" s="10" t="s">
        <v>210</v>
      </c>
      <c r="C4155">
        <v>1863.96</v>
      </c>
      <c r="D4155" s="10" t="s">
        <v>26</v>
      </c>
      <c r="E4155">
        <v>3891.02</v>
      </c>
      <c r="F4155">
        <v>2027.06</v>
      </c>
      <c r="G4155">
        <v>0</v>
      </c>
      <c r="H4155" s="10" t="s">
        <v>16</v>
      </c>
      <c r="I4155" s="10" t="s">
        <v>13603</v>
      </c>
      <c r="J4155" s="10" t="s">
        <v>13604</v>
      </c>
      <c r="K4155" s="10" t="s">
        <v>13605</v>
      </c>
      <c r="L4155" s="10" t="s">
        <v>17</v>
      </c>
      <c r="M4155" s="10" t="s">
        <v>18</v>
      </c>
      <c r="N4155">
        <v>0</v>
      </c>
    </row>
    <row r="4156" spans="1:14" x14ac:dyDescent="0.25">
      <c r="A4156" s="10" t="s">
        <v>14</v>
      </c>
      <c r="B4156" s="10" t="s">
        <v>2672</v>
      </c>
      <c r="C4156">
        <v>17032.11</v>
      </c>
      <c r="D4156" s="10" t="s">
        <v>26</v>
      </c>
      <c r="E4156">
        <v>33842.870000000003</v>
      </c>
      <c r="F4156">
        <v>16810.759999999998</v>
      </c>
      <c r="G4156">
        <v>0</v>
      </c>
      <c r="H4156" s="10" t="s">
        <v>16</v>
      </c>
      <c r="I4156" s="10" t="s">
        <v>13606</v>
      </c>
      <c r="J4156" s="10" t="s">
        <v>13607</v>
      </c>
      <c r="K4156" s="10" t="s">
        <v>13608</v>
      </c>
      <c r="L4156" s="10" t="s">
        <v>13609</v>
      </c>
      <c r="M4156" s="10" t="s">
        <v>18</v>
      </c>
      <c r="N4156">
        <v>0</v>
      </c>
    </row>
    <row r="4157" spans="1:14" x14ac:dyDescent="0.25">
      <c r="A4157" s="10" t="s">
        <v>14</v>
      </c>
      <c r="B4157" s="10" t="s">
        <v>2675</v>
      </c>
      <c r="C4157">
        <v>19583.34</v>
      </c>
      <c r="D4157" s="10" t="s">
        <v>26</v>
      </c>
      <c r="E4157">
        <v>38956.980000000003</v>
      </c>
      <c r="F4157">
        <v>19373.64</v>
      </c>
      <c r="G4157">
        <v>0</v>
      </c>
      <c r="H4157" s="10" t="s">
        <v>16</v>
      </c>
      <c r="I4157" s="10" t="s">
        <v>13610</v>
      </c>
      <c r="J4157" s="10" t="s">
        <v>13611</v>
      </c>
      <c r="K4157" s="10" t="s">
        <v>13612</v>
      </c>
      <c r="L4157" s="10" t="s">
        <v>13613</v>
      </c>
      <c r="M4157" s="10" t="s">
        <v>18</v>
      </c>
      <c r="N4157">
        <v>0</v>
      </c>
    </row>
    <row r="4158" spans="1:14" x14ac:dyDescent="0.25">
      <c r="A4158" s="10" t="s">
        <v>14</v>
      </c>
      <c r="B4158" s="10" t="s">
        <v>2678</v>
      </c>
      <c r="C4158">
        <v>4636.6000000000004</v>
      </c>
      <c r="D4158" s="10" t="s">
        <v>26</v>
      </c>
      <c r="E4158">
        <v>9296.5</v>
      </c>
      <c r="F4158">
        <v>4659.8999999999996</v>
      </c>
      <c r="G4158">
        <v>0</v>
      </c>
      <c r="H4158" s="10" t="s">
        <v>16</v>
      </c>
      <c r="I4158" s="10" t="s">
        <v>13614</v>
      </c>
      <c r="J4158" s="10" t="s">
        <v>13615</v>
      </c>
      <c r="K4158" s="10" t="s">
        <v>13616</v>
      </c>
      <c r="L4158" s="10" t="s">
        <v>13617</v>
      </c>
      <c r="M4158" s="10" t="s">
        <v>18</v>
      </c>
      <c r="N4158">
        <v>0</v>
      </c>
    </row>
    <row r="4159" spans="1:14" x14ac:dyDescent="0.25">
      <c r="A4159" s="10" t="s">
        <v>14</v>
      </c>
      <c r="B4159" s="10" t="s">
        <v>2681</v>
      </c>
      <c r="C4159">
        <v>5079.29</v>
      </c>
      <c r="D4159" s="10" t="s">
        <v>26</v>
      </c>
      <c r="E4159">
        <v>9319.7900000000009</v>
      </c>
      <c r="F4159">
        <v>4240.5</v>
      </c>
      <c r="G4159">
        <v>0</v>
      </c>
      <c r="H4159" s="10" t="s">
        <v>16</v>
      </c>
      <c r="I4159" s="10" t="s">
        <v>13618</v>
      </c>
      <c r="J4159" s="10" t="s">
        <v>13619</v>
      </c>
      <c r="K4159" s="10" t="s">
        <v>13620</v>
      </c>
      <c r="L4159" s="10" t="s">
        <v>13621</v>
      </c>
      <c r="M4159" s="10" t="s">
        <v>18</v>
      </c>
      <c r="N4159">
        <v>0</v>
      </c>
    </row>
    <row r="4160" spans="1:14" x14ac:dyDescent="0.25">
      <c r="A4160" s="10" t="s">
        <v>14</v>
      </c>
      <c r="B4160" s="10" t="s">
        <v>2684</v>
      </c>
      <c r="C4160">
        <v>18080.39</v>
      </c>
      <c r="D4160" s="10" t="s">
        <v>26</v>
      </c>
      <c r="E4160">
        <v>35321.99</v>
      </c>
      <c r="F4160">
        <v>17241.599999999999</v>
      </c>
      <c r="G4160">
        <v>0</v>
      </c>
      <c r="H4160" s="10" t="s">
        <v>16</v>
      </c>
      <c r="I4160" s="10" t="s">
        <v>13622</v>
      </c>
      <c r="J4160" s="10" t="s">
        <v>13623</v>
      </c>
      <c r="K4160" s="10" t="s">
        <v>13624</v>
      </c>
      <c r="L4160" s="10" t="s">
        <v>13625</v>
      </c>
      <c r="M4160" s="10" t="s">
        <v>18</v>
      </c>
      <c r="N4160">
        <v>0</v>
      </c>
    </row>
    <row r="4161" spans="1:14" x14ac:dyDescent="0.25">
      <c r="A4161" s="10" t="s">
        <v>14</v>
      </c>
      <c r="B4161" s="10" t="s">
        <v>2685</v>
      </c>
      <c r="C4161">
        <v>3010.33</v>
      </c>
      <c r="D4161" s="10" t="s">
        <v>26</v>
      </c>
      <c r="E4161">
        <v>5866.95</v>
      </c>
      <c r="F4161">
        <v>2856.62</v>
      </c>
      <c r="G4161">
        <v>0</v>
      </c>
      <c r="H4161" s="10" t="s">
        <v>16</v>
      </c>
      <c r="I4161" s="10" t="s">
        <v>13626</v>
      </c>
      <c r="J4161" s="10" t="s">
        <v>13627</v>
      </c>
      <c r="K4161" s="10" t="s">
        <v>13628</v>
      </c>
      <c r="L4161" s="10" t="s">
        <v>13629</v>
      </c>
      <c r="M4161" s="10" t="s">
        <v>18</v>
      </c>
      <c r="N4161">
        <v>0</v>
      </c>
    </row>
    <row r="4162" spans="1:14" x14ac:dyDescent="0.25">
      <c r="A4162" s="10" t="s">
        <v>14</v>
      </c>
      <c r="B4162" s="10" t="s">
        <v>2688</v>
      </c>
      <c r="C4162">
        <v>0</v>
      </c>
      <c r="D4162" s="10" t="s">
        <v>16</v>
      </c>
      <c r="E4162">
        <v>0</v>
      </c>
      <c r="F4162">
        <v>0</v>
      </c>
      <c r="G4162">
        <v>0</v>
      </c>
      <c r="H4162" s="10" t="s">
        <v>16</v>
      </c>
      <c r="I4162" s="10" t="s">
        <v>13630</v>
      </c>
      <c r="J4162" s="10" t="s">
        <v>17</v>
      </c>
      <c r="K4162" s="10" t="s">
        <v>17</v>
      </c>
      <c r="L4162" s="10" t="s">
        <v>13631</v>
      </c>
      <c r="M4162" s="10" t="s">
        <v>18</v>
      </c>
      <c r="N4162">
        <v>0</v>
      </c>
    </row>
    <row r="4163" spans="1:14" x14ac:dyDescent="0.25">
      <c r="A4163" s="10" t="s">
        <v>14</v>
      </c>
      <c r="B4163" s="10" t="s">
        <v>2689</v>
      </c>
      <c r="C4163">
        <v>931.98</v>
      </c>
      <c r="D4163" s="10" t="s">
        <v>26</v>
      </c>
      <c r="E4163">
        <v>1840.66</v>
      </c>
      <c r="F4163">
        <v>908.68</v>
      </c>
      <c r="G4163">
        <v>0</v>
      </c>
      <c r="H4163" s="10" t="s">
        <v>16</v>
      </c>
      <c r="I4163" s="10" t="s">
        <v>13632</v>
      </c>
      <c r="J4163" s="10" t="s">
        <v>13633</v>
      </c>
      <c r="K4163" s="10" t="s">
        <v>13634</v>
      </c>
      <c r="L4163" s="10" t="s">
        <v>13635</v>
      </c>
      <c r="M4163" s="10" t="s">
        <v>18</v>
      </c>
      <c r="N4163">
        <v>0</v>
      </c>
    </row>
    <row r="4164" spans="1:14" x14ac:dyDescent="0.25">
      <c r="A4164" s="10" t="s">
        <v>14</v>
      </c>
      <c r="B4164" s="10" t="s">
        <v>2692</v>
      </c>
      <c r="C4164">
        <v>23166.9</v>
      </c>
      <c r="D4164" s="10" t="s">
        <v>26</v>
      </c>
      <c r="E4164">
        <v>42410.87</v>
      </c>
      <c r="F4164">
        <v>43984.62</v>
      </c>
      <c r="G4164">
        <v>24740.65</v>
      </c>
      <c r="H4164" s="10" t="s">
        <v>26</v>
      </c>
      <c r="I4164" s="10" t="s">
        <v>13636</v>
      </c>
      <c r="J4164" s="10" t="s">
        <v>13637</v>
      </c>
      <c r="K4164" s="10" t="s">
        <v>13638</v>
      </c>
      <c r="L4164" s="10" t="s">
        <v>13639</v>
      </c>
      <c r="M4164" s="10" t="s">
        <v>18</v>
      </c>
      <c r="N4164">
        <v>0</v>
      </c>
    </row>
    <row r="4165" spans="1:14" x14ac:dyDescent="0.25">
      <c r="A4165" s="10" t="s">
        <v>14</v>
      </c>
      <c r="B4165" s="10" t="s">
        <v>15</v>
      </c>
      <c r="C4165">
        <v>0</v>
      </c>
      <c r="D4165" s="10" t="s">
        <v>16</v>
      </c>
      <c r="E4165">
        <v>0</v>
      </c>
      <c r="F4165">
        <v>0</v>
      </c>
      <c r="G4165">
        <v>0</v>
      </c>
      <c r="H4165" s="10" t="s">
        <v>16</v>
      </c>
      <c r="I4165" s="10" t="s">
        <v>13640</v>
      </c>
      <c r="J4165" s="10" t="s">
        <v>17</v>
      </c>
      <c r="K4165" s="10" t="s">
        <v>17</v>
      </c>
      <c r="L4165" s="10" t="s">
        <v>13641</v>
      </c>
      <c r="M4165" s="10" t="s">
        <v>18</v>
      </c>
      <c r="N4165">
        <v>0</v>
      </c>
    </row>
    <row r="4166" spans="1:14" x14ac:dyDescent="0.25">
      <c r="A4166" s="10" t="s">
        <v>14</v>
      </c>
      <c r="B4166" s="10" t="s">
        <v>318</v>
      </c>
      <c r="C4166">
        <v>0</v>
      </c>
      <c r="D4166" s="10" t="s">
        <v>16</v>
      </c>
      <c r="E4166">
        <v>21.82</v>
      </c>
      <c r="F4166">
        <v>21.82</v>
      </c>
      <c r="G4166">
        <v>0</v>
      </c>
      <c r="H4166" s="10" t="s">
        <v>16</v>
      </c>
      <c r="I4166" s="10" t="s">
        <v>13642</v>
      </c>
      <c r="J4166" s="10" t="s">
        <v>13643</v>
      </c>
      <c r="K4166" s="10" t="s">
        <v>13644</v>
      </c>
      <c r="L4166" s="10" t="s">
        <v>13645</v>
      </c>
      <c r="M4166" s="10" t="s">
        <v>18</v>
      </c>
      <c r="N4166">
        <v>0</v>
      </c>
    </row>
    <row r="4167" spans="1:14" x14ac:dyDescent="0.25">
      <c r="A4167" s="10" t="s">
        <v>14</v>
      </c>
      <c r="B4167" s="10" t="s">
        <v>11935</v>
      </c>
      <c r="C4167">
        <v>0</v>
      </c>
      <c r="D4167" s="10" t="s">
        <v>16</v>
      </c>
      <c r="E4167">
        <v>554</v>
      </c>
      <c r="F4167">
        <v>554</v>
      </c>
      <c r="G4167">
        <v>0</v>
      </c>
      <c r="H4167" s="10" t="s">
        <v>16</v>
      </c>
      <c r="I4167" s="10" t="s">
        <v>13646</v>
      </c>
      <c r="J4167" s="10" t="s">
        <v>13647</v>
      </c>
      <c r="K4167" s="10" t="s">
        <v>13648</v>
      </c>
      <c r="L4167" s="10" t="s">
        <v>13649</v>
      </c>
      <c r="M4167" s="10" t="s">
        <v>18</v>
      </c>
      <c r="N4167">
        <v>0</v>
      </c>
    </row>
    <row r="4168" spans="1:14" x14ac:dyDescent="0.25">
      <c r="A4168" s="10" t="s">
        <v>14</v>
      </c>
      <c r="B4168" s="10" t="s">
        <v>11938</v>
      </c>
      <c r="C4168">
        <v>0</v>
      </c>
      <c r="D4168" s="10" t="s">
        <v>16</v>
      </c>
      <c r="E4168">
        <v>160</v>
      </c>
      <c r="F4168">
        <v>160</v>
      </c>
      <c r="G4168">
        <v>0</v>
      </c>
      <c r="H4168" s="10" t="s">
        <v>16</v>
      </c>
      <c r="I4168" s="10" t="s">
        <v>13650</v>
      </c>
      <c r="J4168" s="10" t="s">
        <v>13651</v>
      </c>
      <c r="K4168" s="10" t="s">
        <v>13652</v>
      </c>
      <c r="L4168" s="10" t="s">
        <v>13653</v>
      </c>
      <c r="M4168" s="10" t="s">
        <v>18</v>
      </c>
      <c r="N4168">
        <v>0</v>
      </c>
    </row>
    <row r="4169" spans="1:14" x14ac:dyDescent="0.25">
      <c r="A4169" s="10" t="s">
        <v>14</v>
      </c>
      <c r="B4169" s="10" t="s">
        <v>11942</v>
      </c>
      <c r="C4169">
        <v>0</v>
      </c>
      <c r="D4169" s="10" t="s">
        <v>16</v>
      </c>
      <c r="E4169">
        <v>80</v>
      </c>
      <c r="F4169">
        <v>80</v>
      </c>
      <c r="G4169">
        <v>0</v>
      </c>
      <c r="H4169" s="10" t="s">
        <v>16</v>
      </c>
      <c r="I4169" s="10" t="s">
        <v>13654</v>
      </c>
      <c r="J4169" s="10" t="s">
        <v>13655</v>
      </c>
      <c r="K4169" s="10" t="s">
        <v>13656</v>
      </c>
      <c r="L4169" s="10" t="s">
        <v>13657</v>
      </c>
      <c r="M4169" s="10" t="s">
        <v>18</v>
      </c>
      <c r="N4169">
        <v>0</v>
      </c>
    </row>
    <row r="4170" spans="1:14" x14ac:dyDescent="0.25">
      <c r="A4170" s="10" t="s">
        <v>14</v>
      </c>
      <c r="B4170" s="10" t="s">
        <v>11945</v>
      </c>
      <c r="C4170">
        <v>0</v>
      </c>
      <c r="D4170" s="10" t="s">
        <v>16</v>
      </c>
      <c r="E4170">
        <v>0</v>
      </c>
      <c r="F4170">
        <v>0</v>
      </c>
      <c r="G4170">
        <v>0</v>
      </c>
      <c r="H4170" s="10" t="s">
        <v>16</v>
      </c>
      <c r="I4170" s="10" t="s">
        <v>13658</v>
      </c>
      <c r="J4170" s="10" t="s">
        <v>17</v>
      </c>
      <c r="K4170" s="10" t="s">
        <v>17</v>
      </c>
      <c r="L4170" s="10" t="s">
        <v>13659</v>
      </c>
      <c r="M4170" s="10" t="s">
        <v>18</v>
      </c>
      <c r="N4170">
        <v>0</v>
      </c>
    </row>
    <row r="4171" spans="1:14" x14ac:dyDescent="0.25">
      <c r="A4171" s="10" t="s">
        <v>14</v>
      </c>
      <c r="B4171" s="10" t="s">
        <v>11948</v>
      </c>
      <c r="C4171">
        <v>0</v>
      </c>
      <c r="D4171" s="10" t="s">
        <v>16</v>
      </c>
      <c r="E4171">
        <v>0</v>
      </c>
      <c r="F4171">
        <v>0</v>
      </c>
      <c r="G4171">
        <v>0</v>
      </c>
      <c r="H4171" s="10" t="s">
        <v>16</v>
      </c>
      <c r="I4171" s="10" t="s">
        <v>13660</v>
      </c>
      <c r="J4171" s="10" t="s">
        <v>17</v>
      </c>
      <c r="K4171" s="10" t="s">
        <v>17</v>
      </c>
      <c r="L4171" s="10" t="s">
        <v>13661</v>
      </c>
      <c r="M4171" s="10" t="s">
        <v>18</v>
      </c>
      <c r="N4171">
        <v>0</v>
      </c>
    </row>
    <row r="4172" spans="1:14" x14ac:dyDescent="0.25">
      <c r="A4172" s="10" t="s">
        <v>14</v>
      </c>
      <c r="B4172" s="10" t="s">
        <v>11951</v>
      </c>
      <c r="C4172">
        <v>0</v>
      </c>
      <c r="D4172" s="10" t="s">
        <v>16</v>
      </c>
      <c r="E4172">
        <v>25</v>
      </c>
      <c r="F4172">
        <v>25</v>
      </c>
      <c r="G4172">
        <v>0</v>
      </c>
      <c r="H4172" s="10" t="s">
        <v>16</v>
      </c>
      <c r="I4172" s="10" t="s">
        <v>13662</v>
      </c>
      <c r="J4172" s="10" t="s">
        <v>13663</v>
      </c>
      <c r="K4172" s="10" t="s">
        <v>13664</v>
      </c>
      <c r="L4172" s="10" t="s">
        <v>13665</v>
      </c>
      <c r="M4172" s="10" t="s">
        <v>18</v>
      </c>
      <c r="N4172">
        <v>0</v>
      </c>
    </row>
    <row r="4173" spans="1:14" x14ac:dyDescent="0.25">
      <c r="A4173" s="10" t="s">
        <v>14</v>
      </c>
      <c r="B4173" s="10" t="s">
        <v>11954</v>
      </c>
      <c r="C4173">
        <v>0</v>
      </c>
      <c r="D4173" s="10" t="s">
        <v>16</v>
      </c>
      <c r="E4173">
        <v>4802.72</v>
      </c>
      <c r="F4173">
        <v>4802.72</v>
      </c>
      <c r="G4173">
        <v>0</v>
      </c>
      <c r="H4173" s="10" t="s">
        <v>16</v>
      </c>
      <c r="I4173" s="10" t="s">
        <v>13666</v>
      </c>
      <c r="J4173" s="10" t="s">
        <v>13667</v>
      </c>
      <c r="K4173" s="10" t="s">
        <v>13668</v>
      </c>
      <c r="L4173" s="10" t="s">
        <v>13669</v>
      </c>
      <c r="M4173" s="10" t="s">
        <v>18</v>
      </c>
      <c r="N4173">
        <v>0</v>
      </c>
    </row>
    <row r="4174" spans="1:14" x14ac:dyDescent="0.25">
      <c r="A4174" s="10" t="s">
        <v>14</v>
      </c>
      <c r="B4174" s="10" t="s">
        <v>11957</v>
      </c>
      <c r="C4174">
        <v>0</v>
      </c>
      <c r="D4174" s="10" t="s">
        <v>16</v>
      </c>
      <c r="E4174">
        <v>579.5</v>
      </c>
      <c r="F4174">
        <v>579.5</v>
      </c>
      <c r="G4174">
        <v>0</v>
      </c>
      <c r="H4174" s="10" t="s">
        <v>16</v>
      </c>
      <c r="I4174" s="10" t="s">
        <v>13670</v>
      </c>
      <c r="J4174" s="10" t="s">
        <v>13671</v>
      </c>
      <c r="K4174" s="10" t="s">
        <v>13672</v>
      </c>
      <c r="L4174" s="10" t="s">
        <v>13673</v>
      </c>
      <c r="M4174" s="10" t="s">
        <v>18</v>
      </c>
      <c r="N4174">
        <v>0</v>
      </c>
    </row>
    <row r="4175" spans="1:14" x14ac:dyDescent="0.25">
      <c r="A4175" s="10" t="s">
        <v>14</v>
      </c>
      <c r="B4175" s="10" t="s">
        <v>11962</v>
      </c>
      <c r="C4175">
        <v>0</v>
      </c>
      <c r="D4175" s="10" t="s">
        <v>16</v>
      </c>
      <c r="E4175">
        <v>0</v>
      </c>
      <c r="F4175">
        <v>0</v>
      </c>
      <c r="G4175">
        <v>0</v>
      </c>
      <c r="H4175" s="10" t="s">
        <v>16</v>
      </c>
      <c r="I4175" s="10" t="s">
        <v>13674</v>
      </c>
      <c r="J4175" s="10" t="s">
        <v>17</v>
      </c>
      <c r="K4175" s="10" t="s">
        <v>17</v>
      </c>
      <c r="L4175" s="10" t="s">
        <v>13675</v>
      </c>
      <c r="M4175" s="10" t="s">
        <v>18</v>
      </c>
      <c r="N4175">
        <v>0</v>
      </c>
    </row>
    <row r="4176" spans="1:14" x14ac:dyDescent="0.25">
      <c r="A4176" s="10" t="s">
        <v>14</v>
      </c>
      <c r="B4176" s="10" t="s">
        <v>11965</v>
      </c>
      <c r="C4176">
        <v>0</v>
      </c>
      <c r="D4176" s="10" t="s">
        <v>16</v>
      </c>
      <c r="E4176">
        <v>0</v>
      </c>
      <c r="F4176">
        <v>0</v>
      </c>
      <c r="G4176">
        <v>0</v>
      </c>
      <c r="H4176" s="10" t="s">
        <v>16</v>
      </c>
      <c r="I4176" s="10" t="s">
        <v>13676</v>
      </c>
      <c r="J4176" s="10" t="s">
        <v>17</v>
      </c>
      <c r="K4176" s="10" t="s">
        <v>17</v>
      </c>
      <c r="L4176" s="10" t="s">
        <v>13677</v>
      </c>
      <c r="M4176" s="10" t="s">
        <v>18</v>
      </c>
      <c r="N4176">
        <v>0</v>
      </c>
    </row>
    <row r="4177" spans="1:14" x14ac:dyDescent="0.25">
      <c r="A4177" s="10" t="s">
        <v>14</v>
      </c>
      <c r="B4177" s="10" t="s">
        <v>11968</v>
      </c>
      <c r="C4177">
        <v>0</v>
      </c>
      <c r="D4177" s="10" t="s">
        <v>16</v>
      </c>
      <c r="E4177">
        <v>0</v>
      </c>
      <c r="F4177">
        <v>0</v>
      </c>
      <c r="G4177">
        <v>0</v>
      </c>
      <c r="H4177" s="10" t="s">
        <v>16</v>
      </c>
      <c r="I4177" s="10" t="s">
        <v>13678</v>
      </c>
      <c r="J4177" s="10" t="s">
        <v>17</v>
      </c>
      <c r="K4177" s="10" t="s">
        <v>17</v>
      </c>
      <c r="L4177" s="10" t="s">
        <v>13679</v>
      </c>
      <c r="M4177" s="10" t="s">
        <v>18</v>
      </c>
      <c r="N4177">
        <v>0</v>
      </c>
    </row>
    <row r="4178" spans="1:14" x14ac:dyDescent="0.25">
      <c r="A4178" s="10" t="s">
        <v>14</v>
      </c>
      <c r="B4178" s="10" t="s">
        <v>11971</v>
      </c>
      <c r="C4178">
        <v>0</v>
      </c>
      <c r="D4178" s="10" t="s">
        <v>16</v>
      </c>
      <c r="E4178">
        <v>0</v>
      </c>
      <c r="F4178">
        <v>0</v>
      </c>
      <c r="G4178">
        <v>0</v>
      </c>
      <c r="H4178" s="10" t="s">
        <v>16</v>
      </c>
      <c r="I4178" s="10" t="s">
        <v>13680</v>
      </c>
      <c r="J4178" s="10" t="s">
        <v>17</v>
      </c>
      <c r="K4178" s="10" t="s">
        <v>17</v>
      </c>
      <c r="L4178" s="10" t="s">
        <v>13681</v>
      </c>
      <c r="M4178" s="10" t="s">
        <v>18</v>
      </c>
      <c r="N4178">
        <v>0</v>
      </c>
    </row>
    <row r="4179" spans="1:14" x14ac:dyDescent="0.25">
      <c r="A4179" s="10" t="s">
        <v>14</v>
      </c>
      <c r="B4179" s="10" t="s">
        <v>11974</v>
      </c>
      <c r="C4179">
        <v>0</v>
      </c>
      <c r="D4179" s="10" t="s">
        <v>16</v>
      </c>
      <c r="E4179">
        <v>0</v>
      </c>
      <c r="F4179">
        <v>0</v>
      </c>
      <c r="G4179">
        <v>0</v>
      </c>
      <c r="H4179" s="10" t="s">
        <v>16</v>
      </c>
      <c r="I4179" s="10" t="s">
        <v>13682</v>
      </c>
      <c r="J4179" s="10" t="s">
        <v>17</v>
      </c>
      <c r="K4179" s="10" t="s">
        <v>17</v>
      </c>
      <c r="L4179" s="10" t="s">
        <v>13683</v>
      </c>
      <c r="M4179" s="10" t="s">
        <v>18</v>
      </c>
      <c r="N4179">
        <v>0</v>
      </c>
    </row>
    <row r="4180" spans="1:14" x14ac:dyDescent="0.25">
      <c r="A4180" s="10" t="s">
        <v>14</v>
      </c>
      <c r="B4180" s="10" t="s">
        <v>11977</v>
      </c>
      <c r="C4180">
        <v>0</v>
      </c>
      <c r="D4180" s="10" t="s">
        <v>16</v>
      </c>
      <c r="E4180">
        <v>0</v>
      </c>
      <c r="F4180">
        <v>0</v>
      </c>
      <c r="G4180">
        <v>0</v>
      </c>
      <c r="H4180" s="10" t="s">
        <v>16</v>
      </c>
      <c r="I4180" s="10" t="s">
        <v>13684</v>
      </c>
      <c r="J4180" s="10" t="s">
        <v>17</v>
      </c>
      <c r="K4180" s="10" t="s">
        <v>17</v>
      </c>
      <c r="L4180" s="10" t="s">
        <v>13685</v>
      </c>
      <c r="M4180" s="10" t="s">
        <v>18</v>
      </c>
      <c r="N4180">
        <v>0</v>
      </c>
    </row>
    <row r="4181" spans="1:14" x14ac:dyDescent="0.25">
      <c r="A4181" s="10" t="s">
        <v>14</v>
      </c>
      <c r="B4181" s="10" t="s">
        <v>354</v>
      </c>
      <c r="C4181">
        <v>0</v>
      </c>
      <c r="D4181" s="10" t="s">
        <v>16</v>
      </c>
      <c r="E4181">
        <v>0</v>
      </c>
      <c r="F4181">
        <v>0</v>
      </c>
      <c r="G4181">
        <v>0</v>
      </c>
      <c r="H4181" s="10" t="s">
        <v>16</v>
      </c>
      <c r="I4181" s="10" t="s">
        <v>13686</v>
      </c>
      <c r="J4181" s="10" t="s">
        <v>17</v>
      </c>
      <c r="K4181" s="10" t="s">
        <v>17</v>
      </c>
      <c r="L4181" s="10" t="s">
        <v>13687</v>
      </c>
      <c r="M4181" s="10" t="s">
        <v>18</v>
      </c>
      <c r="N4181">
        <v>0</v>
      </c>
    </row>
    <row r="4182" spans="1:14" x14ac:dyDescent="0.25">
      <c r="A4182" s="10" t="s">
        <v>14</v>
      </c>
      <c r="B4182" s="10" t="s">
        <v>2788</v>
      </c>
      <c r="C4182">
        <v>0</v>
      </c>
      <c r="D4182" s="10" t="s">
        <v>16</v>
      </c>
      <c r="E4182">
        <v>0</v>
      </c>
      <c r="F4182">
        <v>0</v>
      </c>
      <c r="G4182">
        <v>0</v>
      </c>
      <c r="H4182" s="10" t="s">
        <v>16</v>
      </c>
      <c r="I4182" s="10" t="s">
        <v>13688</v>
      </c>
      <c r="J4182" s="10" t="s">
        <v>17</v>
      </c>
      <c r="K4182" s="10" t="s">
        <v>17</v>
      </c>
      <c r="L4182" s="10" t="s">
        <v>13689</v>
      </c>
      <c r="M4182" s="10" t="s">
        <v>18</v>
      </c>
      <c r="N4182">
        <v>0</v>
      </c>
    </row>
    <row r="4183" spans="1:14" x14ac:dyDescent="0.25">
      <c r="A4183" s="10" t="s">
        <v>14</v>
      </c>
      <c r="B4183" s="10" t="s">
        <v>38</v>
      </c>
      <c r="C4183">
        <v>0</v>
      </c>
      <c r="D4183" s="10" t="s">
        <v>16</v>
      </c>
      <c r="E4183">
        <v>0</v>
      </c>
      <c r="F4183">
        <v>0</v>
      </c>
      <c r="G4183">
        <v>0</v>
      </c>
      <c r="H4183" s="10" t="s">
        <v>16</v>
      </c>
      <c r="I4183" s="10" t="s">
        <v>13690</v>
      </c>
      <c r="J4183" s="10" t="s">
        <v>17</v>
      </c>
      <c r="K4183" s="10" t="s">
        <v>17</v>
      </c>
      <c r="L4183" s="10" t="s">
        <v>13691</v>
      </c>
      <c r="M4183" s="10" t="s">
        <v>18</v>
      </c>
      <c r="N4183">
        <v>0</v>
      </c>
    </row>
    <row r="4184" spans="1:14" x14ac:dyDescent="0.25">
      <c r="A4184" s="10" t="s">
        <v>14</v>
      </c>
      <c r="B4184" s="10" t="s">
        <v>2864</v>
      </c>
      <c r="C4184">
        <v>0</v>
      </c>
      <c r="D4184" s="10" t="s">
        <v>16</v>
      </c>
      <c r="E4184">
        <v>0</v>
      </c>
      <c r="F4184">
        <v>0</v>
      </c>
      <c r="G4184">
        <v>0</v>
      </c>
      <c r="H4184" s="10" t="s">
        <v>16</v>
      </c>
      <c r="I4184" s="10" t="s">
        <v>13692</v>
      </c>
      <c r="J4184" s="10" t="s">
        <v>17</v>
      </c>
      <c r="K4184" s="10" t="s">
        <v>17</v>
      </c>
      <c r="L4184" s="10" t="s">
        <v>13693</v>
      </c>
      <c r="M4184" s="10" t="s">
        <v>18</v>
      </c>
      <c r="N4184">
        <v>0</v>
      </c>
    </row>
    <row r="4185" spans="1:14" x14ac:dyDescent="0.25">
      <c r="A4185" s="10" t="s">
        <v>14</v>
      </c>
      <c r="B4185" s="10" t="s">
        <v>2873</v>
      </c>
      <c r="C4185">
        <v>440.7</v>
      </c>
      <c r="D4185" s="10" t="s">
        <v>26</v>
      </c>
      <c r="E4185">
        <v>440.7</v>
      </c>
      <c r="F4185">
        <v>0</v>
      </c>
      <c r="G4185">
        <v>0</v>
      </c>
      <c r="H4185" s="10" t="s">
        <v>16</v>
      </c>
      <c r="I4185" s="10" t="s">
        <v>13694</v>
      </c>
      <c r="J4185" s="10" t="s">
        <v>13695</v>
      </c>
      <c r="K4185" s="10" t="s">
        <v>17</v>
      </c>
      <c r="L4185" s="10" t="s">
        <v>13696</v>
      </c>
      <c r="M4185" s="10" t="s">
        <v>18</v>
      </c>
      <c r="N4185">
        <v>0</v>
      </c>
    </row>
    <row r="4186" spans="1:14" x14ac:dyDescent="0.25">
      <c r="A4186" s="10" t="s">
        <v>14</v>
      </c>
      <c r="B4186" s="10" t="s">
        <v>2880</v>
      </c>
      <c r="C4186">
        <v>0</v>
      </c>
      <c r="D4186" s="10" t="s">
        <v>16</v>
      </c>
      <c r="E4186">
        <v>0</v>
      </c>
      <c r="F4186">
        <v>0</v>
      </c>
      <c r="G4186">
        <v>0</v>
      </c>
      <c r="H4186" s="10" t="s">
        <v>16</v>
      </c>
      <c r="I4186" s="10" t="s">
        <v>13697</v>
      </c>
      <c r="J4186" s="10" t="s">
        <v>17</v>
      </c>
      <c r="K4186" s="10" t="s">
        <v>17</v>
      </c>
      <c r="L4186" s="10" t="s">
        <v>13698</v>
      </c>
      <c r="M4186" s="10" t="s">
        <v>18</v>
      </c>
      <c r="N4186">
        <v>0</v>
      </c>
    </row>
    <row r="4187" spans="1:14" x14ac:dyDescent="0.25">
      <c r="A4187" s="10" t="s">
        <v>14</v>
      </c>
      <c r="B4187" s="10" t="s">
        <v>191</v>
      </c>
      <c r="C4187">
        <v>0</v>
      </c>
      <c r="D4187" s="10" t="s">
        <v>16</v>
      </c>
      <c r="E4187">
        <v>0</v>
      </c>
      <c r="F4187">
        <v>0</v>
      </c>
      <c r="G4187">
        <v>0</v>
      </c>
      <c r="H4187" s="10" t="s">
        <v>16</v>
      </c>
      <c r="I4187" s="10" t="s">
        <v>13699</v>
      </c>
      <c r="J4187" s="10" t="s">
        <v>17</v>
      </c>
      <c r="K4187" s="10" t="s">
        <v>17</v>
      </c>
      <c r="L4187" s="10" t="s">
        <v>13700</v>
      </c>
      <c r="M4187" s="10" t="s">
        <v>18</v>
      </c>
      <c r="N4187">
        <v>0</v>
      </c>
    </row>
    <row r="4188" spans="1:14" x14ac:dyDescent="0.25">
      <c r="A4188" s="10" t="s">
        <v>14</v>
      </c>
      <c r="B4188" s="10" t="s">
        <v>2931</v>
      </c>
      <c r="C4188">
        <v>0</v>
      </c>
      <c r="D4188" s="10" t="s">
        <v>16</v>
      </c>
      <c r="E4188">
        <v>0</v>
      </c>
      <c r="F4188">
        <v>0</v>
      </c>
      <c r="G4188">
        <v>0</v>
      </c>
      <c r="H4188" s="10" t="s">
        <v>16</v>
      </c>
      <c r="I4188" s="10" t="s">
        <v>13701</v>
      </c>
      <c r="J4188" s="10" t="s">
        <v>17</v>
      </c>
      <c r="K4188" s="10" t="s">
        <v>17</v>
      </c>
      <c r="L4188" s="10" t="s">
        <v>13702</v>
      </c>
      <c r="M4188" s="10" t="s">
        <v>18</v>
      </c>
      <c r="N4188">
        <v>0</v>
      </c>
    </row>
    <row r="4189" spans="1:14" x14ac:dyDescent="0.25">
      <c r="A4189" s="10" t="s">
        <v>14</v>
      </c>
      <c r="B4189" s="10" t="s">
        <v>301</v>
      </c>
      <c r="C4189">
        <v>0</v>
      </c>
      <c r="D4189" s="10" t="s">
        <v>16</v>
      </c>
      <c r="E4189">
        <v>0</v>
      </c>
      <c r="F4189">
        <v>0</v>
      </c>
      <c r="G4189">
        <v>0</v>
      </c>
      <c r="H4189" s="10" t="s">
        <v>16</v>
      </c>
      <c r="I4189" s="10" t="s">
        <v>13703</v>
      </c>
      <c r="J4189" s="10" t="s">
        <v>17</v>
      </c>
      <c r="K4189" s="10" t="s">
        <v>17</v>
      </c>
      <c r="L4189" s="10" t="s">
        <v>13704</v>
      </c>
      <c r="M4189" s="10" t="s">
        <v>18</v>
      </c>
      <c r="N4189">
        <v>0</v>
      </c>
    </row>
    <row r="4190" spans="1:14" x14ac:dyDescent="0.25">
      <c r="A4190" s="10" t="s">
        <v>14</v>
      </c>
      <c r="B4190" s="10" t="s">
        <v>95</v>
      </c>
      <c r="C4190">
        <v>0</v>
      </c>
      <c r="D4190" s="10" t="s">
        <v>16</v>
      </c>
      <c r="E4190">
        <v>750</v>
      </c>
      <c r="F4190">
        <v>750</v>
      </c>
      <c r="G4190">
        <v>0</v>
      </c>
      <c r="H4190" s="10" t="s">
        <v>16</v>
      </c>
      <c r="I4190" s="10" t="s">
        <v>13705</v>
      </c>
      <c r="J4190" s="10" t="s">
        <v>13706</v>
      </c>
      <c r="K4190" s="10" t="s">
        <v>13707</v>
      </c>
      <c r="L4190" s="10" t="s">
        <v>13708</v>
      </c>
      <c r="M4190" s="10" t="s">
        <v>18</v>
      </c>
      <c r="N4190">
        <v>0</v>
      </c>
    </row>
    <row r="4191" spans="1:14" x14ac:dyDescent="0.25">
      <c r="A4191" s="10" t="s">
        <v>14</v>
      </c>
      <c r="B4191" s="10" t="s">
        <v>63</v>
      </c>
      <c r="C4191">
        <v>0</v>
      </c>
      <c r="D4191" s="10" t="s">
        <v>16</v>
      </c>
      <c r="E4191">
        <v>0</v>
      </c>
      <c r="F4191">
        <v>0</v>
      </c>
      <c r="G4191">
        <v>0</v>
      </c>
      <c r="H4191" s="10" t="s">
        <v>16</v>
      </c>
      <c r="I4191" s="10" t="s">
        <v>13709</v>
      </c>
      <c r="J4191" s="10" t="s">
        <v>17</v>
      </c>
      <c r="K4191" s="10" t="s">
        <v>17</v>
      </c>
      <c r="L4191" s="10" t="s">
        <v>13710</v>
      </c>
      <c r="M4191" s="10" t="s">
        <v>18</v>
      </c>
      <c r="N4191">
        <v>0</v>
      </c>
    </row>
    <row r="4192" spans="1:14" x14ac:dyDescent="0.25">
      <c r="A4192" s="10" t="s">
        <v>14</v>
      </c>
      <c r="B4192" s="10" t="s">
        <v>2940</v>
      </c>
      <c r="C4192">
        <v>0</v>
      </c>
      <c r="D4192" s="10" t="s">
        <v>16</v>
      </c>
      <c r="E4192">
        <v>1252</v>
      </c>
      <c r="F4192">
        <v>1252</v>
      </c>
      <c r="G4192">
        <v>0</v>
      </c>
      <c r="H4192" s="10" t="s">
        <v>16</v>
      </c>
      <c r="I4192" s="10" t="s">
        <v>13711</v>
      </c>
      <c r="J4192" s="10" t="s">
        <v>13712</v>
      </c>
      <c r="K4192" s="10" t="s">
        <v>13713</v>
      </c>
      <c r="L4192" s="10" t="s">
        <v>13714</v>
      </c>
      <c r="M4192" s="10" t="s">
        <v>18</v>
      </c>
      <c r="N4192">
        <v>0</v>
      </c>
    </row>
    <row r="4193" spans="1:14" x14ac:dyDescent="0.25">
      <c r="A4193" s="10" t="s">
        <v>14</v>
      </c>
      <c r="B4193" s="10" t="s">
        <v>2891</v>
      </c>
      <c r="C4193">
        <v>0</v>
      </c>
      <c r="D4193" s="10" t="s">
        <v>16</v>
      </c>
      <c r="E4193">
        <v>0</v>
      </c>
      <c r="F4193">
        <v>0</v>
      </c>
      <c r="G4193">
        <v>0</v>
      </c>
      <c r="H4193" s="10" t="s">
        <v>16</v>
      </c>
      <c r="I4193" s="10" t="s">
        <v>13715</v>
      </c>
      <c r="J4193" s="10" t="s">
        <v>17</v>
      </c>
      <c r="K4193" s="10" t="s">
        <v>17</v>
      </c>
      <c r="L4193" s="10" t="s">
        <v>13716</v>
      </c>
      <c r="M4193" s="10" t="s">
        <v>18</v>
      </c>
      <c r="N4193">
        <v>0</v>
      </c>
    </row>
    <row r="4194" spans="1:14" x14ac:dyDescent="0.25">
      <c r="A4194" s="10" t="s">
        <v>14</v>
      </c>
      <c r="B4194" s="10" t="s">
        <v>223</v>
      </c>
      <c r="C4194">
        <v>0</v>
      </c>
      <c r="D4194" s="10" t="s">
        <v>16</v>
      </c>
      <c r="E4194">
        <v>552</v>
      </c>
      <c r="F4194">
        <v>552</v>
      </c>
      <c r="G4194">
        <v>0</v>
      </c>
      <c r="H4194" s="10" t="s">
        <v>16</v>
      </c>
      <c r="I4194" s="10" t="s">
        <v>13717</v>
      </c>
      <c r="J4194" s="10" t="s">
        <v>13718</v>
      </c>
      <c r="K4194" s="10" t="s">
        <v>13719</v>
      </c>
      <c r="L4194" s="10" t="s">
        <v>13720</v>
      </c>
      <c r="M4194" s="10" t="s">
        <v>18</v>
      </c>
      <c r="N4194">
        <v>0</v>
      </c>
    </row>
    <row r="4195" spans="1:14" x14ac:dyDescent="0.25">
      <c r="A4195" s="10" t="s">
        <v>14</v>
      </c>
      <c r="B4195" s="10" t="s">
        <v>12030</v>
      </c>
      <c r="C4195">
        <v>0</v>
      </c>
      <c r="D4195" s="10" t="s">
        <v>16</v>
      </c>
      <c r="E4195">
        <v>3332</v>
      </c>
      <c r="F4195">
        <v>3332</v>
      </c>
      <c r="G4195">
        <v>0</v>
      </c>
      <c r="H4195" s="10" t="s">
        <v>16</v>
      </c>
      <c r="I4195" s="10" t="s">
        <v>13721</v>
      </c>
      <c r="J4195" s="10" t="s">
        <v>13722</v>
      </c>
      <c r="K4195" s="10" t="s">
        <v>13723</v>
      </c>
      <c r="L4195" s="10" t="s">
        <v>13724</v>
      </c>
      <c r="M4195" s="10" t="s">
        <v>18</v>
      </c>
      <c r="N4195">
        <v>0</v>
      </c>
    </row>
    <row r="4196" spans="1:14" x14ac:dyDescent="0.25">
      <c r="A4196" s="10" t="s">
        <v>14</v>
      </c>
      <c r="B4196" s="10" t="s">
        <v>12033</v>
      </c>
      <c r="C4196">
        <v>0</v>
      </c>
      <c r="D4196" s="10" t="s">
        <v>16</v>
      </c>
      <c r="E4196">
        <v>1320</v>
      </c>
      <c r="F4196">
        <v>1320</v>
      </c>
      <c r="G4196">
        <v>0</v>
      </c>
      <c r="H4196" s="10" t="s">
        <v>16</v>
      </c>
      <c r="I4196" s="10" t="s">
        <v>13725</v>
      </c>
      <c r="J4196" s="10" t="s">
        <v>13726</v>
      </c>
      <c r="K4196" s="10" t="s">
        <v>13727</v>
      </c>
      <c r="L4196" s="10" t="s">
        <v>13728</v>
      </c>
      <c r="M4196" s="10" t="s">
        <v>18</v>
      </c>
      <c r="N4196">
        <v>0</v>
      </c>
    </row>
    <row r="4197" spans="1:14" x14ac:dyDescent="0.25">
      <c r="A4197" s="10" t="s">
        <v>14</v>
      </c>
      <c r="B4197" s="10" t="s">
        <v>12036</v>
      </c>
      <c r="C4197">
        <v>0</v>
      </c>
      <c r="D4197" s="10" t="s">
        <v>16</v>
      </c>
      <c r="E4197">
        <v>880</v>
      </c>
      <c r="F4197">
        <v>880</v>
      </c>
      <c r="G4197">
        <v>0</v>
      </c>
      <c r="H4197" s="10" t="s">
        <v>16</v>
      </c>
      <c r="I4197" s="10" t="s">
        <v>13729</v>
      </c>
      <c r="J4197" s="10" t="s">
        <v>13730</v>
      </c>
      <c r="K4197" s="10" t="s">
        <v>13731</v>
      </c>
      <c r="L4197" s="10" t="s">
        <v>13732</v>
      </c>
      <c r="M4197" s="10" t="s">
        <v>18</v>
      </c>
      <c r="N4197">
        <v>0</v>
      </c>
    </row>
    <row r="4198" spans="1:14" x14ac:dyDescent="0.25">
      <c r="A4198" s="10" t="s">
        <v>14</v>
      </c>
      <c r="B4198" s="10" t="s">
        <v>12041</v>
      </c>
      <c r="C4198">
        <v>0</v>
      </c>
      <c r="D4198" s="10" t="s">
        <v>16</v>
      </c>
      <c r="E4198">
        <v>0</v>
      </c>
      <c r="F4198">
        <v>0</v>
      </c>
      <c r="G4198">
        <v>0</v>
      </c>
      <c r="H4198" s="10" t="s">
        <v>16</v>
      </c>
      <c r="I4198" s="10" t="s">
        <v>13733</v>
      </c>
      <c r="J4198" s="10" t="s">
        <v>17</v>
      </c>
      <c r="K4198" s="10" t="s">
        <v>17</v>
      </c>
      <c r="L4198" s="10" t="s">
        <v>13734</v>
      </c>
      <c r="M4198" s="10" t="s">
        <v>18</v>
      </c>
      <c r="N4198">
        <v>0</v>
      </c>
    </row>
    <row r="4199" spans="1:14" x14ac:dyDescent="0.25">
      <c r="A4199" s="10" t="s">
        <v>14</v>
      </c>
      <c r="B4199" s="10" t="s">
        <v>12045</v>
      </c>
      <c r="C4199">
        <v>0</v>
      </c>
      <c r="D4199" s="10" t="s">
        <v>16</v>
      </c>
      <c r="E4199">
        <v>335</v>
      </c>
      <c r="F4199">
        <v>335</v>
      </c>
      <c r="G4199">
        <v>0</v>
      </c>
      <c r="H4199" s="10" t="s">
        <v>16</v>
      </c>
      <c r="I4199" s="10" t="s">
        <v>13735</v>
      </c>
      <c r="J4199" s="10" t="s">
        <v>13736</v>
      </c>
      <c r="K4199" s="10" t="s">
        <v>13737</v>
      </c>
      <c r="L4199" s="10" t="s">
        <v>13738</v>
      </c>
      <c r="M4199" s="10" t="s">
        <v>18</v>
      </c>
      <c r="N4199">
        <v>0</v>
      </c>
    </row>
    <row r="4200" spans="1:14" x14ac:dyDescent="0.25">
      <c r="A4200" s="10" t="s">
        <v>14</v>
      </c>
      <c r="B4200" s="10" t="s">
        <v>12050</v>
      </c>
      <c r="C4200">
        <v>0</v>
      </c>
      <c r="D4200" s="10" t="s">
        <v>16</v>
      </c>
      <c r="E4200">
        <v>335</v>
      </c>
      <c r="F4200">
        <v>335</v>
      </c>
      <c r="G4200">
        <v>0</v>
      </c>
      <c r="H4200" s="10" t="s">
        <v>16</v>
      </c>
      <c r="I4200" s="10" t="s">
        <v>13739</v>
      </c>
      <c r="J4200" s="10" t="s">
        <v>13740</v>
      </c>
      <c r="K4200" s="10" t="s">
        <v>13741</v>
      </c>
      <c r="L4200" s="10" t="s">
        <v>13742</v>
      </c>
      <c r="M4200" s="10" t="s">
        <v>18</v>
      </c>
      <c r="N4200">
        <v>0</v>
      </c>
    </row>
    <row r="4201" spans="1:14" x14ac:dyDescent="0.25">
      <c r="A4201" s="10" t="s">
        <v>14</v>
      </c>
      <c r="B4201" s="10" t="s">
        <v>12055</v>
      </c>
      <c r="C4201">
        <v>0</v>
      </c>
      <c r="D4201" s="10" t="s">
        <v>16</v>
      </c>
      <c r="E4201">
        <v>0</v>
      </c>
      <c r="F4201">
        <v>0</v>
      </c>
      <c r="G4201">
        <v>0</v>
      </c>
      <c r="H4201" s="10" t="s">
        <v>16</v>
      </c>
      <c r="I4201" s="10" t="s">
        <v>13743</v>
      </c>
      <c r="J4201" s="10" t="s">
        <v>17</v>
      </c>
      <c r="K4201" s="10" t="s">
        <v>17</v>
      </c>
      <c r="L4201" s="10" t="s">
        <v>13744</v>
      </c>
      <c r="M4201" s="10" t="s">
        <v>18</v>
      </c>
      <c r="N4201">
        <v>0</v>
      </c>
    </row>
    <row r="4202" spans="1:14" x14ac:dyDescent="0.25">
      <c r="A4202" s="10" t="s">
        <v>14</v>
      </c>
      <c r="B4202" s="10" t="s">
        <v>2883</v>
      </c>
      <c r="C4202">
        <v>0</v>
      </c>
      <c r="D4202" s="10" t="s">
        <v>16</v>
      </c>
      <c r="E4202">
        <v>499</v>
      </c>
      <c r="F4202">
        <v>499</v>
      </c>
      <c r="G4202">
        <v>0</v>
      </c>
      <c r="H4202" s="10" t="s">
        <v>16</v>
      </c>
      <c r="I4202" s="10" t="s">
        <v>13745</v>
      </c>
      <c r="J4202" s="10" t="s">
        <v>13746</v>
      </c>
      <c r="K4202" s="10" t="s">
        <v>13747</v>
      </c>
      <c r="L4202" s="10" t="s">
        <v>13748</v>
      </c>
      <c r="M4202" s="10" t="s">
        <v>18</v>
      </c>
      <c r="N4202">
        <v>0</v>
      </c>
    </row>
    <row r="4203" spans="1:14" x14ac:dyDescent="0.25">
      <c r="A4203" s="10" t="s">
        <v>24</v>
      </c>
      <c r="B4203" s="10" t="s">
        <v>7676</v>
      </c>
      <c r="C4203">
        <v>1259976.17</v>
      </c>
      <c r="D4203" s="10" t="s">
        <v>26</v>
      </c>
      <c r="E4203">
        <v>0</v>
      </c>
      <c r="F4203">
        <v>219805.44</v>
      </c>
      <c r="G4203">
        <v>1479781.61</v>
      </c>
      <c r="H4203" s="10" t="s">
        <v>26</v>
      </c>
      <c r="I4203" s="10" t="s">
        <v>13749</v>
      </c>
      <c r="J4203" s="10" t="s">
        <v>17</v>
      </c>
      <c r="K4203" s="10" t="s">
        <v>13750</v>
      </c>
      <c r="L4203" s="10" t="s">
        <v>13751</v>
      </c>
      <c r="M4203" s="10" t="s">
        <v>18</v>
      </c>
      <c r="N4203">
        <v>0</v>
      </c>
    </row>
    <row r="4204" spans="1:14" x14ac:dyDescent="0.25">
      <c r="A4204" s="10" t="s">
        <v>24</v>
      </c>
      <c r="B4204" s="10" t="s">
        <v>7453</v>
      </c>
      <c r="C4204">
        <v>336108.3</v>
      </c>
      <c r="D4204" s="10" t="s">
        <v>26</v>
      </c>
      <c r="E4204">
        <v>0</v>
      </c>
      <c r="F4204">
        <v>56383.43</v>
      </c>
      <c r="G4204">
        <v>392491.73</v>
      </c>
      <c r="H4204" s="10" t="s">
        <v>26</v>
      </c>
      <c r="I4204" s="10" t="s">
        <v>13752</v>
      </c>
      <c r="J4204" s="10" t="s">
        <v>17</v>
      </c>
      <c r="K4204" s="10" t="s">
        <v>13753</v>
      </c>
      <c r="L4204" s="10" t="s">
        <v>13754</v>
      </c>
      <c r="M4204" s="10" t="s">
        <v>18</v>
      </c>
      <c r="N4204">
        <v>0</v>
      </c>
    </row>
    <row r="4205" spans="1:14" x14ac:dyDescent="0.25">
      <c r="A4205" s="10" t="s">
        <v>24</v>
      </c>
      <c r="B4205" s="10" t="s">
        <v>10240</v>
      </c>
      <c r="C4205">
        <v>15352.94</v>
      </c>
      <c r="D4205" s="10" t="s">
        <v>26</v>
      </c>
      <c r="E4205">
        <v>0</v>
      </c>
      <c r="F4205">
        <v>0</v>
      </c>
      <c r="G4205">
        <v>15352.94</v>
      </c>
      <c r="H4205" s="10" t="s">
        <v>26</v>
      </c>
      <c r="I4205" s="10" t="s">
        <v>13755</v>
      </c>
      <c r="J4205" s="10" t="s">
        <v>17</v>
      </c>
      <c r="K4205" s="10" t="s">
        <v>17</v>
      </c>
      <c r="L4205" s="10" t="s">
        <v>13756</v>
      </c>
      <c r="M4205" s="10" t="s">
        <v>18</v>
      </c>
      <c r="N4205">
        <v>0</v>
      </c>
    </row>
    <row r="4206" spans="1:14" x14ac:dyDescent="0.25">
      <c r="A4206" s="10" t="s">
        <v>24</v>
      </c>
      <c r="B4206" s="10" t="s">
        <v>10241</v>
      </c>
      <c r="C4206">
        <v>6587.81</v>
      </c>
      <c r="D4206" s="10" t="s">
        <v>26</v>
      </c>
      <c r="E4206">
        <v>0</v>
      </c>
      <c r="F4206">
        <v>8892.1299999999992</v>
      </c>
      <c r="G4206">
        <v>15479.94</v>
      </c>
      <c r="H4206" s="10" t="s">
        <v>26</v>
      </c>
      <c r="I4206" s="10" t="s">
        <v>13757</v>
      </c>
      <c r="J4206" s="10" t="s">
        <v>17</v>
      </c>
      <c r="K4206" s="10" t="s">
        <v>13758</v>
      </c>
      <c r="L4206" s="10" t="s">
        <v>13759</v>
      </c>
      <c r="M4206" s="10" t="s">
        <v>18</v>
      </c>
      <c r="N4206">
        <v>0</v>
      </c>
    </row>
    <row r="4207" spans="1:14" x14ac:dyDescent="0.25">
      <c r="A4207" s="10" t="s">
        <v>24</v>
      </c>
      <c r="B4207" s="10" t="s">
        <v>10245</v>
      </c>
      <c r="C4207">
        <v>1029.42</v>
      </c>
      <c r="D4207" s="10" t="s">
        <v>26</v>
      </c>
      <c r="E4207">
        <v>0</v>
      </c>
      <c r="F4207">
        <v>0</v>
      </c>
      <c r="G4207">
        <v>1029.42</v>
      </c>
      <c r="H4207" s="10" t="s">
        <v>26</v>
      </c>
      <c r="I4207" s="10" t="s">
        <v>13760</v>
      </c>
      <c r="J4207" s="10" t="s">
        <v>17</v>
      </c>
      <c r="K4207" s="10" t="s">
        <v>17</v>
      </c>
      <c r="L4207" s="10" t="s">
        <v>13761</v>
      </c>
      <c r="M4207" s="10" t="s">
        <v>18</v>
      </c>
      <c r="N4207">
        <v>0</v>
      </c>
    </row>
    <row r="4208" spans="1:14" x14ac:dyDescent="0.25">
      <c r="A4208" s="10" t="s">
        <v>24</v>
      </c>
      <c r="B4208" s="10" t="s">
        <v>13762</v>
      </c>
      <c r="C4208">
        <v>44.48</v>
      </c>
      <c r="D4208" s="10" t="s">
        <v>26</v>
      </c>
      <c r="E4208">
        <v>0</v>
      </c>
      <c r="F4208">
        <v>0</v>
      </c>
      <c r="G4208">
        <v>44.48</v>
      </c>
      <c r="H4208" s="10" t="s">
        <v>26</v>
      </c>
      <c r="I4208" s="10" t="s">
        <v>13763</v>
      </c>
      <c r="J4208" s="10" t="s">
        <v>17</v>
      </c>
      <c r="K4208" s="10" t="s">
        <v>17</v>
      </c>
      <c r="L4208" s="10" t="s">
        <v>13764</v>
      </c>
      <c r="M4208" s="10" t="s">
        <v>18</v>
      </c>
      <c r="N4208">
        <v>0</v>
      </c>
    </row>
    <row r="4209" spans="1:14" x14ac:dyDescent="0.25">
      <c r="A4209" s="10" t="s">
        <v>24</v>
      </c>
      <c r="B4209" s="10" t="s">
        <v>10247</v>
      </c>
      <c r="C4209">
        <v>28918.23</v>
      </c>
      <c r="D4209" s="10" t="s">
        <v>26</v>
      </c>
      <c r="E4209">
        <v>0</v>
      </c>
      <c r="F4209">
        <v>2985.98</v>
      </c>
      <c r="G4209">
        <v>31904.21</v>
      </c>
      <c r="H4209" s="10" t="s">
        <v>26</v>
      </c>
      <c r="I4209" s="10" t="s">
        <v>13765</v>
      </c>
      <c r="J4209" s="10" t="s">
        <v>17</v>
      </c>
      <c r="K4209" s="10" t="s">
        <v>13766</v>
      </c>
      <c r="L4209" s="10" t="s">
        <v>13767</v>
      </c>
      <c r="M4209" s="10" t="s">
        <v>18</v>
      </c>
      <c r="N4209">
        <v>0</v>
      </c>
    </row>
    <row r="4210" spans="1:14" x14ac:dyDescent="0.25">
      <c r="A4210" s="10" t="s">
        <v>24</v>
      </c>
      <c r="B4210" s="10" t="s">
        <v>10252</v>
      </c>
      <c r="C4210">
        <v>22907.29</v>
      </c>
      <c r="D4210" s="10" t="s">
        <v>26</v>
      </c>
      <c r="E4210">
        <v>0</v>
      </c>
      <c r="F4210">
        <v>0</v>
      </c>
      <c r="G4210">
        <v>22907.29</v>
      </c>
      <c r="H4210" s="10" t="s">
        <v>26</v>
      </c>
      <c r="I4210" s="10" t="s">
        <v>13768</v>
      </c>
      <c r="J4210" s="10" t="s">
        <v>17</v>
      </c>
      <c r="K4210" s="10" t="s">
        <v>17</v>
      </c>
      <c r="L4210" s="10" t="s">
        <v>13769</v>
      </c>
      <c r="M4210" s="10" t="s">
        <v>18</v>
      </c>
      <c r="N4210">
        <v>0</v>
      </c>
    </row>
    <row r="4211" spans="1:14" x14ac:dyDescent="0.25">
      <c r="A4211" s="10" t="s">
        <v>24</v>
      </c>
      <c r="B4211" s="10" t="s">
        <v>10253</v>
      </c>
      <c r="C4211">
        <v>4737.95</v>
      </c>
      <c r="D4211" s="10" t="s">
        <v>26</v>
      </c>
      <c r="E4211">
        <v>0</v>
      </c>
      <c r="F4211">
        <v>0</v>
      </c>
      <c r="G4211">
        <v>4737.95</v>
      </c>
      <c r="H4211" s="10" t="s">
        <v>26</v>
      </c>
      <c r="I4211" s="10" t="s">
        <v>13770</v>
      </c>
      <c r="J4211" s="10" t="s">
        <v>17</v>
      </c>
      <c r="K4211" s="10" t="s">
        <v>17</v>
      </c>
      <c r="L4211" s="10" t="s">
        <v>13771</v>
      </c>
      <c r="M4211" s="10" t="s">
        <v>18</v>
      </c>
      <c r="N4211">
        <v>0</v>
      </c>
    </row>
    <row r="4212" spans="1:14" x14ac:dyDescent="0.25">
      <c r="A4212" s="10" t="s">
        <v>24</v>
      </c>
      <c r="B4212" s="10" t="s">
        <v>10255</v>
      </c>
      <c r="C4212">
        <v>45192.05</v>
      </c>
      <c r="D4212" s="10" t="s">
        <v>26</v>
      </c>
      <c r="E4212">
        <v>0</v>
      </c>
      <c r="F4212">
        <v>0</v>
      </c>
      <c r="G4212">
        <v>45192.05</v>
      </c>
      <c r="H4212" s="10" t="s">
        <v>26</v>
      </c>
      <c r="I4212" s="10" t="s">
        <v>13772</v>
      </c>
      <c r="J4212" s="10" t="s">
        <v>17</v>
      </c>
      <c r="K4212" s="10" t="s">
        <v>17</v>
      </c>
      <c r="L4212" s="10" t="s">
        <v>13773</v>
      </c>
      <c r="M4212" s="10" t="s">
        <v>18</v>
      </c>
      <c r="N4212">
        <v>0</v>
      </c>
    </row>
    <row r="4213" spans="1:14" x14ac:dyDescent="0.25">
      <c r="A4213" s="10" t="s">
        <v>24</v>
      </c>
      <c r="B4213" s="10" t="s">
        <v>10257</v>
      </c>
      <c r="C4213">
        <v>16342.82</v>
      </c>
      <c r="D4213" s="10" t="s">
        <v>26</v>
      </c>
      <c r="E4213">
        <v>0</v>
      </c>
      <c r="F4213">
        <v>10422.11</v>
      </c>
      <c r="G4213">
        <v>26764.93</v>
      </c>
      <c r="H4213" s="10" t="s">
        <v>26</v>
      </c>
      <c r="I4213" s="10" t="s">
        <v>13774</v>
      </c>
      <c r="J4213" s="10" t="s">
        <v>17</v>
      </c>
      <c r="K4213" s="10" t="s">
        <v>13775</v>
      </c>
      <c r="L4213" s="10" t="s">
        <v>13776</v>
      </c>
      <c r="M4213" s="10" t="s">
        <v>18</v>
      </c>
      <c r="N4213">
        <v>0</v>
      </c>
    </row>
    <row r="4214" spans="1:14" x14ac:dyDescent="0.25">
      <c r="A4214" s="10" t="s">
        <v>24</v>
      </c>
      <c r="B4214" s="10" t="s">
        <v>10260</v>
      </c>
      <c r="C4214">
        <v>20300.38</v>
      </c>
      <c r="D4214" s="10" t="s">
        <v>26</v>
      </c>
      <c r="E4214">
        <v>0</v>
      </c>
      <c r="F4214">
        <v>16871.05</v>
      </c>
      <c r="G4214">
        <v>37171.43</v>
      </c>
      <c r="H4214" s="10" t="s">
        <v>26</v>
      </c>
      <c r="I4214" s="10" t="s">
        <v>13777</v>
      </c>
      <c r="J4214" s="10" t="s">
        <v>17</v>
      </c>
      <c r="K4214" s="10" t="s">
        <v>13778</v>
      </c>
      <c r="L4214" s="10" t="s">
        <v>13779</v>
      </c>
      <c r="M4214" s="10" t="s">
        <v>18</v>
      </c>
      <c r="N4214">
        <v>0</v>
      </c>
    </row>
    <row r="4215" spans="1:14" x14ac:dyDescent="0.25">
      <c r="A4215" s="10" t="s">
        <v>24</v>
      </c>
      <c r="B4215" s="10" t="s">
        <v>10261</v>
      </c>
      <c r="C4215">
        <v>978004.08</v>
      </c>
      <c r="D4215" s="10" t="s">
        <v>26</v>
      </c>
      <c r="E4215">
        <v>0</v>
      </c>
      <c r="F4215">
        <v>176207.85</v>
      </c>
      <c r="G4215">
        <v>1154211.93</v>
      </c>
      <c r="H4215" s="10" t="s">
        <v>26</v>
      </c>
      <c r="I4215" s="10" t="s">
        <v>13780</v>
      </c>
      <c r="J4215" s="10" t="s">
        <v>17</v>
      </c>
      <c r="K4215" s="10" t="s">
        <v>13781</v>
      </c>
      <c r="L4215" s="10" t="s">
        <v>13782</v>
      </c>
      <c r="M4215" s="10" t="s">
        <v>18</v>
      </c>
      <c r="N4215">
        <v>0</v>
      </c>
    </row>
    <row r="4216" spans="1:14" x14ac:dyDescent="0.25">
      <c r="A4216" s="10" t="s">
        <v>24</v>
      </c>
      <c r="B4216" s="10" t="s">
        <v>10265</v>
      </c>
      <c r="C4216">
        <v>178094.69</v>
      </c>
      <c r="D4216" s="10" t="s">
        <v>26</v>
      </c>
      <c r="E4216">
        <v>0</v>
      </c>
      <c r="F4216">
        <v>34377.300000000003</v>
      </c>
      <c r="G4216">
        <v>212471.99</v>
      </c>
      <c r="H4216" s="10" t="s">
        <v>26</v>
      </c>
      <c r="I4216" s="10" t="s">
        <v>13783</v>
      </c>
      <c r="J4216" s="10" t="s">
        <v>17</v>
      </c>
      <c r="K4216" s="10" t="s">
        <v>13784</v>
      </c>
      <c r="L4216" s="10" t="s">
        <v>13785</v>
      </c>
      <c r="M4216" s="10" t="s">
        <v>18</v>
      </c>
      <c r="N4216">
        <v>0</v>
      </c>
    </row>
    <row r="4217" spans="1:14" x14ac:dyDescent="0.25">
      <c r="A4217" s="10" t="s">
        <v>24</v>
      </c>
      <c r="B4217" s="10" t="s">
        <v>10269</v>
      </c>
      <c r="C4217">
        <v>35710.660000000003</v>
      </c>
      <c r="D4217" s="10" t="s">
        <v>26</v>
      </c>
      <c r="E4217">
        <v>0</v>
      </c>
      <c r="F4217">
        <v>6146.95</v>
      </c>
      <c r="G4217">
        <v>41857.61</v>
      </c>
      <c r="H4217" s="10" t="s">
        <v>26</v>
      </c>
      <c r="I4217" s="10" t="s">
        <v>13786</v>
      </c>
      <c r="J4217" s="10" t="s">
        <v>17</v>
      </c>
      <c r="K4217" s="10" t="s">
        <v>13787</v>
      </c>
      <c r="L4217" s="10" t="s">
        <v>13788</v>
      </c>
      <c r="M4217" s="10" t="s">
        <v>18</v>
      </c>
      <c r="N4217">
        <v>0</v>
      </c>
    </row>
    <row r="4218" spans="1:14" x14ac:dyDescent="0.25">
      <c r="A4218" s="10" t="s">
        <v>24</v>
      </c>
      <c r="B4218" s="10" t="s">
        <v>10273</v>
      </c>
      <c r="C4218">
        <v>60031.19</v>
      </c>
      <c r="D4218" s="10" t="s">
        <v>26</v>
      </c>
      <c r="E4218">
        <v>0</v>
      </c>
      <c r="F4218">
        <v>12053.69</v>
      </c>
      <c r="G4218">
        <v>72084.88</v>
      </c>
      <c r="H4218" s="10" t="s">
        <v>26</v>
      </c>
      <c r="I4218" s="10" t="s">
        <v>13789</v>
      </c>
      <c r="J4218" s="10" t="s">
        <v>17</v>
      </c>
      <c r="K4218" s="10" t="s">
        <v>13790</v>
      </c>
      <c r="L4218" s="10" t="s">
        <v>13791</v>
      </c>
      <c r="M4218" s="10" t="s">
        <v>18</v>
      </c>
      <c r="N4218">
        <v>0</v>
      </c>
    </row>
    <row r="4219" spans="1:14" x14ac:dyDescent="0.25">
      <c r="A4219" s="10" t="s">
        <v>24</v>
      </c>
      <c r="B4219" s="10" t="s">
        <v>10277</v>
      </c>
      <c r="C4219">
        <v>12769.02</v>
      </c>
      <c r="D4219" s="10" t="s">
        <v>26</v>
      </c>
      <c r="E4219">
        <v>0</v>
      </c>
      <c r="F4219">
        <v>12769.02</v>
      </c>
      <c r="G4219">
        <v>25538.04</v>
      </c>
      <c r="H4219" s="10" t="s">
        <v>26</v>
      </c>
      <c r="I4219" s="10" t="s">
        <v>13792</v>
      </c>
      <c r="J4219" s="10" t="s">
        <v>17</v>
      </c>
      <c r="K4219" s="10" t="s">
        <v>13793</v>
      </c>
      <c r="L4219" s="10" t="s">
        <v>13794</v>
      </c>
      <c r="M4219" s="10" t="s">
        <v>18</v>
      </c>
      <c r="N4219">
        <v>0</v>
      </c>
    </row>
    <row r="4220" spans="1:14" x14ac:dyDescent="0.25">
      <c r="A4220" s="10" t="s">
        <v>24</v>
      </c>
      <c r="B4220" s="10" t="s">
        <v>10281</v>
      </c>
      <c r="C4220">
        <v>43908.98</v>
      </c>
      <c r="D4220" s="10" t="s">
        <v>26</v>
      </c>
      <c r="E4220">
        <v>0</v>
      </c>
      <c r="F4220">
        <v>7779.2</v>
      </c>
      <c r="G4220">
        <v>51688.18</v>
      </c>
      <c r="H4220" s="10" t="s">
        <v>26</v>
      </c>
      <c r="I4220" s="10" t="s">
        <v>13795</v>
      </c>
      <c r="J4220" s="10" t="s">
        <v>17</v>
      </c>
      <c r="K4220" s="10" t="s">
        <v>13796</v>
      </c>
      <c r="L4220" s="10" t="s">
        <v>13797</v>
      </c>
      <c r="M4220" s="10" t="s">
        <v>18</v>
      </c>
      <c r="N4220">
        <v>0</v>
      </c>
    </row>
    <row r="4221" spans="1:14" x14ac:dyDescent="0.25">
      <c r="A4221" s="10" t="s">
        <v>24</v>
      </c>
      <c r="B4221" s="10" t="s">
        <v>10283</v>
      </c>
      <c r="C4221">
        <v>1325.4</v>
      </c>
      <c r="D4221" s="10" t="s">
        <v>26</v>
      </c>
      <c r="E4221">
        <v>0</v>
      </c>
      <c r="F4221">
        <v>0</v>
      </c>
      <c r="G4221">
        <v>1325.4</v>
      </c>
      <c r="H4221" s="10" t="s">
        <v>26</v>
      </c>
      <c r="I4221" s="10" t="s">
        <v>13798</v>
      </c>
      <c r="J4221" s="10" t="s">
        <v>17</v>
      </c>
      <c r="K4221" s="10" t="s">
        <v>17</v>
      </c>
      <c r="L4221" s="10" t="s">
        <v>13799</v>
      </c>
      <c r="M4221" s="10" t="s">
        <v>18</v>
      </c>
      <c r="N4221">
        <v>0</v>
      </c>
    </row>
    <row r="4222" spans="1:14" x14ac:dyDescent="0.25">
      <c r="A4222" s="10" t="s">
        <v>24</v>
      </c>
      <c r="B4222" s="10" t="s">
        <v>10286</v>
      </c>
      <c r="C4222">
        <v>78806.78</v>
      </c>
      <c r="D4222" s="10" t="s">
        <v>26</v>
      </c>
      <c r="E4222">
        <v>0</v>
      </c>
      <c r="F4222">
        <v>13385.72</v>
      </c>
      <c r="G4222">
        <v>92192.5</v>
      </c>
      <c r="H4222" s="10" t="s">
        <v>26</v>
      </c>
      <c r="I4222" s="10" t="s">
        <v>13800</v>
      </c>
      <c r="J4222" s="10" t="s">
        <v>17</v>
      </c>
      <c r="K4222" s="10" t="s">
        <v>13801</v>
      </c>
      <c r="L4222" s="10" t="s">
        <v>13802</v>
      </c>
      <c r="M4222" s="10" t="s">
        <v>18</v>
      </c>
      <c r="N4222">
        <v>0</v>
      </c>
    </row>
    <row r="4223" spans="1:14" x14ac:dyDescent="0.25">
      <c r="A4223" s="10" t="s">
        <v>24</v>
      </c>
      <c r="B4223" s="10" t="s">
        <v>10289</v>
      </c>
      <c r="C4223">
        <v>91504.51</v>
      </c>
      <c r="D4223" s="10" t="s">
        <v>26</v>
      </c>
      <c r="E4223">
        <v>0</v>
      </c>
      <c r="F4223">
        <v>23745.96</v>
      </c>
      <c r="G4223">
        <v>115250.47</v>
      </c>
      <c r="H4223" s="10" t="s">
        <v>26</v>
      </c>
      <c r="I4223" s="10" t="s">
        <v>13803</v>
      </c>
      <c r="J4223" s="10" t="s">
        <v>17</v>
      </c>
      <c r="K4223" s="10" t="s">
        <v>13804</v>
      </c>
      <c r="L4223" s="10" t="s">
        <v>13805</v>
      </c>
      <c r="M4223" s="10" t="s">
        <v>18</v>
      </c>
      <c r="N4223">
        <v>0</v>
      </c>
    </row>
    <row r="4224" spans="1:14" x14ac:dyDescent="0.25">
      <c r="A4224" s="10" t="s">
        <v>24</v>
      </c>
      <c r="B4224" s="10" t="s">
        <v>10292</v>
      </c>
      <c r="C4224">
        <v>58028.79</v>
      </c>
      <c r="D4224" s="10" t="s">
        <v>26</v>
      </c>
      <c r="E4224">
        <v>0</v>
      </c>
      <c r="F4224">
        <v>3075.61</v>
      </c>
      <c r="G4224">
        <v>61104.4</v>
      </c>
      <c r="H4224" s="10" t="s">
        <v>26</v>
      </c>
      <c r="I4224" s="10" t="s">
        <v>13806</v>
      </c>
      <c r="J4224" s="10" t="s">
        <v>17</v>
      </c>
      <c r="K4224" s="10" t="s">
        <v>13807</v>
      </c>
      <c r="L4224" s="10" t="s">
        <v>13808</v>
      </c>
      <c r="M4224" s="10" t="s">
        <v>18</v>
      </c>
      <c r="N4224">
        <v>0</v>
      </c>
    </row>
    <row r="4225" spans="1:14" x14ac:dyDescent="0.25">
      <c r="A4225" s="10" t="s">
        <v>24</v>
      </c>
      <c r="B4225" s="10" t="s">
        <v>10296</v>
      </c>
      <c r="C4225">
        <v>69190.600000000006</v>
      </c>
      <c r="D4225" s="10" t="s">
        <v>26</v>
      </c>
      <c r="E4225">
        <v>0</v>
      </c>
      <c r="F4225">
        <v>17867.63</v>
      </c>
      <c r="G4225">
        <v>87058.23</v>
      </c>
      <c r="H4225" s="10" t="s">
        <v>26</v>
      </c>
      <c r="I4225" s="10" t="s">
        <v>13809</v>
      </c>
      <c r="J4225" s="10" t="s">
        <v>17</v>
      </c>
      <c r="K4225" s="10" t="s">
        <v>13810</v>
      </c>
      <c r="L4225" s="10" t="s">
        <v>13811</v>
      </c>
      <c r="M4225" s="10" t="s">
        <v>18</v>
      </c>
      <c r="N4225">
        <v>0</v>
      </c>
    </row>
    <row r="4226" spans="1:14" x14ac:dyDescent="0.25">
      <c r="A4226" s="10" t="s">
        <v>24</v>
      </c>
      <c r="B4226" s="10" t="s">
        <v>10301</v>
      </c>
      <c r="C4226">
        <v>794781.03</v>
      </c>
      <c r="D4226" s="10" t="s">
        <v>26</v>
      </c>
      <c r="E4226">
        <v>0</v>
      </c>
      <c r="F4226">
        <v>125013.56</v>
      </c>
      <c r="G4226">
        <v>919794.59</v>
      </c>
      <c r="H4226" s="10" t="s">
        <v>26</v>
      </c>
      <c r="I4226" s="10" t="s">
        <v>13812</v>
      </c>
      <c r="J4226" s="10" t="s">
        <v>17</v>
      </c>
      <c r="K4226" s="10" t="s">
        <v>13813</v>
      </c>
      <c r="L4226" s="10" t="s">
        <v>13814</v>
      </c>
      <c r="M4226" s="10" t="s">
        <v>18</v>
      </c>
      <c r="N4226">
        <v>0</v>
      </c>
    </row>
    <row r="4227" spans="1:14" x14ac:dyDescent="0.25">
      <c r="A4227" s="10" t="s">
        <v>24</v>
      </c>
      <c r="B4227" s="10" t="s">
        <v>10303</v>
      </c>
      <c r="C4227">
        <v>700031.85</v>
      </c>
      <c r="D4227" s="10" t="s">
        <v>26</v>
      </c>
      <c r="E4227">
        <v>0</v>
      </c>
      <c r="F4227">
        <v>127969.33</v>
      </c>
      <c r="G4227">
        <v>828001.18</v>
      </c>
      <c r="H4227" s="10" t="s">
        <v>26</v>
      </c>
      <c r="I4227" s="10" t="s">
        <v>13815</v>
      </c>
      <c r="J4227" s="10" t="s">
        <v>17</v>
      </c>
      <c r="K4227" s="10" t="s">
        <v>13816</v>
      </c>
      <c r="L4227" s="10" t="s">
        <v>13817</v>
      </c>
      <c r="M4227" s="10" t="s">
        <v>18</v>
      </c>
      <c r="N4227">
        <v>0</v>
      </c>
    </row>
    <row r="4228" spans="1:14" x14ac:dyDescent="0.25">
      <c r="A4228" s="10" t="s">
        <v>24</v>
      </c>
      <c r="B4228" s="10" t="s">
        <v>10307</v>
      </c>
      <c r="C4228">
        <v>34681.32</v>
      </c>
      <c r="D4228" s="10" t="s">
        <v>26</v>
      </c>
      <c r="E4228">
        <v>0</v>
      </c>
      <c r="F4228">
        <v>0</v>
      </c>
      <c r="G4228">
        <v>34681.32</v>
      </c>
      <c r="H4228" s="10" t="s">
        <v>26</v>
      </c>
      <c r="I4228" s="10" t="s">
        <v>13818</v>
      </c>
      <c r="J4228" s="10" t="s">
        <v>17</v>
      </c>
      <c r="K4228" s="10" t="s">
        <v>17</v>
      </c>
      <c r="L4228" s="10" t="s">
        <v>13819</v>
      </c>
      <c r="M4228" s="10" t="s">
        <v>18</v>
      </c>
      <c r="N4228">
        <v>0</v>
      </c>
    </row>
    <row r="4229" spans="1:14" x14ac:dyDescent="0.25">
      <c r="A4229" s="10" t="s">
        <v>24</v>
      </c>
      <c r="B4229" s="10" t="s">
        <v>10310</v>
      </c>
      <c r="C4229">
        <v>114269.79</v>
      </c>
      <c r="D4229" s="10" t="s">
        <v>26</v>
      </c>
      <c r="E4229">
        <v>0</v>
      </c>
      <c r="F4229">
        <v>18562.54</v>
      </c>
      <c r="G4229">
        <v>132832.32999999999</v>
      </c>
      <c r="H4229" s="10" t="s">
        <v>26</v>
      </c>
      <c r="I4229" s="10" t="s">
        <v>13820</v>
      </c>
      <c r="J4229" s="10" t="s">
        <v>17</v>
      </c>
      <c r="K4229" s="10" t="s">
        <v>13821</v>
      </c>
      <c r="L4229" s="10" t="s">
        <v>13822</v>
      </c>
      <c r="M4229" s="10" t="s">
        <v>18</v>
      </c>
      <c r="N4229">
        <v>0</v>
      </c>
    </row>
    <row r="4230" spans="1:14" x14ac:dyDescent="0.25">
      <c r="A4230" s="10" t="s">
        <v>24</v>
      </c>
      <c r="B4230" s="10" t="s">
        <v>10313</v>
      </c>
      <c r="C4230">
        <v>166670.60999999999</v>
      </c>
      <c r="D4230" s="10" t="s">
        <v>26</v>
      </c>
      <c r="E4230">
        <v>0</v>
      </c>
      <c r="F4230">
        <v>61681.919999999998</v>
      </c>
      <c r="G4230">
        <v>228352.53</v>
      </c>
      <c r="H4230" s="10" t="s">
        <v>26</v>
      </c>
      <c r="I4230" s="10" t="s">
        <v>13823</v>
      </c>
      <c r="J4230" s="10" t="s">
        <v>17</v>
      </c>
      <c r="K4230" s="10" t="s">
        <v>13824</v>
      </c>
      <c r="L4230" s="10" t="s">
        <v>13825</v>
      </c>
      <c r="M4230" s="10" t="s">
        <v>18</v>
      </c>
      <c r="N4230">
        <v>0</v>
      </c>
    </row>
    <row r="4231" spans="1:14" x14ac:dyDescent="0.25">
      <c r="A4231" s="10" t="s">
        <v>24</v>
      </c>
      <c r="B4231" s="10" t="s">
        <v>10318</v>
      </c>
      <c r="C4231">
        <v>28676.07</v>
      </c>
      <c r="D4231" s="10" t="s">
        <v>26</v>
      </c>
      <c r="E4231">
        <v>0</v>
      </c>
      <c r="F4231">
        <v>1783.68</v>
      </c>
      <c r="G4231">
        <v>30459.75</v>
      </c>
      <c r="H4231" s="10" t="s">
        <v>26</v>
      </c>
      <c r="I4231" s="10" t="s">
        <v>13826</v>
      </c>
      <c r="J4231" s="10" t="s">
        <v>17</v>
      </c>
      <c r="K4231" s="10" t="s">
        <v>13827</v>
      </c>
      <c r="L4231" s="10" t="s">
        <v>13828</v>
      </c>
      <c r="M4231" s="10" t="s">
        <v>18</v>
      </c>
      <c r="N4231">
        <v>0</v>
      </c>
    </row>
    <row r="4232" spans="1:14" x14ac:dyDescent="0.25">
      <c r="A4232" s="10" t="s">
        <v>24</v>
      </c>
      <c r="B4232" s="10" t="s">
        <v>10323</v>
      </c>
      <c r="C4232">
        <v>14733.15</v>
      </c>
      <c r="D4232" s="10" t="s">
        <v>26</v>
      </c>
      <c r="E4232">
        <v>0</v>
      </c>
      <c r="F4232">
        <v>0</v>
      </c>
      <c r="G4232">
        <v>14733.15</v>
      </c>
      <c r="H4232" s="10" t="s">
        <v>26</v>
      </c>
      <c r="I4232" s="10" t="s">
        <v>13829</v>
      </c>
      <c r="J4232" s="10" t="s">
        <v>17</v>
      </c>
      <c r="K4232" s="10" t="s">
        <v>17</v>
      </c>
      <c r="L4232" s="10" t="s">
        <v>13830</v>
      </c>
      <c r="M4232" s="10" t="s">
        <v>18</v>
      </c>
      <c r="N4232">
        <v>0</v>
      </c>
    </row>
    <row r="4233" spans="1:14" x14ac:dyDescent="0.25">
      <c r="A4233" s="10" t="s">
        <v>24</v>
      </c>
      <c r="B4233" s="10" t="s">
        <v>10326</v>
      </c>
      <c r="C4233">
        <v>278445.39</v>
      </c>
      <c r="D4233" s="10" t="s">
        <v>26</v>
      </c>
      <c r="E4233">
        <v>0</v>
      </c>
      <c r="F4233">
        <v>3949.34</v>
      </c>
      <c r="G4233">
        <v>282394.73</v>
      </c>
      <c r="H4233" s="10" t="s">
        <v>26</v>
      </c>
      <c r="I4233" s="10" t="s">
        <v>13831</v>
      </c>
      <c r="J4233" s="10" t="s">
        <v>17</v>
      </c>
      <c r="K4233" s="10" t="s">
        <v>13832</v>
      </c>
      <c r="L4233" s="10" t="s">
        <v>13833</v>
      </c>
      <c r="M4233" s="10" t="s">
        <v>18</v>
      </c>
      <c r="N4233">
        <v>0</v>
      </c>
    </row>
    <row r="4234" spans="1:14" x14ac:dyDescent="0.25">
      <c r="A4234" s="10" t="s">
        <v>24</v>
      </c>
      <c r="B4234" s="10" t="s">
        <v>10331</v>
      </c>
      <c r="C4234">
        <v>25753.53</v>
      </c>
      <c r="D4234" s="10" t="s">
        <v>26</v>
      </c>
      <c r="E4234">
        <v>0</v>
      </c>
      <c r="F4234">
        <v>13510</v>
      </c>
      <c r="G4234">
        <v>39263.53</v>
      </c>
      <c r="H4234" s="10" t="s">
        <v>26</v>
      </c>
      <c r="I4234" s="10" t="s">
        <v>13834</v>
      </c>
      <c r="J4234" s="10" t="s">
        <v>17</v>
      </c>
      <c r="K4234" s="10" t="s">
        <v>13835</v>
      </c>
      <c r="L4234" s="10" t="s">
        <v>13836</v>
      </c>
      <c r="M4234" s="10" t="s">
        <v>18</v>
      </c>
      <c r="N4234">
        <v>0</v>
      </c>
    </row>
    <row r="4235" spans="1:14" x14ac:dyDescent="0.25">
      <c r="A4235" s="10" t="s">
        <v>24</v>
      </c>
      <c r="B4235" s="10" t="s">
        <v>10335</v>
      </c>
      <c r="C4235">
        <v>216536.16</v>
      </c>
      <c r="D4235" s="10" t="s">
        <v>26</v>
      </c>
      <c r="E4235">
        <v>0</v>
      </c>
      <c r="F4235">
        <v>56812.76</v>
      </c>
      <c r="G4235">
        <v>273348.92</v>
      </c>
      <c r="H4235" s="10" t="s">
        <v>26</v>
      </c>
      <c r="I4235" s="10" t="s">
        <v>13837</v>
      </c>
      <c r="J4235" s="10" t="s">
        <v>17</v>
      </c>
      <c r="K4235" s="10" t="s">
        <v>13838</v>
      </c>
      <c r="L4235" s="10" t="s">
        <v>13839</v>
      </c>
      <c r="M4235" s="10" t="s">
        <v>18</v>
      </c>
      <c r="N4235">
        <v>0</v>
      </c>
    </row>
    <row r="4236" spans="1:14" x14ac:dyDescent="0.25">
      <c r="A4236" s="10" t="s">
        <v>24</v>
      </c>
      <c r="B4236" s="10" t="s">
        <v>10339</v>
      </c>
      <c r="C4236">
        <v>52814.84</v>
      </c>
      <c r="D4236" s="10" t="s">
        <v>26</v>
      </c>
      <c r="E4236">
        <v>0</v>
      </c>
      <c r="F4236">
        <v>0</v>
      </c>
      <c r="G4236">
        <v>52814.84</v>
      </c>
      <c r="H4236" s="10" t="s">
        <v>26</v>
      </c>
      <c r="I4236" s="10" t="s">
        <v>13840</v>
      </c>
      <c r="J4236" s="10" t="s">
        <v>17</v>
      </c>
      <c r="K4236" s="10" t="s">
        <v>17</v>
      </c>
      <c r="L4236" s="10" t="s">
        <v>13841</v>
      </c>
      <c r="M4236" s="10" t="s">
        <v>18</v>
      </c>
      <c r="N4236">
        <v>0</v>
      </c>
    </row>
    <row r="4237" spans="1:14" x14ac:dyDescent="0.25">
      <c r="A4237" s="10" t="s">
        <v>24</v>
      </c>
      <c r="B4237" s="10" t="s">
        <v>10342</v>
      </c>
      <c r="C4237">
        <v>35621.18</v>
      </c>
      <c r="D4237" s="10" t="s">
        <v>26</v>
      </c>
      <c r="E4237">
        <v>0</v>
      </c>
      <c r="F4237">
        <v>8522.07</v>
      </c>
      <c r="G4237">
        <v>44143.25</v>
      </c>
      <c r="H4237" s="10" t="s">
        <v>26</v>
      </c>
      <c r="I4237" s="10" t="s">
        <v>13842</v>
      </c>
      <c r="J4237" s="10" t="s">
        <v>17</v>
      </c>
      <c r="K4237" s="10" t="s">
        <v>13843</v>
      </c>
      <c r="L4237" s="10" t="s">
        <v>13844</v>
      </c>
      <c r="M4237" s="10" t="s">
        <v>18</v>
      </c>
      <c r="N4237">
        <v>0</v>
      </c>
    </row>
    <row r="4238" spans="1:14" x14ac:dyDescent="0.25">
      <c r="A4238" s="10" t="s">
        <v>24</v>
      </c>
      <c r="B4238" s="10" t="s">
        <v>10346</v>
      </c>
      <c r="C4238">
        <v>4662.2700000000004</v>
      </c>
      <c r="D4238" s="10" t="s">
        <v>26</v>
      </c>
      <c r="E4238">
        <v>0</v>
      </c>
      <c r="F4238">
        <v>692.22</v>
      </c>
      <c r="G4238">
        <v>5354.49</v>
      </c>
      <c r="H4238" s="10" t="s">
        <v>26</v>
      </c>
      <c r="I4238" s="10" t="s">
        <v>13845</v>
      </c>
      <c r="J4238" s="10" t="s">
        <v>17</v>
      </c>
      <c r="K4238" s="10" t="s">
        <v>13846</v>
      </c>
      <c r="L4238" s="10" t="s">
        <v>13847</v>
      </c>
      <c r="M4238" s="10" t="s">
        <v>18</v>
      </c>
      <c r="N4238">
        <v>0</v>
      </c>
    </row>
    <row r="4239" spans="1:14" x14ac:dyDescent="0.25">
      <c r="A4239" s="10" t="s">
        <v>24</v>
      </c>
      <c r="B4239" s="10" t="s">
        <v>10350</v>
      </c>
      <c r="C4239">
        <v>4599.13</v>
      </c>
      <c r="D4239" s="10" t="s">
        <v>26</v>
      </c>
      <c r="E4239">
        <v>0</v>
      </c>
      <c r="F4239">
        <v>0</v>
      </c>
      <c r="G4239">
        <v>4599.13</v>
      </c>
      <c r="H4239" s="10" t="s">
        <v>26</v>
      </c>
      <c r="I4239" s="10" t="s">
        <v>13848</v>
      </c>
      <c r="J4239" s="10" t="s">
        <v>17</v>
      </c>
      <c r="K4239" s="10" t="s">
        <v>17</v>
      </c>
      <c r="L4239" s="10" t="s">
        <v>13849</v>
      </c>
      <c r="M4239" s="10" t="s">
        <v>18</v>
      </c>
      <c r="N4239">
        <v>0</v>
      </c>
    </row>
    <row r="4240" spans="1:14" x14ac:dyDescent="0.25">
      <c r="A4240" s="10" t="s">
        <v>24</v>
      </c>
      <c r="B4240" s="10" t="s">
        <v>10353</v>
      </c>
      <c r="C4240">
        <v>4597.45</v>
      </c>
      <c r="D4240" s="10" t="s">
        <v>26</v>
      </c>
      <c r="E4240">
        <v>0</v>
      </c>
      <c r="F4240">
        <v>0</v>
      </c>
      <c r="G4240">
        <v>4597.45</v>
      </c>
      <c r="H4240" s="10" t="s">
        <v>26</v>
      </c>
      <c r="I4240" s="10" t="s">
        <v>13850</v>
      </c>
      <c r="J4240" s="10" t="s">
        <v>17</v>
      </c>
      <c r="K4240" s="10" t="s">
        <v>17</v>
      </c>
      <c r="L4240" s="10" t="s">
        <v>13851</v>
      </c>
      <c r="M4240" s="10" t="s">
        <v>18</v>
      </c>
      <c r="N4240">
        <v>0</v>
      </c>
    </row>
    <row r="4241" spans="1:14" x14ac:dyDescent="0.25">
      <c r="A4241" s="10" t="s">
        <v>24</v>
      </c>
      <c r="B4241" s="10" t="s">
        <v>10356</v>
      </c>
      <c r="C4241">
        <v>4989.63</v>
      </c>
      <c r="D4241" s="10" t="s">
        <v>26</v>
      </c>
      <c r="E4241">
        <v>0</v>
      </c>
      <c r="F4241">
        <v>0</v>
      </c>
      <c r="G4241">
        <v>4989.63</v>
      </c>
      <c r="H4241" s="10" t="s">
        <v>26</v>
      </c>
      <c r="I4241" s="10" t="s">
        <v>13852</v>
      </c>
      <c r="J4241" s="10" t="s">
        <v>17</v>
      </c>
      <c r="K4241" s="10" t="s">
        <v>17</v>
      </c>
      <c r="L4241" s="10" t="s">
        <v>13853</v>
      </c>
      <c r="M4241" s="10" t="s">
        <v>18</v>
      </c>
      <c r="N4241">
        <v>0</v>
      </c>
    </row>
    <row r="4242" spans="1:14" x14ac:dyDescent="0.25">
      <c r="A4242" s="10" t="s">
        <v>24</v>
      </c>
      <c r="B4242" s="10" t="s">
        <v>10359</v>
      </c>
      <c r="C4242">
        <v>4208.63</v>
      </c>
      <c r="D4242" s="10" t="s">
        <v>26</v>
      </c>
      <c r="E4242">
        <v>0</v>
      </c>
      <c r="F4242">
        <v>4595.9399999999996</v>
      </c>
      <c r="G4242">
        <v>8804.57</v>
      </c>
      <c r="H4242" s="10" t="s">
        <v>26</v>
      </c>
      <c r="I4242" s="10" t="s">
        <v>13854</v>
      </c>
      <c r="J4242" s="10" t="s">
        <v>17</v>
      </c>
      <c r="K4242" s="10" t="s">
        <v>13855</v>
      </c>
      <c r="L4242" s="10" t="s">
        <v>13856</v>
      </c>
      <c r="M4242" s="10" t="s">
        <v>18</v>
      </c>
      <c r="N4242">
        <v>0</v>
      </c>
    </row>
    <row r="4243" spans="1:14" x14ac:dyDescent="0.25">
      <c r="A4243" s="10" t="s">
        <v>24</v>
      </c>
      <c r="B4243" s="10" t="s">
        <v>10364</v>
      </c>
      <c r="C4243">
        <v>9401.01</v>
      </c>
      <c r="D4243" s="10" t="s">
        <v>26</v>
      </c>
      <c r="E4243">
        <v>0</v>
      </c>
      <c r="F4243">
        <v>0</v>
      </c>
      <c r="G4243">
        <v>9401.01</v>
      </c>
      <c r="H4243" s="10" t="s">
        <v>26</v>
      </c>
      <c r="I4243" s="10" t="s">
        <v>13857</v>
      </c>
      <c r="J4243" s="10" t="s">
        <v>17</v>
      </c>
      <c r="K4243" s="10" t="s">
        <v>17</v>
      </c>
      <c r="L4243" s="10" t="s">
        <v>13858</v>
      </c>
      <c r="M4243" s="10" t="s">
        <v>18</v>
      </c>
      <c r="N4243">
        <v>0</v>
      </c>
    </row>
    <row r="4244" spans="1:14" x14ac:dyDescent="0.25">
      <c r="A4244" s="10" t="s">
        <v>24</v>
      </c>
      <c r="B4244" s="10" t="s">
        <v>13859</v>
      </c>
      <c r="C4244">
        <v>131.02000000000001</v>
      </c>
      <c r="D4244" s="10" t="s">
        <v>26</v>
      </c>
      <c r="E4244">
        <v>0</v>
      </c>
      <c r="F4244">
        <v>0</v>
      </c>
      <c r="G4244">
        <v>131.02000000000001</v>
      </c>
      <c r="H4244" s="10" t="s">
        <v>26</v>
      </c>
      <c r="I4244" s="10" t="s">
        <v>13860</v>
      </c>
      <c r="J4244" s="10" t="s">
        <v>17</v>
      </c>
      <c r="K4244" s="10" t="s">
        <v>17</v>
      </c>
      <c r="L4244" s="10" t="s">
        <v>13861</v>
      </c>
      <c r="M4244" s="10" t="s">
        <v>18</v>
      </c>
      <c r="N4244">
        <v>0</v>
      </c>
    </row>
    <row r="4245" spans="1:14" x14ac:dyDescent="0.25">
      <c r="A4245" s="10" t="s">
        <v>24</v>
      </c>
      <c r="B4245" s="10" t="s">
        <v>10367</v>
      </c>
      <c r="C4245">
        <v>65792.210000000006</v>
      </c>
      <c r="D4245" s="10" t="s">
        <v>26</v>
      </c>
      <c r="E4245">
        <v>0</v>
      </c>
      <c r="F4245">
        <v>11878.49</v>
      </c>
      <c r="G4245">
        <v>77670.7</v>
      </c>
      <c r="H4245" s="10" t="s">
        <v>26</v>
      </c>
      <c r="I4245" s="10" t="s">
        <v>13862</v>
      </c>
      <c r="J4245" s="10" t="s">
        <v>17</v>
      </c>
      <c r="K4245" s="10" t="s">
        <v>13863</v>
      </c>
      <c r="L4245" s="10" t="s">
        <v>13864</v>
      </c>
      <c r="M4245" s="10" t="s">
        <v>18</v>
      </c>
      <c r="N4245">
        <v>0</v>
      </c>
    </row>
    <row r="4246" spans="1:14" x14ac:dyDescent="0.25">
      <c r="A4246" s="10" t="s">
        <v>24</v>
      </c>
      <c r="B4246" s="10" t="s">
        <v>10372</v>
      </c>
      <c r="C4246">
        <v>2123.48</v>
      </c>
      <c r="D4246" s="10" t="s">
        <v>26</v>
      </c>
      <c r="E4246">
        <v>0</v>
      </c>
      <c r="F4246">
        <v>429.08</v>
      </c>
      <c r="G4246">
        <v>2552.56</v>
      </c>
      <c r="H4246" s="10" t="s">
        <v>26</v>
      </c>
      <c r="I4246" s="10" t="s">
        <v>13865</v>
      </c>
      <c r="J4246" s="10" t="s">
        <v>17</v>
      </c>
      <c r="K4246" s="10" t="s">
        <v>13866</v>
      </c>
      <c r="L4246" s="10" t="s">
        <v>13867</v>
      </c>
      <c r="M4246" s="10" t="s">
        <v>18</v>
      </c>
      <c r="N4246">
        <v>0</v>
      </c>
    </row>
    <row r="4247" spans="1:14" x14ac:dyDescent="0.25">
      <c r="A4247" s="10" t="s">
        <v>24</v>
      </c>
      <c r="B4247" s="10" t="s">
        <v>7396</v>
      </c>
      <c r="C4247">
        <v>3234.9</v>
      </c>
      <c r="D4247" s="10" t="s">
        <v>26</v>
      </c>
      <c r="E4247">
        <v>0</v>
      </c>
      <c r="F4247">
        <v>556.83000000000004</v>
      </c>
      <c r="G4247">
        <v>3791.73</v>
      </c>
      <c r="H4247" s="10" t="s">
        <v>26</v>
      </c>
      <c r="I4247" s="10" t="s">
        <v>13868</v>
      </c>
      <c r="J4247" s="10" t="s">
        <v>17</v>
      </c>
      <c r="K4247" s="10" t="s">
        <v>13869</v>
      </c>
      <c r="L4247" s="10" t="s">
        <v>13870</v>
      </c>
      <c r="M4247" s="10" t="s">
        <v>18</v>
      </c>
      <c r="N4247">
        <v>0</v>
      </c>
    </row>
    <row r="4248" spans="1:14" x14ac:dyDescent="0.25">
      <c r="A4248" s="10" t="s">
        <v>24</v>
      </c>
      <c r="B4248" s="10" t="s">
        <v>10376</v>
      </c>
      <c r="C4248">
        <v>13853.19</v>
      </c>
      <c r="D4248" s="10" t="s">
        <v>26</v>
      </c>
      <c r="E4248">
        <v>0</v>
      </c>
      <c r="F4248">
        <v>3861.72</v>
      </c>
      <c r="G4248">
        <v>17714.91</v>
      </c>
      <c r="H4248" s="10" t="s">
        <v>26</v>
      </c>
      <c r="I4248" s="10" t="s">
        <v>13871</v>
      </c>
      <c r="J4248" s="10" t="s">
        <v>17</v>
      </c>
      <c r="K4248" s="10" t="s">
        <v>13872</v>
      </c>
      <c r="L4248" s="10" t="s">
        <v>13873</v>
      </c>
      <c r="M4248" s="10" t="s">
        <v>18</v>
      </c>
      <c r="N4248">
        <v>0</v>
      </c>
    </row>
    <row r="4249" spans="1:14" x14ac:dyDescent="0.25">
      <c r="A4249" s="10" t="s">
        <v>24</v>
      </c>
      <c r="B4249" s="10" t="s">
        <v>10381</v>
      </c>
      <c r="C4249">
        <v>13586.46</v>
      </c>
      <c r="D4249" s="10" t="s">
        <v>26</v>
      </c>
      <c r="E4249">
        <v>0</v>
      </c>
      <c r="F4249">
        <v>429.08</v>
      </c>
      <c r="G4249">
        <v>14015.54</v>
      </c>
      <c r="H4249" s="10" t="s">
        <v>26</v>
      </c>
      <c r="I4249" s="10" t="s">
        <v>13874</v>
      </c>
      <c r="J4249" s="10" t="s">
        <v>17</v>
      </c>
      <c r="K4249" s="10" t="s">
        <v>13875</v>
      </c>
      <c r="L4249" s="10" t="s">
        <v>13876</v>
      </c>
      <c r="M4249" s="10" t="s">
        <v>18</v>
      </c>
      <c r="N4249">
        <v>0</v>
      </c>
    </row>
    <row r="4250" spans="1:14" x14ac:dyDescent="0.25">
      <c r="A4250" s="10" t="s">
        <v>24</v>
      </c>
      <c r="B4250" s="10" t="s">
        <v>10385</v>
      </c>
      <c r="C4250">
        <v>12602.73</v>
      </c>
      <c r="D4250" s="10" t="s">
        <v>26</v>
      </c>
      <c r="E4250">
        <v>0</v>
      </c>
      <c r="F4250">
        <v>3308.2</v>
      </c>
      <c r="G4250">
        <v>15910.93</v>
      </c>
      <c r="H4250" s="10" t="s">
        <v>26</v>
      </c>
      <c r="I4250" s="10" t="s">
        <v>13877</v>
      </c>
      <c r="J4250" s="10" t="s">
        <v>17</v>
      </c>
      <c r="K4250" s="10" t="s">
        <v>13878</v>
      </c>
      <c r="L4250" s="10" t="s">
        <v>13879</v>
      </c>
      <c r="M4250" s="10" t="s">
        <v>18</v>
      </c>
      <c r="N4250">
        <v>0</v>
      </c>
    </row>
    <row r="4251" spans="1:14" x14ac:dyDescent="0.25">
      <c r="A4251" s="10" t="s">
        <v>24</v>
      </c>
      <c r="B4251" s="10" t="s">
        <v>10388</v>
      </c>
      <c r="C4251">
        <v>6129.75</v>
      </c>
      <c r="D4251" s="10" t="s">
        <v>26</v>
      </c>
      <c r="E4251">
        <v>0</v>
      </c>
      <c r="F4251">
        <v>0</v>
      </c>
      <c r="G4251">
        <v>6129.75</v>
      </c>
      <c r="H4251" s="10" t="s">
        <v>26</v>
      </c>
      <c r="I4251" s="10" t="s">
        <v>13880</v>
      </c>
      <c r="J4251" s="10" t="s">
        <v>17</v>
      </c>
      <c r="K4251" s="10" t="s">
        <v>17</v>
      </c>
      <c r="L4251" s="10" t="s">
        <v>13881</v>
      </c>
      <c r="M4251" s="10" t="s">
        <v>18</v>
      </c>
      <c r="N4251">
        <v>0</v>
      </c>
    </row>
    <row r="4252" spans="1:14" x14ac:dyDescent="0.25">
      <c r="A4252" s="10" t="s">
        <v>24</v>
      </c>
      <c r="B4252" s="10" t="s">
        <v>10391</v>
      </c>
      <c r="C4252">
        <v>6530.84</v>
      </c>
      <c r="D4252" s="10" t="s">
        <v>26</v>
      </c>
      <c r="E4252">
        <v>0</v>
      </c>
      <c r="F4252">
        <v>3091.58</v>
      </c>
      <c r="G4252">
        <v>9622.42</v>
      </c>
      <c r="H4252" s="10" t="s">
        <v>26</v>
      </c>
      <c r="I4252" s="10" t="s">
        <v>13882</v>
      </c>
      <c r="J4252" s="10" t="s">
        <v>17</v>
      </c>
      <c r="K4252" s="10" t="s">
        <v>13883</v>
      </c>
      <c r="L4252" s="10" t="s">
        <v>13884</v>
      </c>
      <c r="M4252" s="10" t="s">
        <v>18</v>
      </c>
      <c r="N4252">
        <v>0</v>
      </c>
    </row>
    <row r="4253" spans="1:14" x14ac:dyDescent="0.25">
      <c r="A4253" s="10" t="s">
        <v>24</v>
      </c>
      <c r="B4253" s="10" t="s">
        <v>10395</v>
      </c>
      <c r="C4253">
        <v>5744.78</v>
      </c>
      <c r="D4253" s="10" t="s">
        <v>26</v>
      </c>
      <c r="E4253">
        <v>0</v>
      </c>
      <c r="F4253">
        <v>0</v>
      </c>
      <c r="G4253">
        <v>5744.78</v>
      </c>
      <c r="H4253" s="10" t="s">
        <v>26</v>
      </c>
      <c r="I4253" s="10" t="s">
        <v>13885</v>
      </c>
      <c r="J4253" s="10" t="s">
        <v>17</v>
      </c>
      <c r="K4253" s="10" t="s">
        <v>17</v>
      </c>
      <c r="L4253" s="10" t="s">
        <v>13886</v>
      </c>
      <c r="M4253" s="10" t="s">
        <v>18</v>
      </c>
      <c r="N4253">
        <v>0</v>
      </c>
    </row>
    <row r="4254" spans="1:14" x14ac:dyDescent="0.25">
      <c r="A4254" s="10" t="s">
        <v>24</v>
      </c>
      <c r="B4254" s="10" t="s">
        <v>10397</v>
      </c>
      <c r="C4254">
        <v>4985.5200000000004</v>
      </c>
      <c r="D4254" s="10" t="s">
        <v>26</v>
      </c>
      <c r="E4254">
        <v>0</v>
      </c>
      <c r="F4254">
        <v>858.16</v>
      </c>
      <c r="G4254">
        <v>5843.68</v>
      </c>
      <c r="H4254" s="10" t="s">
        <v>26</v>
      </c>
      <c r="I4254" s="10" t="s">
        <v>13887</v>
      </c>
      <c r="J4254" s="10" t="s">
        <v>17</v>
      </c>
      <c r="K4254" s="10" t="s">
        <v>13888</v>
      </c>
      <c r="L4254" s="10" t="s">
        <v>13889</v>
      </c>
      <c r="M4254" s="10" t="s">
        <v>18</v>
      </c>
      <c r="N4254">
        <v>0</v>
      </c>
    </row>
    <row r="4255" spans="1:14" x14ac:dyDescent="0.25">
      <c r="A4255" s="10" t="s">
        <v>24</v>
      </c>
      <c r="B4255" s="10" t="s">
        <v>10401</v>
      </c>
      <c r="C4255">
        <v>28294.21</v>
      </c>
      <c r="D4255" s="10" t="s">
        <v>26</v>
      </c>
      <c r="E4255">
        <v>0</v>
      </c>
      <c r="F4255">
        <v>3078.83</v>
      </c>
      <c r="G4255">
        <v>31373.040000000001</v>
      </c>
      <c r="H4255" s="10" t="s">
        <v>26</v>
      </c>
      <c r="I4255" s="10" t="s">
        <v>13890</v>
      </c>
      <c r="J4255" s="10" t="s">
        <v>17</v>
      </c>
      <c r="K4255" s="10" t="s">
        <v>13891</v>
      </c>
      <c r="L4255" s="10" t="s">
        <v>13892</v>
      </c>
      <c r="M4255" s="10" t="s">
        <v>18</v>
      </c>
      <c r="N4255">
        <v>0</v>
      </c>
    </row>
    <row r="4256" spans="1:14" x14ac:dyDescent="0.25">
      <c r="A4256" s="10" t="s">
        <v>24</v>
      </c>
      <c r="B4256" s="10" t="s">
        <v>10405</v>
      </c>
      <c r="C4256">
        <v>5711.51</v>
      </c>
      <c r="D4256" s="10" t="s">
        <v>26</v>
      </c>
      <c r="E4256">
        <v>0</v>
      </c>
      <c r="F4256">
        <v>242.4</v>
      </c>
      <c r="G4256">
        <v>5953.91</v>
      </c>
      <c r="H4256" s="10" t="s">
        <v>26</v>
      </c>
      <c r="I4256" s="10" t="s">
        <v>13893</v>
      </c>
      <c r="J4256" s="10" t="s">
        <v>17</v>
      </c>
      <c r="K4256" s="10" t="s">
        <v>13894</v>
      </c>
      <c r="L4256" s="10" t="s">
        <v>13895</v>
      </c>
      <c r="M4256" s="10" t="s">
        <v>18</v>
      </c>
      <c r="N4256">
        <v>0</v>
      </c>
    </row>
    <row r="4257" spans="1:14" x14ac:dyDescent="0.25">
      <c r="A4257" s="10" t="s">
        <v>24</v>
      </c>
      <c r="B4257" s="10" t="s">
        <v>10409</v>
      </c>
      <c r="C4257">
        <v>408.65</v>
      </c>
      <c r="D4257" s="10" t="s">
        <v>26</v>
      </c>
      <c r="E4257">
        <v>0</v>
      </c>
      <c r="F4257">
        <v>0</v>
      </c>
      <c r="G4257">
        <v>408.65</v>
      </c>
      <c r="H4257" s="10" t="s">
        <v>26</v>
      </c>
      <c r="I4257" s="10" t="s">
        <v>13896</v>
      </c>
      <c r="J4257" s="10" t="s">
        <v>17</v>
      </c>
      <c r="K4257" s="10" t="s">
        <v>17</v>
      </c>
      <c r="L4257" s="10" t="s">
        <v>13897</v>
      </c>
      <c r="M4257" s="10" t="s">
        <v>18</v>
      </c>
      <c r="N4257">
        <v>0</v>
      </c>
    </row>
    <row r="4258" spans="1:14" x14ac:dyDescent="0.25">
      <c r="A4258" s="10" t="s">
        <v>24</v>
      </c>
      <c r="B4258" s="10" t="s">
        <v>10412</v>
      </c>
      <c r="C4258">
        <v>35312.81</v>
      </c>
      <c r="D4258" s="10" t="s">
        <v>26</v>
      </c>
      <c r="E4258">
        <v>0</v>
      </c>
      <c r="F4258">
        <v>3686.32</v>
      </c>
      <c r="G4258">
        <v>38999.129999999997</v>
      </c>
      <c r="H4258" s="10" t="s">
        <v>26</v>
      </c>
      <c r="I4258" s="10" t="s">
        <v>13898</v>
      </c>
      <c r="J4258" s="10" t="s">
        <v>17</v>
      </c>
      <c r="K4258" s="10" t="s">
        <v>13899</v>
      </c>
      <c r="L4258" s="10" t="s">
        <v>13900</v>
      </c>
      <c r="M4258" s="10" t="s">
        <v>18</v>
      </c>
      <c r="N4258">
        <v>0</v>
      </c>
    </row>
    <row r="4259" spans="1:14" x14ac:dyDescent="0.25">
      <c r="A4259" s="10" t="s">
        <v>24</v>
      </c>
      <c r="B4259" s="10" t="s">
        <v>10417</v>
      </c>
      <c r="C4259">
        <v>4496.55</v>
      </c>
      <c r="D4259" s="10" t="s">
        <v>26</v>
      </c>
      <c r="E4259">
        <v>0</v>
      </c>
      <c r="F4259">
        <v>0</v>
      </c>
      <c r="G4259">
        <v>4496.55</v>
      </c>
      <c r="H4259" s="10" t="s">
        <v>26</v>
      </c>
      <c r="I4259" s="10" t="s">
        <v>13901</v>
      </c>
      <c r="J4259" s="10" t="s">
        <v>17</v>
      </c>
      <c r="K4259" s="10" t="s">
        <v>17</v>
      </c>
      <c r="L4259" s="10" t="s">
        <v>13902</v>
      </c>
      <c r="M4259" s="10" t="s">
        <v>18</v>
      </c>
      <c r="N4259">
        <v>0</v>
      </c>
    </row>
    <row r="4260" spans="1:14" x14ac:dyDescent="0.25">
      <c r="A4260" s="10" t="s">
        <v>24</v>
      </c>
      <c r="B4260" s="10" t="s">
        <v>10419</v>
      </c>
      <c r="C4260">
        <v>52195.55</v>
      </c>
      <c r="D4260" s="10" t="s">
        <v>26</v>
      </c>
      <c r="E4260">
        <v>0</v>
      </c>
      <c r="F4260">
        <v>14699.97</v>
      </c>
      <c r="G4260">
        <v>66895.520000000004</v>
      </c>
      <c r="H4260" s="10" t="s">
        <v>26</v>
      </c>
      <c r="I4260" s="10" t="s">
        <v>13903</v>
      </c>
      <c r="J4260" s="10" t="s">
        <v>17</v>
      </c>
      <c r="K4260" s="10" t="s">
        <v>13904</v>
      </c>
      <c r="L4260" s="10" t="s">
        <v>13905</v>
      </c>
      <c r="M4260" s="10" t="s">
        <v>18</v>
      </c>
      <c r="N4260">
        <v>0</v>
      </c>
    </row>
    <row r="4261" spans="1:14" x14ac:dyDescent="0.25">
      <c r="A4261" s="10" t="s">
        <v>24</v>
      </c>
      <c r="B4261" s="10" t="s">
        <v>10423</v>
      </c>
      <c r="C4261">
        <v>9474.66</v>
      </c>
      <c r="D4261" s="10" t="s">
        <v>26</v>
      </c>
      <c r="E4261">
        <v>0</v>
      </c>
      <c r="F4261">
        <v>0</v>
      </c>
      <c r="G4261">
        <v>9474.66</v>
      </c>
      <c r="H4261" s="10" t="s">
        <v>26</v>
      </c>
      <c r="I4261" s="10" t="s">
        <v>13906</v>
      </c>
      <c r="J4261" s="10" t="s">
        <v>17</v>
      </c>
      <c r="K4261" s="10" t="s">
        <v>17</v>
      </c>
      <c r="L4261" s="10" t="s">
        <v>13907</v>
      </c>
      <c r="M4261" s="10" t="s">
        <v>18</v>
      </c>
      <c r="N4261">
        <v>0</v>
      </c>
    </row>
    <row r="4262" spans="1:14" x14ac:dyDescent="0.25">
      <c r="A4262" s="10" t="s">
        <v>24</v>
      </c>
      <c r="B4262" s="10" t="s">
        <v>10426</v>
      </c>
      <c r="C4262">
        <v>3394.07</v>
      </c>
      <c r="D4262" s="10" t="s">
        <v>26</v>
      </c>
      <c r="E4262">
        <v>0</v>
      </c>
      <c r="F4262">
        <v>1229.3900000000001</v>
      </c>
      <c r="G4262">
        <v>4623.46</v>
      </c>
      <c r="H4262" s="10" t="s">
        <v>26</v>
      </c>
      <c r="I4262" s="10" t="s">
        <v>13908</v>
      </c>
      <c r="J4262" s="10" t="s">
        <v>17</v>
      </c>
      <c r="K4262" s="10" t="s">
        <v>13909</v>
      </c>
      <c r="L4262" s="10" t="s">
        <v>13910</v>
      </c>
      <c r="M4262" s="10" t="s">
        <v>18</v>
      </c>
      <c r="N4262">
        <v>0</v>
      </c>
    </row>
    <row r="4263" spans="1:14" x14ac:dyDescent="0.25">
      <c r="A4263" s="10" t="s">
        <v>24</v>
      </c>
      <c r="B4263" s="10" t="s">
        <v>10430</v>
      </c>
      <c r="C4263">
        <v>354.84</v>
      </c>
      <c r="D4263" s="10" t="s">
        <v>26</v>
      </c>
      <c r="E4263">
        <v>0</v>
      </c>
      <c r="F4263">
        <v>4500.5600000000004</v>
      </c>
      <c r="G4263">
        <v>4855.3999999999996</v>
      </c>
      <c r="H4263" s="10" t="s">
        <v>26</v>
      </c>
      <c r="I4263" s="10" t="s">
        <v>13911</v>
      </c>
      <c r="J4263" s="10" t="s">
        <v>17</v>
      </c>
      <c r="K4263" s="10" t="s">
        <v>13912</v>
      </c>
      <c r="L4263" s="10" t="s">
        <v>13913</v>
      </c>
      <c r="M4263" s="10" t="s">
        <v>18</v>
      </c>
      <c r="N4263">
        <v>0</v>
      </c>
    </row>
    <row r="4264" spans="1:14" x14ac:dyDescent="0.25">
      <c r="A4264" s="10" t="s">
        <v>24</v>
      </c>
      <c r="B4264" s="10" t="s">
        <v>10434</v>
      </c>
      <c r="C4264">
        <v>142.97999999999999</v>
      </c>
      <c r="D4264" s="10" t="s">
        <v>26</v>
      </c>
      <c r="E4264">
        <v>0</v>
      </c>
      <c r="F4264">
        <v>616.88</v>
      </c>
      <c r="G4264">
        <v>759.86</v>
      </c>
      <c r="H4264" s="10" t="s">
        <v>26</v>
      </c>
      <c r="I4264" s="10" t="s">
        <v>13914</v>
      </c>
      <c r="J4264" s="10" t="s">
        <v>17</v>
      </c>
      <c r="K4264" s="10" t="s">
        <v>13915</v>
      </c>
      <c r="L4264" s="10" t="s">
        <v>13916</v>
      </c>
      <c r="M4264" s="10" t="s">
        <v>18</v>
      </c>
      <c r="N4264">
        <v>0</v>
      </c>
    </row>
    <row r="4265" spans="1:14" x14ac:dyDescent="0.25">
      <c r="A4265" s="10" t="s">
        <v>24</v>
      </c>
      <c r="B4265" s="10" t="s">
        <v>10438</v>
      </c>
      <c r="C4265">
        <v>7447.72</v>
      </c>
      <c r="D4265" s="10" t="s">
        <v>26</v>
      </c>
      <c r="E4265">
        <v>0</v>
      </c>
      <c r="F4265">
        <v>0</v>
      </c>
      <c r="G4265">
        <v>7447.72</v>
      </c>
      <c r="H4265" s="10" t="s">
        <v>26</v>
      </c>
      <c r="I4265" s="10" t="s">
        <v>13917</v>
      </c>
      <c r="J4265" s="10" t="s">
        <v>17</v>
      </c>
      <c r="K4265" s="10" t="s">
        <v>17</v>
      </c>
      <c r="L4265" s="10" t="s">
        <v>13918</v>
      </c>
      <c r="M4265" s="10" t="s">
        <v>18</v>
      </c>
      <c r="N4265">
        <v>0</v>
      </c>
    </row>
    <row r="4266" spans="1:14" x14ac:dyDescent="0.25">
      <c r="A4266" s="10" t="s">
        <v>24</v>
      </c>
      <c r="B4266" s="10" t="s">
        <v>10439</v>
      </c>
      <c r="C4266">
        <v>3773.21</v>
      </c>
      <c r="D4266" s="10" t="s">
        <v>26</v>
      </c>
      <c r="E4266">
        <v>0</v>
      </c>
      <c r="F4266">
        <v>0</v>
      </c>
      <c r="G4266">
        <v>3773.21</v>
      </c>
      <c r="H4266" s="10" t="s">
        <v>26</v>
      </c>
      <c r="I4266" s="10" t="s">
        <v>13919</v>
      </c>
      <c r="J4266" s="10" t="s">
        <v>17</v>
      </c>
      <c r="K4266" s="10" t="s">
        <v>17</v>
      </c>
      <c r="L4266" s="10" t="s">
        <v>13920</v>
      </c>
      <c r="M4266" s="10" t="s">
        <v>18</v>
      </c>
      <c r="N4266">
        <v>0</v>
      </c>
    </row>
    <row r="4267" spans="1:14" x14ac:dyDescent="0.25">
      <c r="A4267" s="10" t="s">
        <v>24</v>
      </c>
      <c r="B4267" s="10" t="s">
        <v>10440</v>
      </c>
      <c r="C4267">
        <v>75541.179999999993</v>
      </c>
      <c r="D4267" s="10" t="s">
        <v>26</v>
      </c>
      <c r="E4267">
        <v>0</v>
      </c>
      <c r="F4267">
        <v>15710.39</v>
      </c>
      <c r="G4267">
        <v>91251.57</v>
      </c>
      <c r="H4267" s="10" t="s">
        <v>26</v>
      </c>
      <c r="I4267" s="10" t="s">
        <v>13921</v>
      </c>
      <c r="J4267" s="10" t="s">
        <v>17</v>
      </c>
      <c r="K4267" s="10" t="s">
        <v>13922</v>
      </c>
      <c r="L4267" s="10" t="s">
        <v>13923</v>
      </c>
      <c r="M4267" s="10" t="s">
        <v>18</v>
      </c>
      <c r="N4267">
        <v>0</v>
      </c>
    </row>
    <row r="4268" spans="1:14" x14ac:dyDescent="0.25">
      <c r="A4268" s="10" t="s">
        <v>24</v>
      </c>
      <c r="B4268" s="10" t="s">
        <v>10444</v>
      </c>
      <c r="C4268">
        <v>42779.3</v>
      </c>
      <c r="D4268" s="10" t="s">
        <v>26</v>
      </c>
      <c r="E4268">
        <v>0</v>
      </c>
      <c r="F4268">
        <v>10372.290000000001</v>
      </c>
      <c r="G4268">
        <v>53151.59</v>
      </c>
      <c r="H4268" s="10" t="s">
        <v>26</v>
      </c>
      <c r="I4268" s="10" t="s">
        <v>13924</v>
      </c>
      <c r="J4268" s="10" t="s">
        <v>17</v>
      </c>
      <c r="K4268" s="10" t="s">
        <v>13925</v>
      </c>
      <c r="L4268" s="10" t="s">
        <v>13926</v>
      </c>
      <c r="M4268" s="10" t="s">
        <v>18</v>
      </c>
      <c r="N4268">
        <v>0</v>
      </c>
    </row>
    <row r="4269" spans="1:14" x14ac:dyDescent="0.25">
      <c r="A4269" s="10" t="s">
        <v>24</v>
      </c>
      <c r="B4269" s="10" t="s">
        <v>10448</v>
      </c>
      <c r="C4269">
        <v>14833.09</v>
      </c>
      <c r="D4269" s="10" t="s">
        <v>26</v>
      </c>
      <c r="E4269">
        <v>0</v>
      </c>
      <c r="F4269">
        <v>3275.46</v>
      </c>
      <c r="G4269">
        <v>18108.55</v>
      </c>
      <c r="H4269" s="10" t="s">
        <v>26</v>
      </c>
      <c r="I4269" s="10" t="s">
        <v>13927</v>
      </c>
      <c r="J4269" s="10" t="s">
        <v>17</v>
      </c>
      <c r="K4269" s="10" t="s">
        <v>13928</v>
      </c>
      <c r="L4269" s="10" t="s">
        <v>13929</v>
      </c>
      <c r="M4269" s="10" t="s">
        <v>18</v>
      </c>
      <c r="N4269">
        <v>0</v>
      </c>
    </row>
    <row r="4270" spans="1:14" x14ac:dyDescent="0.25">
      <c r="A4270" s="10" t="s">
        <v>24</v>
      </c>
      <c r="B4270" s="10" t="s">
        <v>10452</v>
      </c>
      <c r="C4270">
        <v>6342.92</v>
      </c>
      <c r="D4270" s="10" t="s">
        <v>26</v>
      </c>
      <c r="E4270">
        <v>0</v>
      </c>
      <c r="F4270">
        <v>1091.82</v>
      </c>
      <c r="G4270">
        <v>7434.74</v>
      </c>
      <c r="H4270" s="10" t="s">
        <v>26</v>
      </c>
      <c r="I4270" s="10" t="s">
        <v>13930</v>
      </c>
      <c r="J4270" s="10" t="s">
        <v>17</v>
      </c>
      <c r="K4270" s="10" t="s">
        <v>13931</v>
      </c>
      <c r="L4270" s="10" t="s">
        <v>13932</v>
      </c>
      <c r="M4270" s="10" t="s">
        <v>18</v>
      </c>
      <c r="N4270">
        <v>0</v>
      </c>
    </row>
    <row r="4271" spans="1:14" x14ac:dyDescent="0.25">
      <c r="A4271" s="10" t="s">
        <v>24</v>
      </c>
      <c r="B4271" s="10" t="s">
        <v>10453</v>
      </c>
      <c r="C4271">
        <v>18886.02</v>
      </c>
      <c r="D4271" s="10" t="s">
        <v>26</v>
      </c>
      <c r="E4271">
        <v>0</v>
      </c>
      <c r="F4271">
        <v>935.32</v>
      </c>
      <c r="G4271">
        <v>19821.34</v>
      </c>
      <c r="H4271" s="10" t="s">
        <v>26</v>
      </c>
      <c r="I4271" s="10" t="s">
        <v>13933</v>
      </c>
      <c r="J4271" s="10" t="s">
        <v>17</v>
      </c>
      <c r="K4271" s="10" t="s">
        <v>13934</v>
      </c>
      <c r="L4271" s="10" t="s">
        <v>13935</v>
      </c>
      <c r="M4271" s="10" t="s">
        <v>18</v>
      </c>
      <c r="N4271">
        <v>0</v>
      </c>
    </row>
    <row r="4272" spans="1:14" x14ac:dyDescent="0.25">
      <c r="A4272" s="10" t="s">
        <v>24</v>
      </c>
      <c r="B4272" s="10" t="s">
        <v>10454</v>
      </c>
      <c r="C4272">
        <v>42757.36</v>
      </c>
      <c r="D4272" s="10" t="s">
        <v>26</v>
      </c>
      <c r="E4272">
        <v>0</v>
      </c>
      <c r="F4272">
        <v>7447.72</v>
      </c>
      <c r="G4272">
        <v>50205.08</v>
      </c>
      <c r="H4272" s="10" t="s">
        <v>26</v>
      </c>
      <c r="I4272" s="10" t="s">
        <v>13936</v>
      </c>
      <c r="J4272" s="10" t="s">
        <v>17</v>
      </c>
      <c r="K4272" s="10" t="s">
        <v>13937</v>
      </c>
      <c r="L4272" s="10" t="s">
        <v>13938</v>
      </c>
      <c r="M4272" s="10" t="s">
        <v>18</v>
      </c>
      <c r="N4272">
        <v>0</v>
      </c>
    </row>
    <row r="4273" spans="1:14" x14ac:dyDescent="0.25">
      <c r="A4273" s="10" t="s">
        <v>24</v>
      </c>
      <c r="B4273" s="10" t="s">
        <v>10456</v>
      </c>
      <c r="C4273">
        <v>18566.11</v>
      </c>
      <c r="D4273" s="10" t="s">
        <v>26</v>
      </c>
      <c r="E4273">
        <v>0</v>
      </c>
      <c r="F4273">
        <v>3773.21</v>
      </c>
      <c r="G4273">
        <v>22339.32</v>
      </c>
      <c r="H4273" s="10" t="s">
        <v>26</v>
      </c>
      <c r="I4273" s="10" t="s">
        <v>13939</v>
      </c>
      <c r="J4273" s="10" t="s">
        <v>17</v>
      </c>
      <c r="K4273" s="10" t="s">
        <v>13940</v>
      </c>
      <c r="L4273" s="10" t="s">
        <v>13941</v>
      </c>
      <c r="M4273" s="10" t="s">
        <v>18</v>
      </c>
      <c r="N4273">
        <v>0</v>
      </c>
    </row>
    <row r="4274" spans="1:14" x14ac:dyDescent="0.25">
      <c r="A4274" s="10" t="s">
        <v>24</v>
      </c>
      <c r="B4274" s="10" t="s">
        <v>10461</v>
      </c>
      <c r="C4274">
        <v>7113.05</v>
      </c>
      <c r="D4274" s="10" t="s">
        <v>26</v>
      </c>
      <c r="E4274">
        <v>0</v>
      </c>
      <c r="F4274">
        <v>0</v>
      </c>
      <c r="G4274">
        <v>7113.05</v>
      </c>
      <c r="H4274" s="10" t="s">
        <v>26</v>
      </c>
      <c r="I4274" s="10" t="s">
        <v>13942</v>
      </c>
      <c r="J4274" s="10" t="s">
        <v>17</v>
      </c>
      <c r="K4274" s="10" t="s">
        <v>17</v>
      </c>
      <c r="L4274" s="10" t="s">
        <v>13943</v>
      </c>
      <c r="M4274" s="10" t="s">
        <v>18</v>
      </c>
      <c r="N4274">
        <v>0</v>
      </c>
    </row>
    <row r="4275" spans="1:14" x14ac:dyDescent="0.25">
      <c r="A4275" s="10" t="s">
        <v>24</v>
      </c>
      <c r="B4275" s="10" t="s">
        <v>10463</v>
      </c>
      <c r="C4275">
        <v>1100</v>
      </c>
      <c r="D4275" s="10" t="s">
        <v>26</v>
      </c>
      <c r="E4275">
        <v>0</v>
      </c>
      <c r="F4275">
        <v>454.84</v>
      </c>
      <c r="G4275">
        <v>1554.84</v>
      </c>
      <c r="H4275" s="10" t="s">
        <v>26</v>
      </c>
      <c r="I4275" s="10" t="s">
        <v>13944</v>
      </c>
      <c r="J4275" s="10" t="s">
        <v>17</v>
      </c>
      <c r="K4275" s="10" t="s">
        <v>13945</v>
      </c>
      <c r="L4275" s="10" t="s">
        <v>13946</v>
      </c>
      <c r="M4275" s="10" t="s">
        <v>18</v>
      </c>
      <c r="N4275">
        <v>0</v>
      </c>
    </row>
    <row r="4276" spans="1:14" x14ac:dyDescent="0.25">
      <c r="A4276" s="10" t="s">
        <v>24</v>
      </c>
      <c r="B4276" s="10" t="s">
        <v>10467</v>
      </c>
      <c r="C4276">
        <v>1400</v>
      </c>
      <c r="D4276" s="10" t="s">
        <v>26</v>
      </c>
      <c r="E4276">
        <v>0</v>
      </c>
      <c r="F4276">
        <v>0</v>
      </c>
      <c r="G4276">
        <v>1400</v>
      </c>
      <c r="H4276" s="10" t="s">
        <v>26</v>
      </c>
      <c r="I4276" s="10" t="s">
        <v>13947</v>
      </c>
      <c r="J4276" s="10" t="s">
        <v>17</v>
      </c>
      <c r="K4276" s="10" t="s">
        <v>17</v>
      </c>
      <c r="L4276" s="10" t="s">
        <v>13948</v>
      </c>
      <c r="M4276" s="10" t="s">
        <v>18</v>
      </c>
      <c r="N4276">
        <v>0</v>
      </c>
    </row>
    <row r="4277" spans="1:14" x14ac:dyDescent="0.25">
      <c r="A4277" s="10" t="s">
        <v>24</v>
      </c>
      <c r="B4277" s="10" t="s">
        <v>13949</v>
      </c>
      <c r="C4277">
        <v>200</v>
      </c>
      <c r="D4277" s="10" t="s">
        <v>26</v>
      </c>
      <c r="E4277">
        <v>0</v>
      </c>
      <c r="F4277">
        <v>0</v>
      </c>
      <c r="G4277">
        <v>200</v>
      </c>
      <c r="H4277" s="10" t="s">
        <v>26</v>
      </c>
      <c r="I4277" s="10" t="s">
        <v>13950</v>
      </c>
      <c r="J4277" s="10" t="s">
        <v>17</v>
      </c>
      <c r="K4277" s="10" t="s">
        <v>17</v>
      </c>
      <c r="L4277" s="10" t="s">
        <v>13951</v>
      </c>
      <c r="M4277" s="10" t="s">
        <v>18</v>
      </c>
      <c r="N4277">
        <v>0</v>
      </c>
    </row>
    <row r="4278" spans="1:14" x14ac:dyDescent="0.25">
      <c r="A4278" s="10" t="s">
        <v>24</v>
      </c>
      <c r="B4278" s="10" t="s">
        <v>10470</v>
      </c>
      <c r="C4278">
        <v>13762.72</v>
      </c>
      <c r="D4278" s="10" t="s">
        <v>26</v>
      </c>
      <c r="E4278">
        <v>0</v>
      </c>
      <c r="F4278">
        <v>0</v>
      </c>
      <c r="G4278">
        <v>13762.72</v>
      </c>
      <c r="H4278" s="10" t="s">
        <v>26</v>
      </c>
      <c r="I4278" s="10" t="s">
        <v>13952</v>
      </c>
      <c r="J4278" s="10" t="s">
        <v>17</v>
      </c>
      <c r="K4278" s="10" t="s">
        <v>17</v>
      </c>
      <c r="L4278" s="10" t="s">
        <v>13953</v>
      </c>
      <c r="M4278" s="10" t="s">
        <v>18</v>
      </c>
      <c r="N4278">
        <v>0</v>
      </c>
    </row>
    <row r="4279" spans="1:14" x14ac:dyDescent="0.25">
      <c r="A4279" s="10" t="s">
        <v>24</v>
      </c>
      <c r="B4279" s="10" t="s">
        <v>10473</v>
      </c>
      <c r="C4279">
        <v>12920</v>
      </c>
      <c r="D4279" s="10" t="s">
        <v>26</v>
      </c>
      <c r="E4279">
        <v>0</v>
      </c>
      <c r="F4279">
        <v>0</v>
      </c>
      <c r="G4279">
        <v>12920</v>
      </c>
      <c r="H4279" s="10" t="s">
        <v>26</v>
      </c>
      <c r="I4279" s="10" t="s">
        <v>13954</v>
      </c>
      <c r="J4279" s="10" t="s">
        <v>17</v>
      </c>
      <c r="K4279" s="10" t="s">
        <v>17</v>
      </c>
      <c r="L4279" s="10" t="s">
        <v>13955</v>
      </c>
      <c r="M4279" s="10" t="s">
        <v>18</v>
      </c>
      <c r="N4279">
        <v>0</v>
      </c>
    </row>
    <row r="4280" spans="1:14" x14ac:dyDescent="0.25">
      <c r="A4280" s="10" t="s">
        <v>24</v>
      </c>
      <c r="B4280" s="10" t="s">
        <v>10476</v>
      </c>
      <c r="C4280">
        <v>19300</v>
      </c>
      <c r="D4280" s="10" t="s">
        <v>26</v>
      </c>
      <c r="E4280">
        <v>0</v>
      </c>
      <c r="F4280">
        <v>5600</v>
      </c>
      <c r="G4280">
        <v>24900</v>
      </c>
      <c r="H4280" s="10" t="s">
        <v>26</v>
      </c>
      <c r="I4280" s="10" t="s">
        <v>13956</v>
      </c>
      <c r="J4280" s="10" t="s">
        <v>17</v>
      </c>
      <c r="K4280" s="10" t="s">
        <v>13957</v>
      </c>
      <c r="L4280" s="10" t="s">
        <v>13958</v>
      </c>
      <c r="M4280" s="10" t="s">
        <v>18</v>
      </c>
      <c r="N4280">
        <v>0</v>
      </c>
    </row>
    <row r="4281" spans="1:14" x14ac:dyDescent="0.25">
      <c r="A4281" s="10" t="s">
        <v>24</v>
      </c>
      <c r="B4281" s="10" t="s">
        <v>10480</v>
      </c>
      <c r="C4281">
        <v>52557.79</v>
      </c>
      <c r="D4281" s="10" t="s">
        <v>26</v>
      </c>
      <c r="E4281">
        <v>0</v>
      </c>
      <c r="F4281">
        <v>8944.4699999999993</v>
      </c>
      <c r="G4281">
        <v>61502.26</v>
      </c>
      <c r="H4281" s="10" t="s">
        <v>26</v>
      </c>
      <c r="I4281" s="10" t="s">
        <v>13959</v>
      </c>
      <c r="J4281" s="10" t="s">
        <v>17</v>
      </c>
      <c r="K4281" s="10" t="s">
        <v>13960</v>
      </c>
      <c r="L4281" s="10" t="s">
        <v>13961</v>
      </c>
      <c r="M4281" s="10" t="s">
        <v>18</v>
      </c>
      <c r="N4281">
        <v>0</v>
      </c>
    </row>
    <row r="4282" spans="1:14" x14ac:dyDescent="0.25">
      <c r="A4282" s="10" t="s">
        <v>24</v>
      </c>
      <c r="B4282" s="10" t="s">
        <v>10484</v>
      </c>
      <c r="C4282">
        <v>20032.48</v>
      </c>
      <c r="D4282" s="10" t="s">
        <v>26</v>
      </c>
      <c r="E4282">
        <v>0</v>
      </c>
      <c r="F4282">
        <v>3572.1</v>
      </c>
      <c r="G4282">
        <v>23604.58</v>
      </c>
      <c r="H4282" s="10" t="s">
        <v>26</v>
      </c>
      <c r="I4282" s="10" t="s">
        <v>13962</v>
      </c>
      <c r="J4282" s="10" t="s">
        <v>17</v>
      </c>
      <c r="K4282" s="10" t="s">
        <v>13963</v>
      </c>
      <c r="L4282" s="10" t="s">
        <v>13964</v>
      </c>
      <c r="M4282" s="10" t="s">
        <v>18</v>
      </c>
      <c r="N4282">
        <v>0</v>
      </c>
    </row>
    <row r="4283" spans="1:14" x14ac:dyDescent="0.25">
      <c r="A4283" s="10" t="s">
        <v>24</v>
      </c>
      <c r="B4283" s="10" t="s">
        <v>10488</v>
      </c>
      <c r="C4283">
        <v>714.2</v>
      </c>
      <c r="D4283" s="10" t="s">
        <v>26</v>
      </c>
      <c r="E4283">
        <v>0</v>
      </c>
      <c r="F4283">
        <v>122.94</v>
      </c>
      <c r="G4283">
        <v>837.14</v>
      </c>
      <c r="H4283" s="10" t="s">
        <v>26</v>
      </c>
      <c r="I4283" s="10" t="s">
        <v>13965</v>
      </c>
      <c r="J4283" s="10" t="s">
        <v>17</v>
      </c>
      <c r="K4283" s="10" t="s">
        <v>13966</v>
      </c>
      <c r="L4283" s="10" t="s">
        <v>13967</v>
      </c>
      <c r="M4283" s="10" t="s">
        <v>18</v>
      </c>
      <c r="N4283">
        <v>0</v>
      </c>
    </row>
    <row r="4284" spans="1:14" x14ac:dyDescent="0.25">
      <c r="A4284" s="10" t="s">
        <v>24</v>
      </c>
      <c r="B4284" s="10" t="s">
        <v>10493</v>
      </c>
      <c r="C4284">
        <v>5195.24</v>
      </c>
      <c r="D4284" s="10" t="s">
        <v>26</v>
      </c>
      <c r="E4284">
        <v>0</v>
      </c>
      <c r="F4284">
        <v>885.85</v>
      </c>
      <c r="G4284">
        <v>6081.09</v>
      </c>
      <c r="H4284" s="10" t="s">
        <v>26</v>
      </c>
      <c r="I4284" s="10" t="s">
        <v>13968</v>
      </c>
      <c r="J4284" s="10" t="s">
        <v>17</v>
      </c>
      <c r="K4284" s="10" t="s">
        <v>13969</v>
      </c>
      <c r="L4284" s="10" t="s">
        <v>13970</v>
      </c>
      <c r="M4284" s="10" t="s">
        <v>18</v>
      </c>
      <c r="N4284">
        <v>0</v>
      </c>
    </row>
    <row r="4285" spans="1:14" x14ac:dyDescent="0.25">
      <c r="A4285" s="10" t="s">
        <v>24</v>
      </c>
      <c r="B4285" s="10" t="s">
        <v>10497</v>
      </c>
      <c r="C4285">
        <v>3704.12</v>
      </c>
      <c r="D4285" s="10" t="s">
        <v>26</v>
      </c>
      <c r="E4285">
        <v>0</v>
      </c>
      <c r="F4285">
        <v>697.34</v>
      </c>
      <c r="G4285">
        <v>4401.46</v>
      </c>
      <c r="H4285" s="10" t="s">
        <v>26</v>
      </c>
      <c r="I4285" s="10" t="s">
        <v>13971</v>
      </c>
      <c r="J4285" s="10" t="s">
        <v>17</v>
      </c>
      <c r="K4285" s="10" t="s">
        <v>13972</v>
      </c>
      <c r="L4285" s="10" t="s">
        <v>13973</v>
      </c>
      <c r="M4285" s="10" t="s">
        <v>18</v>
      </c>
      <c r="N4285">
        <v>0</v>
      </c>
    </row>
    <row r="4286" spans="1:14" x14ac:dyDescent="0.25">
      <c r="A4286" s="10" t="s">
        <v>24</v>
      </c>
      <c r="B4286" s="10" t="s">
        <v>7603</v>
      </c>
      <c r="C4286">
        <v>2700.89</v>
      </c>
      <c r="D4286" s="10" t="s">
        <v>26</v>
      </c>
      <c r="E4286">
        <v>0</v>
      </c>
      <c r="F4286">
        <v>192.16</v>
      </c>
      <c r="G4286">
        <v>2893.05</v>
      </c>
      <c r="H4286" s="10" t="s">
        <v>26</v>
      </c>
      <c r="I4286" s="10" t="s">
        <v>13974</v>
      </c>
      <c r="J4286" s="10" t="s">
        <v>17</v>
      </c>
      <c r="K4286" s="10" t="s">
        <v>13975</v>
      </c>
      <c r="L4286" s="10" t="s">
        <v>13976</v>
      </c>
      <c r="M4286" s="10" t="s">
        <v>18</v>
      </c>
      <c r="N4286">
        <v>0</v>
      </c>
    </row>
    <row r="4287" spans="1:14" x14ac:dyDescent="0.25">
      <c r="A4287" s="10" t="s">
        <v>24</v>
      </c>
      <c r="B4287" s="10" t="s">
        <v>10501</v>
      </c>
      <c r="C4287">
        <v>4207.9399999999996</v>
      </c>
      <c r="D4287" s="10" t="s">
        <v>26</v>
      </c>
      <c r="E4287">
        <v>0</v>
      </c>
      <c r="F4287">
        <v>1089.6400000000001</v>
      </c>
      <c r="G4287">
        <v>5297.58</v>
      </c>
      <c r="H4287" s="10" t="s">
        <v>26</v>
      </c>
      <c r="I4287" s="10" t="s">
        <v>13977</v>
      </c>
      <c r="J4287" s="10" t="s">
        <v>17</v>
      </c>
      <c r="K4287" s="10" t="s">
        <v>13978</v>
      </c>
      <c r="L4287" s="10" t="s">
        <v>13979</v>
      </c>
      <c r="M4287" s="10" t="s">
        <v>18</v>
      </c>
      <c r="N4287">
        <v>0</v>
      </c>
    </row>
    <row r="4288" spans="1:14" x14ac:dyDescent="0.25">
      <c r="A4288" s="10" t="s">
        <v>24</v>
      </c>
      <c r="B4288" s="10" t="s">
        <v>10505</v>
      </c>
      <c r="C4288">
        <v>4653.25</v>
      </c>
      <c r="D4288" s="10" t="s">
        <v>26</v>
      </c>
      <c r="E4288">
        <v>0</v>
      </c>
      <c r="F4288">
        <v>0</v>
      </c>
      <c r="G4288">
        <v>4653.25</v>
      </c>
      <c r="H4288" s="10" t="s">
        <v>26</v>
      </c>
      <c r="I4288" s="10" t="s">
        <v>13980</v>
      </c>
      <c r="J4288" s="10" t="s">
        <v>17</v>
      </c>
      <c r="K4288" s="10" t="s">
        <v>17</v>
      </c>
      <c r="L4288" s="10" t="s">
        <v>13981</v>
      </c>
      <c r="M4288" s="10" t="s">
        <v>18</v>
      </c>
      <c r="N4288">
        <v>0</v>
      </c>
    </row>
    <row r="4289" spans="1:14" x14ac:dyDescent="0.25">
      <c r="A4289" s="10" t="s">
        <v>24</v>
      </c>
      <c r="B4289" s="10" t="s">
        <v>10507</v>
      </c>
      <c r="C4289">
        <v>5069.78</v>
      </c>
      <c r="D4289" s="10" t="s">
        <v>26</v>
      </c>
      <c r="E4289">
        <v>0</v>
      </c>
      <c r="F4289">
        <v>1307.23</v>
      </c>
      <c r="G4289">
        <v>6377.01</v>
      </c>
      <c r="H4289" s="10" t="s">
        <v>26</v>
      </c>
      <c r="I4289" s="10" t="s">
        <v>13982</v>
      </c>
      <c r="J4289" s="10" t="s">
        <v>17</v>
      </c>
      <c r="K4289" s="10" t="s">
        <v>13983</v>
      </c>
      <c r="L4289" s="10" t="s">
        <v>13984</v>
      </c>
      <c r="M4289" s="10" t="s">
        <v>18</v>
      </c>
      <c r="N4289">
        <v>0</v>
      </c>
    </row>
    <row r="4290" spans="1:14" x14ac:dyDescent="0.25">
      <c r="A4290" s="10" t="s">
        <v>24</v>
      </c>
      <c r="B4290" s="10" t="s">
        <v>10511</v>
      </c>
      <c r="C4290">
        <v>76011.78</v>
      </c>
      <c r="D4290" s="10" t="s">
        <v>26</v>
      </c>
      <c r="E4290">
        <v>0</v>
      </c>
      <c r="F4290">
        <v>11446.84</v>
      </c>
      <c r="G4290">
        <v>87458.62</v>
      </c>
      <c r="H4290" s="10" t="s">
        <v>26</v>
      </c>
      <c r="I4290" s="10" t="s">
        <v>13985</v>
      </c>
      <c r="J4290" s="10" t="s">
        <v>17</v>
      </c>
      <c r="K4290" s="10" t="s">
        <v>13986</v>
      </c>
      <c r="L4290" s="10" t="s">
        <v>13987</v>
      </c>
      <c r="M4290" s="10" t="s">
        <v>18</v>
      </c>
      <c r="N4290">
        <v>0</v>
      </c>
    </row>
    <row r="4291" spans="1:14" x14ac:dyDescent="0.25">
      <c r="A4291" s="10" t="s">
        <v>24</v>
      </c>
      <c r="B4291" s="10" t="s">
        <v>10516</v>
      </c>
      <c r="C4291">
        <v>51689.7</v>
      </c>
      <c r="D4291" s="10" t="s">
        <v>26</v>
      </c>
      <c r="E4291">
        <v>0</v>
      </c>
      <c r="F4291">
        <v>9778.82</v>
      </c>
      <c r="G4291">
        <v>61468.52</v>
      </c>
      <c r="H4291" s="10" t="s">
        <v>26</v>
      </c>
      <c r="I4291" s="10" t="s">
        <v>13988</v>
      </c>
      <c r="J4291" s="10" t="s">
        <v>17</v>
      </c>
      <c r="K4291" s="10" t="s">
        <v>13989</v>
      </c>
      <c r="L4291" s="10" t="s">
        <v>13990</v>
      </c>
      <c r="M4291" s="10" t="s">
        <v>18</v>
      </c>
      <c r="N4291">
        <v>0</v>
      </c>
    </row>
    <row r="4292" spans="1:14" x14ac:dyDescent="0.25">
      <c r="A4292" s="10" t="s">
        <v>24</v>
      </c>
      <c r="B4292" s="10" t="s">
        <v>10521</v>
      </c>
      <c r="C4292">
        <v>2653.09</v>
      </c>
      <c r="D4292" s="10" t="s">
        <v>26</v>
      </c>
      <c r="E4292">
        <v>0</v>
      </c>
      <c r="F4292">
        <v>0</v>
      </c>
      <c r="G4292">
        <v>2653.09</v>
      </c>
      <c r="H4292" s="10" t="s">
        <v>26</v>
      </c>
      <c r="I4292" s="10" t="s">
        <v>13991</v>
      </c>
      <c r="J4292" s="10" t="s">
        <v>17</v>
      </c>
      <c r="K4292" s="10" t="s">
        <v>17</v>
      </c>
      <c r="L4292" s="10" t="s">
        <v>13992</v>
      </c>
      <c r="M4292" s="10" t="s">
        <v>18</v>
      </c>
      <c r="N4292">
        <v>0</v>
      </c>
    </row>
    <row r="4293" spans="1:14" x14ac:dyDescent="0.25">
      <c r="A4293" s="10" t="s">
        <v>24</v>
      </c>
      <c r="B4293" s="10" t="s">
        <v>10524</v>
      </c>
      <c r="C4293">
        <v>5819.74</v>
      </c>
      <c r="D4293" s="10" t="s">
        <v>26</v>
      </c>
      <c r="E4293">
        <v>0</v>
      </c>
      <c r="F4293">
        <v>1281.68</v>
      </c>
      <c r="G4293">
        <v>7101.42</v>
      </c>
      <c r="H4293" s="10" t="s">
        <v>26</v>
      </c>
      <c r="I4293" s="10" t="s">
        <v>13993</v>
      </c>
      <c r="J4293" s="10" t="s">
        <v>17</v>
      </c>
      <c r="K4293" s="10" t="s">
        <v>13994</v>
      </c>
      <c r="L4293" s="10" t="s">
        <v>13995</v>
      </c>
      <c r="M4293" s="10" t="s">
        <v>18</v>
      </c>
      <c r="N4293">
        <v>0</v>
      </c>
    </row>
    <row r="4294" spans="1:14" x14ac:dyDescent="0.25">
      <c r="A4294" s="10" t="s">
        <v>24</v>
      </c>
      <c r="B4294" s="10" t="s">
        <v>10529</v>
      </c>
      <c r="C4294">
        <v>22479.75</v>
      </c>
      <c r="D4294" s="10" t="s">
        <v>26</v>
      </c>
      <c r="E4294">
        <v>0</v>
      </c>
      <c r="F4294">
        <v>2867.07</v>
      </c>
      <c r="G4294">
        <v>25346.82</v>
      </c>
      <c r="H4294" s="10" t="s">
        <v>26</v>
      </c>
      <c r="I4294" s="10" t="s">
        <v>13996</v>
      </c>
      <c r="J4294" s="10" t="s">
        <v>17</v>
      </c>
      <c r="K4294" s="10" t="s">
        <v>13997</v>
      </c>
      <c r="L4294" s="10" t="s">
        <v>13998</v>
      </c>
      <c r="M4294" s="10" t="s">
        <v>18</v>
      </c>
      <c r="N4294">
        <v>0</v>
      </c>
    </row>
    <row r="4295" spans="1:14" x14ac:dyDescent="0.25">
      <c r="A4295" s="10" t="s">
        <v>24</v>
      </c>
      <c r="B4295" s="10" t="s">
        <v>10533</v>
      </c>
      <c r="C4295">
        <v>2952.84</v>
      </c>
      <c r="D4295" s="10" t="s">
        <v>26</v>
      </c>
      <c r="E4295">
        <v>0</v>
      </c>
      <c r="F4295">
        <v>0</v>
      </c>
      <c r="G4295">
        <v>2952.84</v>
      </c>
      <c r="H4295" s="10" t="s">
        <v>26</v>
      </c>
      <c r="I4295" s="10" t="s">
        <v>13999</v>
      </c>
      <c r="J4295" s="10" t="s">
        <v>17</v>
      </c>
      <c r="K4295" s="10" t="s">
        <v>17</v>
      </c>
      <c r="L4295" s="10" t="s">
        <v>14000</v>
      </c>
      <c r="M4295" s="10" t="s">
        <v>18</v>
      </c>
      <c r="N4295">
        <v>0</v>
      </c>
    </row>
    <row r="4296" spans="1:14" x14ac:dyDescent="0.25">
      <c r="A4296" s="10" t="s">
        <v>24</v>
      </c>
      <c r="B4296" s="10" t="s">
        <v>10535</v>
      </c>
      <c r="C4296">
        <v>664.13</v>
      </c>
      <c r="D4296" s="10" t="s">
        <v>26</v>
      </c>
      <c r="E4296">
        <v>0</v>
      </c>
      <c r="F4296">
        <v>0</v>
      </c>
      <c r="G4296">
        <v>664.13</v>
      </c>
      <c r="H4296" s="10" t="s">
        <v>26</v>
      </c>
      <c r="I4296" s="10" t="s">
        <v>14001</v>
      </c>
      <c r="J4296" s="10" t="s">
        <v>17</v>
      </c>
      <c r="K4296" s="10" t="s">
        <v>17</v>
      </c>
      <c r="L4296" s="10" t="s">
        <v>14002</v>
      </c>
      <c r="M4296" s="10" t="s">
        <v>18</v>
      </c>
      <c r="N4296">
        <v>0</v>
      </c>
    </row>
    <row r="4297" spans="1:14" x14ac:dyDescent="0.25">
      <c r="A4297" s="10" t="s">
        <v>24</v>
      </c>
      <c r="B4297" s="10" t="s">
        <v>10537</v>
      </c>
      <c r="C4297">
        <v>24179.98</v>
      </c>
      <c r="D4297" s="10" t="s">
        <v>26</v>
      </c>
      <c r="E4297">
        <v>0</v>
      </c>
      <c r="F4297">
        <v>3393</v>
      </c>
      <c r="G4297">
        <v>27572.98</v>
      </c>
      <c r="H4297" s="10" t="s">
        <v>26</v>
      </c>
      <c r="I4297" s="10" t="s">
        <v>14003</v>
      </c>
      <c r="J4297" s="10" t="s">
        <v>17</v>
      </c>
      <c r="K4297" s="10" t="s">
        <v>14004</v>
      </c>
      <c r="L4297" s="10" t="s">
        <v>14005</v>
      </c>
      <c r="M4297" s="10" t="s">
        <v>18</v>
      </c>
      <c r="N4297">
        <v>0</v>
      </c>
    </row>
    <row r="4298" spans="1:14" x14ac:dyDescent="0.25">
      <c r="A4298" s="10" t="s">
        <v>24</v>
      </c>
      <c r="B4298" s="10" t="s">
        <v>10542</v>
      </c>
      <c r="C4298">
        <v>3337.9</v>
      </c>
      <c r="D4298" s="10" t="s">
        <v>26</v>
      </c>
      <c r="E4298">
        <v>0</v>
      </c>
      <c r="F4298">
        <v>0</v>
      </c>
      <c r="G4298">
        <v>3337.9</v>
      </c>
      <c r="H4298" s="10" t="s">
        <v>26</v>
      </c>
      <c r="I4298" s="10" t="s">
        <v>14006</v>
      </c>
      <c r="J4298" s="10" t="s">
        <v>17</v>
      </c>
      <c r="K4298" s="10" t="s">
        <v>17</v>
      </c>
      <c r="L4298" s="10" t="s">
        <v>14007</v>
      </c>
      <c r="M4298" s="10" t="s">
        <v>18</v>
      </c>
      <c r="N4298">
        <v>0</v>
      </c>
    </row>
    <row r="4299" spans="1:14" x14ac:dyDescent="0.25">
      <c r="A4299" s="10" t="s">
        <v>24</v>
      </c>
      <c r="B4299" s="10" t="s">
        <v>10543</v>
      </c>
      <c r="C4299">
        <v>19165.96</v>
      </c>
      <c r="D4299" s="10" t="s">
        <v>26</v>
      </c>
      <c r="E4299">
        <v>0</v>
      </c>
      <c r="F4299">
        <v>7844.07</v>
      </c>
      <c r="G4299">
        <v>27010.03</v>
      </c>
      <c r="H4299" s="10" t="s">
        <v>26</v>
      </c>
      <c r="I4299" s="10" t="s">
        <v>14008</v>
      </c>
      <c r="J4299" s="10" t="s">
        <v>17</v>
      </c>
      <c r="K4299" s="10" t="s">
        <v>14009</v>
      </c>
      <c r="L4299" s="10" t="s">
        <v>14010</v>
      </c>
      <c r="M4299" s="10" t="s">
        <v>18</v>
      </c>
      <c r="N4299">
        <v>0</v>
      </c>
    </row>
    <row r="4300" spans="1:14" x14ac:dyDescent="0.25">
      <c r="A4300" s="10" t="s">
        <v>24</v>
      </c>
      <c r="B4300" s="10" t="s">
        <v>10547</v>
      </c>
      <c r="C4300">
        <v>7351.2</v>
      </c>
      <c r="D4300" s="10" t="s">
        <v>26</v>
      </c>
      <c r="E4300">
        <v>0</v>
      </c>
      <c r="F4300">
        <v>0</v>
      </c>
      <c r="G4300">
        <v>7351.2</v>
      </c>
      <c r="H4300" s="10" t="s">
        <v>26</v>
      </c>
      <c r="I4300" s="10" t="s">
        <v>14011</v>
      </c>
      <c r="J4300" s="10" t="s">
        <v>17</v>
      </c>
      <c r="K4300" s="10" t="s">
        <v>17</v>
      </c>
      <c r="L4300" s="10" t="s">
        <v>14012</v>
      </c>
      <c r="M4300" s="10" t="s">
        <v>18</v>
      </c>
      <c r="N4300">
        <v>0</v>
      </c>
    </row>
    <row r="4301" spans="1:14" x14ac:dyDescent="0.25">
      <c r="A4301" s="10" t="s">
        <v>24</v>
      </c>
      <c r="B4301" s="10" t="s">
        <v>10550</v>
      </c>
      <c r="C4301">
        <v>1302.68</v>
      </c>
      <c r="D4301" s="10" t="s">
        <v>26</v>
      </c>
      <c r="E4301">
        <v>0</v>
      </c>
      <c r="F4301">
        <v>846.71</v>
      </c>
      <c r="G4301">
        <v>2149.39</v>
      </c>
      <c r="H4301" s="10" t="s">
        <v>26</v>
      </c>
      <c r="I4301" s="10" t="s">
        <v>14013</v>
      </c>
      <c r="J4301" s="10" t="s">
        <v>17</v>
      </c>
      <c r="K4301" s="10" t="s">
        <v>14014</v>
      </c>
      <c r="L4301" s="10" t="s">
        <v>14015</v>
      </c>
      <c r="M4301" s="10" t="s">
        <v>18</v>
      </c>
      <c r="N4301">
        <v>0</v>
      </c>
    </row>
    <row r="4302" spans="1:14" x14ac:dyDescent="0.25">
      <c r="A4302" s="10" t="s">
        <v>24</v>
      </c>
      <c r="B4302" s="10" t="s">
        <v>1709</v>
      </c>
      <c r="C4302">
        <v>5242.41</v>
      </c>
      <c r="D4302" s="10" t="s">
        <v>26</v>
      </c>
      <c r="E4302">
        <v>0</v>
      </c>
      <c r="F4302">
        <v>5242.41</v>
      </c>
      <c r="G4302">
        <v>10484.82</v>
      </c>
      <c r="H4302" s="10" t="s">
        <v>26</v>
      </c>
      <c r="I4302" s="10" t="s">
        <v>14016</v>
      </c>
      <c r="J4302" s="10" t="s">
        <v>17</v>
      </c>
      <c r="K4302" s="10" t="s">
        <v>14017</v>
      </c>
      <c r="L4302" s="10" t="s">
        <v>14018</v>
      </c>
      <c r="M4302" s="10" t="s">
        <v>18</v>
      </c>
      <c r="N4302">
        <v>0</v>
      </c>
    </row>
    <row r="4303" spans="1:14" x14ac:dyDescent="0.25">
      <c r="A4303" s="10" t="s">
        <v>24</v>
      </c>
      <c r="B4303" s="10" t="s">
        <v>8235</v>
      </c>
      <c r="C4303">
        <v>11344.17</v>
      </c>
      <c r="D4303" s="10" t="s">
        <v>26</v>
      </c>
      <c r="E4303">
        <v>0</v>
      </c>
      <c r="F4303">
        <v>4600.2</v>
      </c>
      <c r="G4303">
        <v>15944.37</v>
      </c>
      <c r="H4303" s="10" t="s">
        <v>26</v>
      </c>
      <c r="I4303" s="10" t="s">
        <v>14019</v>
      </c>
      <c r="J4303" s="10" t="s">
        <v>17</v>
      </c>
      <c r="K4303" s="10" t="s">
        <v>14020</v>
      </c>
      <c r="L4303" s="10" t="s">
        <v>14021</v>
      </c>
      <c r="M4303" s="10" t="s">
        <v>18</v>
      </c>
      <c r="N4303">
        <v>0</v>
      </c>
    </row>
    <row r="4304" spans="1:14" x14ac:dyDescent="0.25">
      <c r="A4304" s="10" t="s">
        <v>24</v>
      </c>
      <c r="B4304" s="10" t="s">
        <v>8236</v>
      </c>
      <c r="C4304">
        <v>817.83</v>
      </c>
      <c r="D4304" s="10" t="s">
        <v>26</v>
      </c>
      <c r="E4304">
        <v>0</v>
      </c>
      <c r="F4304">
        <v>0</v>
      </c>
      <c r="G4304">
        <v>817.83</v>
      </c>
      <c r="H4304" s="10" t="s">
        <v>26</v>
      </c>
      <c r="I4304" s="10" t="s">
        <v>14022</v>
      </c>
      <c r="J4304" s="10" t="s">
        <v>17</v>
      </c>
      <c r="K4304" s="10" t="s">
        <v>17</v>
      </c>
      <c r="L4304" s="10" t="s">
        <v>14023</v>
      </c>
      <c r="M4304" s="10" t="s">
        <v>18</v>
      </c>
      <c r="N4304">
        <v>0</v>
      </c>
    </row>
    <row r="4305" spans="1:14" x14ac:dyDescent="0.25">
      <c r="A4305" s="10" t="s">
        <v>24</v>
      </c>
      <c r="B4305" s="10" t="s">
        <v>8286</v>
      </c>
      <c r="C4305">
        <v>4659.92</v>
      </c>
      <c r="D4305" s="10" t="s">
        <v>26</v>
      </c>
      <c r="E4305">
        <v>0</v>
      </c>
      <c r="F4305">
        <v>0</v>
      </c>
      <c r="G4305">
        <v>4659.92</v>
      </c>
      <c r="H4305" s="10" t="s">
        <v>26</v>
      </c>
      <c r="I4305" s="10" t="s">
        <v>14024</v>
      </c>
      <c r="J4305" s="10" t="s">
        <v>17</v>
      </c>
      <c r="K4305" s="10" t="s">
        <v>17</v>
      </c>
      <c r="L4305" s="10" t="s">
        <v>14025</v>
      </c>
      <c r="M4305" s="10" t="s">
        <v>18</v>
      </c>
      <c r="N4305">
        <v>0</v>
      </c>
    </row>
    <row r="4306" spans="1:14" x14ac:dyDescent="0.25">
      <c r="A4306" s="10" t="s">
        <v>24</v>
      </c>
      <c r="B4306" s="10" t="s">
        <v>14026</v>
      </c>
      <c r="C4306">
        <v>2856.04</v>
      </c>
      <c r="D4306" s="10" t="s">
        <v>26</v>
      </c>
      <c r="E4306">
        <v>0</v>
      </c>
      <c r="F4306">
        <v>0</v>
      </c>
      <c r="G4306">
        <v>2856.04</v>
      </c>
      <c r="H4306" s="10" t="s">
        <v>26</v>
      </c>
      <c r="I4306" s="10" t="s">
        <v>14027</v>
      </c>
      <c r="J4306" s="10" t="s">
        <v>17</v>
      </c>
      <c r="K4306" s="10" t="s">
        <v>17</v>
      </c>
      <c r="L4306" s="10" t="s">
        <v>14028</v>
      </c>
      <c r="M4306" s="10" t="s">
        <v>18</v>
      </c>
      <c r="N4306">
        <v>0</v>
      </c>
    </row>
    <row r="4307" spans="1:14" x14ac:dyDescent="0.25">
      <c r="A4307" s="10" t="s">
        <v>24</v>
      </c>
      <c r="B4307" s="10" t="s">
        <v>10564</v>
      </c>
      <c r="C4307">
        <v>357.01</v>
      </c>
      <c r="D4307" s="10" t="s">
        <v>26</v>
      </c>
      <c r="E4307">
        <v>0</v>
      </c>
      <c r="F4307">
        <v>0</v>
      </c>
      <c r="G4307">
        <v>357.01</v>
      </c>
      <c r="H4307" s="10" t="s">
        <v>26</v>
      </c>
      <c r="I4307" s="10" t="s">
        <v>14029</v>
      </c>
      <c r="J4307" s="10" t="s">
        <v>17</v>
      </c>
      <c r="K4307" s="10" t="s">
        <v>17</v>
      </c>
      <c r="L4307" s="10" t="s">
        <v>14030</v>
      </c>
      <c r="M4307" s="10" t="s">
        <v>18</v>
      </c>
      <c r="N4307">
        <v>0</v>
      </c>
    </row>
    <row r="4308" spans="1:14" x14ac:dyDescent="0.25">
      <c r="A4308" s="10" t="s">
        <v>24</v>
      </c>
      <c r="B4308" s="10" t="s">
        <v>10567</v>
      </c>
      <c r="C4308">
        <v>315.86</v>
      </c>
      <c r="D4308" s="10" t="s">
        <v>26</v>
      </c>
      <c r="E4308">
        <v>0</v>
      </c>
      <c r="F4308">
        <v>0</v>
      </c>
      <c r="G4308">
        <v>315.86</v>
      </c>
      <c r="H4308" s="10" t="s">
        <v>26</v>
      </c>
      <c r="I4308" s="10" t="s">
        <v>14031</v>
      </c>
      <c r="J4308" s="10" t="s">
        <v>17</v>
      </c>
      <c r="K4308" s="10" t="s">
        <v>17</v>
      </c>
      <c r="L4308" s="10" t="s">
        <v>14032</v>
      </c>
      <c r="M4308" s="10" t="s">
        <v>18</v>
      </c>
      <c r="N4308">
        <v>0</v>
      </c>
    </row>
    <row r="4309" spans="1:14" x14ac:dyDescent="0.25">
      <c r="A4309" s="10" t="s">
        <v>24</v>
      </c>
      <c r="B4309" s="10" t="s">
        <v>14033</v>
      </c>
      <c r="C4309">
        <v>1402.69</v>
      </c>
      <c r="D4309" s="10" t="s">
        <v>26</v>
      </c>
      <c r="E4309">
        <v>0</v>
      </c>
      <c r="F4309">
        <v>0</v>
      </c>
      <c r="G4309">
        <v>1402.69</v>
      </c>
      <c r="H4309" s="10" t="s">
        <v>26</v>
      </c>
      <c r="I4309" s="10" t="s">
        <v>14034</v>
      </c>
      <c r="J4309" s="10" t="s">
        <v>17</v>
      </c>
      <c r="K4309" s="10" t="s">
        <v>17</v>
      </c>
      <c r="L4309" s="10" t="s">
        <v>14035</v>
      </c>
      <c r="M4309" s="10" t="s">
        <v>18</v>
      </c>
      <c r="N4309">
        <v>0</v>
      </c>
    </row>
    <row r="4310" spans="1:14" x14ac:dyDescent="0.25">
      <c r="A4310" s="10" t="s">
        <v>24</v>
      </c>
      <c r="B4310" s="10" t="s">
        <v>10570</v>
      </c>
      <c r="C4310">
        <v>41056.480000000003</v>
      </c>
      <c r="D4310" s="10" t="s">
        <v>26</v>
      </c>
      <c r="E4310">
        <v>0</v>
      </c>
      <c r="F4310">
        <v>6952.79</v>
      </c>
      <c r="G4310">
        <v>48009.27</v>
      </c>
      <c r="H4310" s="10" t="s">
        <v>26</v>
      </c>
      <c r="I4310" s="10" t="s">
        <v>14036</v>
      </c>
      <c r="J4310" s="10" t="s">
        <v>17</v>
      </c>
      <c r="K4310" s="10" t="s">
        <v>14037</v>
      </c>
      <c r="L4310" s="10" t="s">
        <v>14038</v>
      </c>
      <c r="M4310" s="10" t="s">
        <v>18</v>
      </c>
      <c r="N4310">
        <v>0</v>
      </c>
    </row>
    <row r="4311" spans="1:14" x14ac:dyDescent="0.25">
      <c r="A4311" s="10" t="s">
        <v>24</v>
      </c>
      <c r="B4311" s="10" t="s">
        <v>10575</v>
      </c>
      <c r="C4311">
        <v>7470.09</v>
      </c>
      <c r="D4311" s="10" t="s">
        <v>26</v>
      </c>
      <c r="E4311">
        <v>0</v>
      </c>
      <c r="F4311">
        <v>3060.28</v>
      </c>
      <c r="G4311">
        <v>10530.37</v>
      </c>
      <c r="H4311" s="10" t="s">
        <v>26</v>
      </c>
      <c r="I4311" s="10" t="s">
        <v>14039</v>
      </c>
      <c r="J4311" s="10" t="s">
        <v>17</v>
      </c>
      <c r="K4311" s="10" t="s">
        <v>14040</v>
      </c>
      <c r="L4311" s="10" t="s">
        <v>14041</v>
      </c>
      <c r="M4311" s="10" t="s">
        <v>18</v>
      </c>
      <c r="N4311">
        <v>0</v>
      </c>
    </row>
    <row r="4312" spans="1:14" x14ac:dyDescent="0.25">
      <c r="A4312" s="10" t="s">
        <v>24</v>
      </c>
      <c r="B4312" s="10" t="s">
        <v>10580</v>
      </c>
      <c r="C4312">
        <v>357.95</v>
      </c>
      <c r="D4312" s="10" t="s">
        <v>26</v>
      </c>
      <c r="E4312">
        <v>0</v>
      </c>
      <c r="F4312">
        <v>0</v>
      </c>
      <c r="G4312">
        <v>357.95</v>
      </c>
      <c r="H4312" s="10" t="s">
        <v>26</v>
      </c>
      <c r="I4312" s="10" t="s">
        <v>14042</v>
      </c>
      <c r="J4312" s="10" t="s">
        <v>17</v>
      </c>
      <c r="K4312" s="10" t="s">
        <v>17</v>
      </c>
      <c r="L4312" s="10" t="s">
        <v>14043</v>
      </c>
      <c r="M4312" s="10" t="s">
        <v>18</v>
      </c>
      <c r="N4312">
        <v>0</v>
      </c>
    </row>
    <row r="4313" spans="1:14" x14ac:dyDescent="0.25">
      <c r="A4313" s="10" t="s">
        <v>24</v>
      </c>
      <c r="B4313" s="10" t="s">
        <v>10583</v>
      </c>
      <c r="C4313">
        <v>3220.38</v>
      </c>
      <c r="D4313" s="10" t="s">
        <v>26</v>
      </c>
      <c r="E4313">
        <v>0</v>
      </c>
      <c r="F4313">
        <v>134.52000000000001</v>
      </c>
      <c r="G4313">
        <v>3354.9</v>
      </c>
      <c r="H4313" s="10" t="s">
        <v>26</v>
      </c>
      <c r="I4313" s="10" t="s">
        <v>14044</v>
      </c>
      <c r="J4313" s="10" t="s">
        <v>17</v>
      </c>
      <c r="K4313" s="10" t="s">
        <v>14045</v>
      </c>
      <c r="L4313" s="10" t="s">
        <v>14046</v>
      </c>
      <c r="M4313" s="10" t="s">
        <v>18</v>
      </c>
      <c r="N4313">
        <v>0</v>
      </c>
    </row>
    <row r="4314" spans="1:14" x14ac:dyDescent="0.25">
      <c r="A4314" s="10" t="s">
        <v>24</v>
      </c>
      <c r="B4314" s="10" t="s">
        <v>10587</v>
      </c>
      <c r="C4314">
        <v>2060.61</v>
      </c>
      <c r="D4314" s="10" t="s">
        <v>26</v>
      </c>
      <c r="E4314">
        <v>0</v>
      </c>
      <c r="F4314">
        <v>709.39</v>
      </c>
      <c r="G4314">
        <v>2770</v>
      </c>
      <c r="H4314" s="10" t="s">
        <v>26</v>
      </c>
      <c r="I4314" s="10" t="s">
        <v>14047</v>
      </c>
      <c r="J4314" s="10" t="s">
        <v>17</v>
      </c>
      <c r="K4314" s="10" t="s">
        <v>14048</v>
      </c>
      <c r="L4314" s="10" t="s">
        <v>14049</v>
      </c>
      <c r="M4314" s="10" t="s">
        <v>18</v>
      </c>
      <c r="N4314">
        <v>0</v>
      </c>
    </row>
    <row r="4315" spans="1:14" x14ac:dyDescent="0.25">
      <c r="A4315" s="10" t="s">
        <v>24</v>
      </c>
      <c r="B4315" s="10" t="s">
        <v>10591</v>
      </c>
      <c r="C4315">
        <v>6099.4</v>
      </c>
      <c r="D4315" s="10" t="s">
        <v>26</v>
      </c>
      <c r="E4315">
        <v>0</v>
      </c>
      <c r="F4315">
        <v>269.33</v>
      </c>
      <c r="G4315">
        <v>6368.73</v>
      </c>
      <c r="H4315" s="10" t="s">
        <v>26</v>
      </c>
      <c r="I4315" s="10" t="s">
        <v>14050</v>
      </c>
      <c r="J4315" s="10" t="s">
        <v>17</v>
      </c>
      <c r="K4315" s="10" t="s">
        <v>14051</v>
      </c>
      <c r="L4315" s="10" t="s">
        <v>14052</v>
      </c>
      <c r="M4315" s="10" t="s">
        <v>18</v>
      </c>
      <c r="N4315">
        <v>0</v>
      </c>
    </row>
    <row r="4316" spans="1:14" x14ac:dyDescent="0.25">
      <c r="A4316" s="10" t="s">
        <v>24</v>
      </c>
      <c r="B4316" s="10" t="s">
        <v>10596</v>
      </c>
      <c r="C4316">
        <v>13652.23</v>
      </c>
      <c r="D4316" s="10" t="s">
        <v>26</v>
      </c>
      <c r="E4316">
        <v>0</v>
      </c>
      <c r="F4316">
        <v>0</v>
      </c>
      <c r="G4316">
        <v>13652.23</v>
      </c>
      <c r="H4316" s="10" t="s">
        <v>26</v>
      </c>
      <c r="I4316" s="10" t="s">
        <v>14053</v>
      </c>
      <c r="J4316" s="10" t="s">
        <v>17</v>
      </c>
      <c r="K4316" s="10" t="s">
        <v>17</v>
      </c>
      <c r="L4316" s="10" t="s">
        <v>14054</v>
      </c>
      <c r="M4316" s="10" t="s">
        <v>18</v>
      </c>
      <c r="N4316">
        <v>0</v>
      </c>
    </row>
    <row r="4317" spans="1:14" x14ac:dyDescent="0.25">
      <c r="A4317" s="10" t="s">
        <v>24</v>
      </c>
      <c r="B4317" s="10" t="s">
        <v>10599</v>
      </c>
      <c r="C4317">
        <v>13617.71</v>
      </c>
      <c r="D4317" s="10" t="s">
        <v>26</v>
      </c>
      <c r="E4317">
        <v>0</v>
      </c>
      <c r="F4317">
        <v>0</v>
      </c>
      <c r="G4317">
        <v>13617.71</v>
      </c>
      <c r="H4317" s="10" t="s">
        <v>26</v>
      </c>
      <c r="I4317" s="10" t="s">
        <v>14055</v>
      </c>
      <c r="J4317" s="10" t="s">
        <v>17</v>
      </c>
      <c r="K4317" s="10" t="s">
        <v>17</v>
      </c>
      <c r="L4317" s="10" t="s">
        <v>14056</v>
      </c>
      <c r="M4317" s="10" t="s">
        <v>18</v>
      </c>
      <c r="N4317">
        <v>0</v>
      </c>
    </row>
    <row r="4318" spans="1:14" x14ac:dyDescent="0.25">
      <c r="A4318" s="10" t="s">
        <v>24</v>
      </c>
      <c r="B4318" s="10" t="s">
        <v>10602</v>
      </c>
      <c r="C4318">
        <v>270.13</v>
      </c>
      <c r="D4318" s="10" t="s">
        <v>26</v>
      </c>
      <c r="E4318">
        <v>0</v>
      </c>
      <c r="F4318">
        <v>73.7</v>
      </c>
      <c r="G4318">
        <v>343.83</v>
      </c>
      <c r="H4318" s="10" t="s">
        <v>26</v>
      </c>
      <c r="I4318" s="10" t="s">
        <v>14057</v>
      </c>
      <c r="J4318" s="10" t="s">
        <v>17</v>
      </c>
      <c r="K4318" s="10" t="s">
        <v>14058</v>
      </c>
      <c r="L4318" s="10" t="s">
        <v>14059</v>
      </c>
      <c r="M4318" s="10" t="s">
        <v>18</v>
      </c>
      <c r="N4318">
        <v>0</v>
      </c>
    </row>
    <row r="4319" spans="1:14" x14ac:dyDescent="0.25">
      <c r="A4319" s="10" t="s">
        <v>24</v>
      </c>
      <c r="B4319" s="10" t="s">
        <v>10607</v>
      </c>
      <c r="C4319">
        <v>7782.2</v>
      </c>
      <c r="D4319" s="10" t="s">
        <v>26</v>
      </c>
      <c r="E4319">
        <v>0</v>
      </c>
      <c r="F4319">
        <v>0</v>
      </c>
      <c r="G4319">
        <v>7782.2</v>
      </c>
      <c r="H4319" s="10" t="s">
        <v>26</v>
      </c>
      <c r="I4319" s="10" t="s">
        <v>14060</v>
      </c>
      <c r="J4319" s="10" t="s">
        <v>17</v>
      </c>
      <c r="K4319" s="10" t="s">
        <v>17</v>
      </c>
      <c r="L4319" s="10" t="s">
        <v>14061</v>
      </c>
      <c r="M4319" s="10" t="s">
        <v>18</v>
      </c>
      <c r="N4319">
        <v>0</v>
      </c>
    </row>
    <row r="4320" spans="1:14" x14ac:dyDescent="0.25">
      <c r="A4320" s="10" t="s">
        <v>24</v>
      </c>
      <c r="B4320" s="10" t="s">
        <v>10609</v>
      </c>
      <c r="C4320">
        <v>22729.94</v>
      </c>
      <c r="D4320" s="10" t="s">
        <v>26</v>
      </c>
      <c r="E4320">
        <v>0</v>
      </c>
      <c r="F4320">
        <v>0</v>
      </c>
      <c r="G4320">
        <v>22729.94</v>
      </c>
      <c r="H4320" s="10" t="s">
        <v>26</v>
      </c>
      <c r="I4320" s="10" t="s">
        <v>14062</v>
      </c>
      <c r="J4320" s="10" t="s">
        <v>17</v>
      </c>
      <c r="K4320" s="10" t="s">
        <v>17</v>
      </c>
      <c r="L4320" s="10" t="s">
        <v>14063</v>
      </c>
      <c r="M4320" s="10" t="s">
        <v>18</v>
      </c>
      <c r="N4320">
        <v>0</v>
      </c>
    </row>
    <row r="4321" spans="1:14" x14ac:dyDescent="0.25">
      <c r="A4321" s="10" t="s">
        <v>24</v>
      </c>
      <c r="B4321" s="10" t="s">
        <v>10611</v>
      </c>
      <c r="C4321">
        <v>6254.5</v>
      </c>
      <c r="D4321" s="10" t="s">
        <v>26</v>
      </c>
      <c r="E4321">
        <v>0</v>
      </c>
      <c r="F4321">
        <v>0</v>
      </c>
      <c r="G4321">
        <v>6254.5</v>
      </c>
      <c r="H4321" s="10" t="s">
        <v>26</v>
      </c>
      <c r="I4321" s="10" t="s">
        <v>14064</v>
      </c>
      <c r="J4321" s="10" t="s">
        <v>17</v>
      </c>
      <c r="K4321" s="10" t="s">
        <v>17</v>
      </c>
      <c r="L4321" s="10" t="s">
        <v>14065</v>
      </c>
      <c r="M4321" s="10" t="s">
        <v>18</v>
      </c>
      <c r="N4321">
        <v>0</v>
      </c>
    </row>
    <row r="4322" spans="1:14" x14ac:dyDescent="0.25">
      <c r="A4322" s="10" t="s">
        <v>24</v>
      </c>
      <c r="B4322" s="10" t="s">
        <v>10612</v>
      </c>
      <c r="C4322">
        <v>3322.22</v>
      </c>
      <c r="D4322" s="10" t="s">
        <v>26</v>
      </c>
      <c r="E4322">
        <v>0</v>
      </c>
      <c r="F4322">
        <v>249.91</v>
      </c>
      <c r="G4322">
        <v>3572.13</v>
      </c>
      <c r="H4322" s="10" t="s">
        <v>26</v>
      </c>
      <c r="I4322" s="10" t="s">
        <v>14066</v>
      </c>
      <c r="J4322" s="10" t="s">
        <v>17</v>
      </c>
      <c r="K4322" s="10" t="s">
        <v>14067</v>
      </c>
      <c r="L4322" s="10" t="s">
        <v>14068</v>
      </c>
      <c r="M4322" s="10" t="s">
        <v>18</v>
      </c>
      <c r="N4322">
        <v>0</v>
      </c>
    </row>
    <row r="4323" spans="1:14" x14ac:dyDescent="0.25">
      <c r="A4323" s="10" t="s">
        <v>24</v>
      </c>
      <c r="B4323" s="10" t="s">
        <v>10616</v>
      </c>
      <c r="C4323">
        <v>5191.28</v>
      </c>
      <c r="D4323" s="10" t="s">
        <v>26</v>
      </c>
      <c r="E4323">
        <v>0</v>
      </c>
      <c r="F4323">
        <v>981.81</v>
      </c>
      <c r="G4323">
        <v>6173.09</v>
      </c>
      <c r="H4323" s="10" t="s">
        <v>26</v>
      </c>
      <c r="I4323" s="10" t="s">
        <v>14069</v>
      </c>
      <c r="J4323" s="10" t="s">
        <v>17</v>
      </c>
      <c r="K4323" s="10" t="s">
        <v>14070</v>
      </c>
      <c r="L4323" s="10" t="s">
        <v>14071</v>
      </c>
      <c r="M4323" s="10" t="s">
        <v>18</v>
      </c>
      <c r="N4323">
        <v>0</v>
      </c>
    </row>
    <row r="4324" spans="1:14" x14ac:dyDescent="0.25">
      <c r="A4324" s="10" t="s">
        <v>24</v>
      </c>
      <c r="B4324" s="10" t="s">
        <v>10621</v>
      </c>
      <c r="C4324">
        <v>3630.71</v>
      </c>
      <c r="D4324" s="10" t="s">
        <v>26</v>
      </c>
      <c r="E4324">
        <v>0</v>
      </c>
      <c r="F4324">
        <v>0</v>
      </c>
      <c r="G4324">
        <v>3630.71</v>
      </c>
      <c r="H4324" s="10" t="s">
        <v>26</v>
      </c>
      <c r="I4324" s="10" t="s">
        <v>14072</v>
      </c>
      <c r="J4324" s="10" t="s">
        <v>17</v>
      </c>
      <c r="K4324" s="10" t="s">
        <v>17</v>
      </c>
      <c r="L4324" s="10" t="s">
        <v>14073</v>
      </c>
      <c r="M4324" s="10" t="s">
        <v>18</v>
      </c>
      <c r="N4324">
        <v>0</v>
      </c>
    </row>
    <row r="4325" spans="1:14" x14ac:dyDescent="0.25">
      <c r="A4325" s="10" t="s">
        <v>24</v>
      </c>
      <c r="B4325" s="10" t="s">
        <v>10624</v>
      </c>
      <c r="C4325">
        <v>264.77999999999997</v>
      </c>
      <c r="D4325" s="10" t="s">
        <v>26</v>
      </c>
      <c r="E4325">
        <v>0</v>
      </c>
      <c r="F4325">
        <v>0</v>
      </c>
      <c r="G4325">
        <v>264.77999999999997</v>
      </c>
      <c r="H4325" s="10" t="s">
        <v>26</v>
      </c>
      <c r="I4325" s="10" t="s">
        <v>14074</v>
      </c>
      <c r="J4325" s="10" t="s">
        <v>17</v>
      </c>
      <c r="K4325" s="10" t="s">
        <v>17</v>
      </c>
      <c r="L4325" s="10" t="s">
        <v>14075</v>
      </c>
      <c r="M4325" s="10" t="s">
        <v>18</v>
      </c>
      <c r="N4325">
        <v>0</v>
      </c>
    </row>
    <row r="4326" spans="1:14" x14ac:dyDescent="0.25">
      <c r="A4326" s="10" t="s">
        <v>24</v>
      </c>
      <c r="B4326" s="10" t="s">
        <v>10627</v>
      </c>
      <c r="C4326">
        <v>11515.37</v>
      </c>
      <c r="D4326" s="10" t="s">
        <v>26</v>
      </c>
      <c r="E4326">
        <v>0</v>
      </c>
      <c r="F4326">
        <v>1764.03</v>
      </c>
      <c r="G4326">
        <v>13279.4</v>
      </c>
      <c r="H4326" s="10" t="s">
        <v>26</v>
      </c>
      <c r="I4326" s="10" t="s">
        <v>14076</v>
      </c>
      <c r="J4326" s="10" t="s">
        <v>17</v>
      </c>
      <c r="K4326" s="10" t="s">
        <v>14077</v>
      </c>
      <c r="L4326" s="10" t="s">
        <v>14078</v>
      </c>
      <c r="M4326" s="10" t="s">
        <v>18</v>
      </c>
      <c r="N4326">
        <v>0</v>
      </c>
    </row>
    <row r="4327" spans="1:14" x14ac:dyDescent="0.25">
      <c r="A4327" s="10" t="s">
        <v>24</v>
      </c>
      <c r="B4327" s="10" t="s">
        <v>10631</v>
      </c>
      <c r="C4327">
        <v>2765.5</v>
      </c>
      <c r="D4327" s="10" t="s">
        <v>26</v>
      </c>
      <c r="E4327">
        <v>0</v>
      </c>
      <c r="F4327">
        <v>0</v>
      </c>
      <c r="G4327">
        <v>2765.5</v>
      </c>
      <c r="H4327" s="10" t="s">
        <v>26</v>
      </c>
      <c r="I4327" s="10" t="s">
        <v>14079</v>
      </c>
      <c r="J4327" s="10" t="s">
        <v>17</v>
      </c>
      <c r="K4327" s="10" t="s">
        <v>17</v>
      </c>
      <c r="L4327" s="10" t="s">
        <v>14080</v>
      </c>
      <c r="M4327" s="10" t="s">
        <v>18</v>
      </c>
      <c r="N4327">
        <v>0</v>
      </c>
    </row>
    <row r="4328" spans="1:14" x14ac:dyDescent="0.25">
      <c r="A4328" s="10" t="s">
        <v>24</v>
      </c>
      <c r="B4328" s="10" t="s">
        <v>10634</v>
      </c>
      <c r="C4328">
        <v>2870.9</v>
      </c>
      <c r="D4328" s="10" t="s">
        <v>26</v>
      </c>
      <c r="E4328">
        <v>0</v>
      </c>
      <c r="F4328">
        <v>2833.38</v>
      </c>
      <c r="G4328">
        <v>5704.28</v>
      </c>
      <c r="H4328" s="10" t="s">
        <v>26</v>
      </c>
      <c r="I4328" s="10" t="s">
        <v>14081</v>
      </c>
      <c r="J4328" s="10" t="s">
        <v>17</v>
      </c>
      <c r="K4328" s="10" t="s">
        <v>14082</v>
      </c>
      <c r="L4328" s="10" t="s">
        <v>14083</v>
      </c>
      <c r="M4328" s="10" t="s">
        <v>18</v>
      </c>
      <c r="N4328">
        <v>0</v>
      </c>
    </row>
    <row r="4329" spans="1:14" x14ac:dyDescent="0.25">
      <c r="A4329" s="10" t="s">
        <v>24</v>
      </c>
      <c r="B4329" s="10" t="s">
        <v>10638</v>
      </c>
      <c r="C4329">
        <v>2891.23</v>
      </c>
      <c r="D4329" s="10" t="s">
        <v>26</v>
      </c>
      <c r="E4329">
        <v>0</v>
      </c>
      <c r="F4329">
        <v>0</v>
      </c>
      <c r="G4329">
        <v>2891.23</v>
      </c>
      <c r="H4329" s="10" t="s">
        <v>26</v>
      </c>
      <c r="I4329" s="10" t="s">
        <v>14084</v>
      </c>
      <c r="J4329" s="10" t="s">
        <v>17</v>
      </c>
      <c r="K4329" s="10" t="s">
        <v>17</v>
      </c>
      <c r="L4329" s="10" t="s">
        <v>14085</v>
      </c>
      <c r="M4329" s="10" t="s">
        <v>18</v>
      </c>
      <c r="N4329">
        <v>0</v>
      </c>
    </row>
    <row r="4330" spans="1:14" x14ac:dyDescent="0.25">
      <c r="A4330" s="10" t="s">
        <v>24</v>
      </c>
      <c r="B4330" s="10" t="s">
        <v>10641</v>
      </c>
      <c r="C4330">
        <v>700.97</v>
      </c>
      <c r="D4330" s="10" t="s">
        <v>26</v>
      </c>
      <c r="E4330">
        <v>0</v>
      </c>
      <c r="F4330">
        <v>0</v>
      </c>
      <c r="G4330">
        <v>700.97</v>
      </c>
      <c r="H4330" s="10" t="s">
        <v>26</v>
      </c>
      <c r="I4330" s="10" t="s">
        <v>14086</v>
      </c>
      <c r="J4330" s="10" t="s">
        <v>17</v>
      </c>
      <c r="K4330" s="10" t="s">
        <v>17</v>
      </c>
      <c r="L4330" s="10" t="s">
        <v>14087</v>
      </c>
      <c r="M4330" s="10" t="s">
        <v>18</v>
      </c>
      <c r="N4330">
        <v>0</v>
      </c>
    </row>
    <row r="4331" spans="1:14" x14ac:dyDescent="0.25">
      <c r="A4331" s="10" t="s">
        <v>24</v>
      </c>
      <c r="B4331" s="10" t="s">
        <v>10644</v>
      </c>
      <c r="C4331">
        <v>8129.15</v>
      </c>
      <c r="D4331" s="10" t="s">
        <v>26</v>
      </c>
      <c r="E4331">
        <v>0</v>
      </c>
      <c r="F4331">
        <v>0</v>
      </c>
      <c r="G4331">
        <v>8129.15</v>
      </c>
      <c r="H4331" s="10" t="s">
        <v>26</v>
      </c>
      <c r="I4331" s="10" t="s">
        <v>14088</v>
      </c>
      <c r="J4331" s="10" t="s">
        <v>17</v>
      </c>
      <c r="K4331" s="10" t="s">
        <v>17</v>
      </c>
      <c r="L4331" s="10" t="s">
        <v>14089</v>
      </c>
      <c r="M4331" s="10" t="s">
        <v>18</v>
      </c>
      <c r="N4331">
        <v>0</v>
      </c>
    </row>
    <row r="4332" spans="1:14" x14ac:dyDescent="0.25">
      <c r="A4332" s="10" t="s">
        <v>24</v>
      </c>
      <c r="B4332" s="10" t="s">
        <v>10646</v>
      </c>
      <c r="C4332">
        <v>13674.59</v>
      </c>
      <c r="D4332" s="10" t="s">
        <v>26</v>
      </c>
      <c r="E4332">
        <v>0</v>
      </c>
      <c r="F4332">
        <v>0</v>
      </c>
      <c r="G4332">
        <v>13674.59</v>
      </c>
      <c r="H4332" s="10" t="s">
        <v>26</v>
      </c>
      <c r="I4332" s="10" t="s">
        <v>14090</v>
      </c>
      <c r="J4332" s="10" t="s">
        <v>17</v>
      </c>
      <c r="K4332" s="10" t="s">
        <v>17</v>
      </c>
      <c r="L4332" s="10" t="s">
        <v>14091</v>
      </c>
      <c r="M4332" s="10" t="s">
        <v>18</v>
      </c>
      <c r="N4332">
        <v>0</v>
      </c>
    </row>
    <row r="4333" spans="1:14" x14ac:dyDescent="0.25">
      <c r="A4333" s="10" t="s">
        <v>24</v>
      </c>
      <c r="B4333" s="10" t="s">
        <v>10648</v>
      </c>
      <c r="C4333">
        <v>3575.56</v>
      </c>
      <c r="D4333" s="10" t="s">
        <v>26</v>
      </c>
      <c r="E4333">
        <v>0</v>
      </c>
      <c r="F4333">
        <v>0</v>
      </c>
      <c r="G4333">
        <v>3575.56</v>
      </c>
      <c r="H4333" s="10" t="s">
        <v>26</v>
      </c>
      <c r="I4333" s="10" t="s">
        <v>14092</v>
      </c>
      <c r="J4333" s="10" t="s">
        <v>17</v>
      </c>
      <c r="K4333" s="10" t="s">
        <v>17</v>
      </c>
      <c r="L4333" s="10" t="s">
        <v>14093</v>
      </c>
      <c r="M4333" s="10" t="s">
        <v>18</v>
      </c>
      <c r="N4333">
        <v>0</v>
      </c>
    </row>
    <row r="4334" spans="1:14" x14ac:dyDescent="0.25">
      <c r="A4334" s="10" t="s">
        <v>24</v>
      </c>
      <c r="B4334" s="10" t="s">
        <v>10649</v>
      </c>
      <c r="C4334">
        <v>7396.08</v>
      </c>
      <c r="D4334" s="10" t="s">
        <v>26</v>
      </c>
      <c r="E4334">
        <v>0</v>
      </c>
      <c r="F4334">
        <v>0</v>
      </c>
      <c r="G4334">
        <v>7396.08</v>
      </c>
      <c r="H4334" s="10" t="s">
        <v>26</v>
      </c>
      <c r="I4334" s="10" t="s">
        <v>14094</v>
      </c>
      <c r="J4334" s="10" t="s">
        <v>17</v>
      </c>
      <c r="K4334" s="10" t="s">
        <v>17</v>
      </c>
      <c r="L4334" s="10" t="s">
        <v>14095</v>
      </c>
      <c r="M4334" s="10" t="s">
        <v>18</v>
      </c>
      <c r="N4334">
        <v>0</v>
      </c>
    </row>
    <row r="4335" spans="1:14" x14ac:dyDescent="0.25">
      <c r="A4335" s="10" t="s">
        <v>24</v>
      </c>
      <c r="B4335" s="10" t="s">
        <v>10650</v>
      </c>
      <c r="C4335">
        <v>2479.15</v>
      </c>
      <c r="D4335" s="10" t="s">
        <v>26</v>
      </c>
      <c r="E4335">
        <v>0</v>
      </c>
      <c r="F4335">
        <v>1430.28</v>
      </c>
      <c r="G4335">
        <v>3909.43</v>
      </c>
      <c r="H4335" s="10" t="s">
        <v>26</v>
      </c>
      <c r="I4335" s="10" t="s">
        <v>14096</v>
      </c>
      <c r="J4335" s="10" t="s">
        <v>17</v>
      </c>
      <c r="K4335" s="10" t="s">
        <v>14097</v>
      </c>
      <c r="L4335" s="10" t="s">
        <v>14098</v>
      </c>
      <c r="M4335" s="10" t="s">
        <v>18</v>
      </c>
      <c r="N4335">
        <v>0</v>
      </c>
    </row>
    <row r="4336" spans="1:14" x14ac:dyDescent="0.25">
      <c r="A4336" s="10" t="s">
        <v>24</v>
      </c>
      <c r="B4336" s="10" t="s">
        <v>10654</v>
      </c>
      <c r="C4336">
        <v>22026.27</v>
      </c>
      <c r="D4336" s="10" t="s">
        <v>26</v>
      </c>
      <c r="E4336">
        <v>0</v>
      </c>
      <c r="F4336">
        <v>3972.02</v>
      </c>
      <c r="G4336">
        <v>25998.29</v>
      </c>
      <c r="H4336" s="10" t="s">
        <v>26</v>
      </c>
      <c r="I4336" s="10" t="s">
        <v>14099</v>
      </c>
      <c r="J4336" s="10" t="s">
        <v>17</v>
      </c>
      <c r="K4336" s="10" t="s">
        <v>14100</v>
      </c>
      <c r="L4336" s="10" t="s">
        <v>14101</v>
      </c>
      <c r="M4336" s="10" t="s">
        <v>18</v>
      </c>
      <c r="N4336">
        <v>0</v>
      </c>
    </row>
    <row r="4337" spans="1:14" x14ac:dyDescent="0.25">
      <c r="A4337" s="10" t="s">
        <v>24</v>
      </c>
      <c r="B4337" s="10" t="s">
        <v>10658</v>
      </c>
      <c r="C4337">
        <v>38407.72</v>
      </c>
      <c r="D4337" s="10" t="s">
        <v>26</v>
      </c>
      <c r="E4337">
        <v>0</v>
      </c>
      <c r="F4337">
        <v>9466.99</v>
      </c>
      <c r="G4337">
        <v>47874.71</v>
      </c>
      <c r="H4337" s="10" t="s">
        <v>26</v>
      </c>
      <c r="I4337" s="10" t="s">
        <v>14102</v>
      </c>
      <c r="J4337" s="10" t="s">
        <v>17</v>
      </c>
      <c r="K4337" s="10" t="s">
        <v>14103</v>
      </c>
      <c r="L4337" s="10" t="s">
        <v>14104</v>
      </c>
      <c r="M4337" s="10" t="s">
        <v>18</v>
      </c>
      <c r="N4337">
        <v>0</v>
      </c>
    </row>
    <row r="4338" spans="1:14" x14ac:dyDescent="0.25">
      <c r="A4338" s="10" t="s">
        <v>24</v>
      </c>
      <c r="B4338" s="10" t="s">
        <v>10661</v>
      </c>
      <c r="C4338">
        <v>6135.03</v>
      </c>
      <c r="D4338" s="10" t="s">
        <v>26</v>
      </c>
      <c r="E4338">
        <v>0</v>
      </c>
      <c r="F4338">
        <v>0</v>
      </c>
      <c r="G4338">
        <v>6135.03</v>
      </c>
      <c r="H4338" s="10" t="s">
        <v>26</v>
      </c>
      <c r="I4338" s="10" t="s">
        <v>14105</v>
      </c>
      <c r="J4338" s="10" t="s">
        <v>17</v>
      </c>
      <c r="K4338" s="10" t="s">
        <v>17</v>
      </c>
      <c r="L4338" s="10" t="s">
        <v>14106</v>
      </c>
      <c r="M4338" s="10" t="s">
        <v>18</v>
      </c>
      <c r="N4338">
        <v>0</v>
      </c>
    </row>
    <row r="4339" spans="1:14" x14ac:dyDescent="0.25">
      <c r="A4339" s="10" t="s">
        <v>24</v>
      </c>
      <c r="B4339" s="10" t="s">
        <v>10662</v>
      </c>
      <c r="C4339">
        <v>3643.01</v>
      </c>
      <c r="D4339" s="10" t="s">
        <v>26</v>
      </c>
      <c r="E4339">
        <v>0</v>
      </c>
      <c r="F4339">
        <v>0</v>
      </c>
      <c r="G4339">
        <v>3643.01</v>
      </c>
      <c r="H4339" s="10" t="s">
        <v>26</v>
      </c>
      <c r="I4339" s="10" t="s">
        <v>14107</v>
      </c>
      <c r="J4339" s="10" t="s">
        <v>17</v>
      </c>
      <c r="K4339" s="10" t="s">
        <v>17</v>
      </c>
      <c r="L4339" s="10" t="s">
        <v>14108</v>
      </c>
      <c r="M4339" s="10" t="s">
        <v>18</v>
      </c>
      <c r="N4339">
        <v>0</v>
      </c>
    </row>
    <row r="4340" spans="1:14" x14ac:dyDescent="0.25">
      <c r="A4340" s="10" t="s">
        <v>24</v>
      </c>
      <c r="B4340" s="10" t="s">
        <v>14109</v>
      </c>
      <c r="C4340">
        <v>4213.6099999999997</v>
      </c>
      <c r="D4340" s="10" t="s">
        <v>26</v>
      </c>
      <c r="E4340">
        <v>0</v>
      </c>
      <c r="F4340">
        <v>0</v>
      </c>
      <c r="G4340">
        <v>4213.6099999999997</v>
      </c>
      <c r="H4340" s="10" t="s">
        <v>26</v>
      </c>
      <c r="I4340" s="10" t="s">
        <v>14110</v>
      </c>
      <c r="J4340" s="10" t="s">
        <v>17</v>
      </c>
      <c r="K4340" s="10" t="s">
        <v>17</v>
      </c>
      <c r="L4340" s="10" t="s">
        <v>14111</v>
      </c>
      <c r="M4340" s="10" t="s">
        <v>18</v>
      </c>
      <c r="N4340">
        <v>0</v>
      </c>
    </row>
    <row r="4341" spans="1:14" x14ac:dyDescent="0.25">
      <c r="A4341" s="10" t="s">
        <v>24</v>
      </c>
      <c r="B4341" s="10" t="s">
        <v>10665</v>
      </c>
      <c r="C4341">
        <v>333.73</v>
      </c>
      <c r="D4341" s="10" t="s">
        <v>26</v>
      </c>
      <c r="E4341">
        <v>0</v>
      </c>
      <c r="F4341">
        <v>0</v>
      </c>
      <c r="G4341">
        <v>333.73</v>
      </c>
      <c r="H4341" s="10" t="s">
        <v>26</v>
      </c>
      <c r="I4341" s="10" t="s">
        <v>14112</v>
      </c>
      <c r="J4341" s="10" t="s">
        <v>17</v>
      </c>
      <c r="K4341" s="10" t="s">
        <v>17</v>
      </c>
      <c r="L4341" s="10" t="s">
        <v>14113</v>
      </c>
      <c r="M4341" s="10" t="s">
        <v>18</v>
      </c>
      <c r="N4341">
        <v>0</v>
      </c>
    </row>
    <row r="4342" spans="1:14" x14ac:dyDescent="0.25">
      <c r="A4342" s="10" t="s">
        <v>24</v>
      </c>
      <c r="B4342" s="10" t="s">
        <v>10668</v>
      </c>
      <c r="C4342">
        <v>7453.34</v>
      </c>
      <c r="D4342" s="10" t="s">
        <v>26</v>
      </c>
      <c r="E4342">
        <v>0</v>
      </c>
      <c r="F4342">
        <v>0</v>
      </c>
      <c r="G4342">
        <v>7453.34</v>
      </c>
      <c r="H4342" s="10" t="s">
        <v>26</v>
      </c>
      <c r="I4342" s="10" t="s">
        <v>14114</v>
      </c>
      <c r="J4342" s="10" t="s">
        <v>17</v>
      </c>
      <c r="K4342" s="10" t="s">
        <v>17</v>
      </c>
      <c r="L4342" s="10" t="s">
        <v>14115</v>
      </c>
      <c r="M4342" s="10" t="s">
        <v>18</v>
      </c>
      <c r="N4342">
        <v>0</v>
      </c>
    </row>
    <row r="4343" spans="1:14" x14ac:dyDescent="0.25">
      <c r="A4343" s="10" t="s">
        <v>24</v>
      </c>
      <c r="B4343" s="10" t="s">
        <v>10671</v>
      </c>
      <c r="C4343">
        <v>3370.24</v>
      </c>
      <c r="D4343" s="10" t="s">
        <v>26</v>
      </c>
      <c r="E4343">
        <v>0</v>
      </c>
      <c r="F4343">
        <v>0</v>
      </c>
      <c r="G4343">
        <v>3370.24</v>
      </c>
      <c r="H4343" s="10" t="s">
        <v>26</v>
      </c>
      <c r="I4343" s="10" t="s">
        <v>14116</v>
      </c>
      <c r="J4343" s="10" t="s">
        <v>17</v>
      </c>
      <c r="K4343" s="10" t="s">
        <v>17</v>
      </c>
      <c r="L4343" s="10" t="s">
        <v>14117</v>
      </c>
      <c r="M4343" s="10" t="s">
        <v>18</v>
      </c>
      <c r="N4343">
        <v>0</v>
      </c>
    </row>
    <row r="4344" spans="1:14" x14ac:dyDescent="0.25">
      <c r="A4344" s="10" t="s">
        <v>24</v>
      </c>
      <c r="B4344" s="10" t="s">
        <v>10672</v>
      </c>
      <c r="C4344">
        <v>167.36</v>
      </c>
      <c r="D4344" s="10" t="s">
        <v>26</v>
      </c>
      <c r="E4344">
        <v>0</v>
      </c>
      <c r="F4344">
        <v>0</v>
      </c>
      <c r="G4344">
        <v>167.36</v>
      </c>
      <c r="H4344" s="10" t="s">
        <v>26</v>
      </c>
      <c r="I4344" s="10" t="s">
        <v>14118</v>
      </c>
      <c r="J4344" s="10" t="s">
        <v>17</v>
      </c>
      <c r="K4344" s="10" t="s">
        <v>17</v>
      </c>
      <c r="L4344" s="10" t="s">
        <v>14119</v>
      </c>
      <c r="M4344" s="10" t="s">
        <v>18</v>
      </c>
      <c r="N4344">
        <v>0</v>
      </c>
    </row>
    <row r="4345" spans="1:14" x14ac:dyDescent="0.25">
      <c r="A4345" s="10" t="s">
        <v>24</v>
      </c>
      <c r="B4345" s="10" t="s">
        <v>10675</v>
      </c>
      <c r="C4345">
        <v>5392.72</v>
      </c>
      <c r="D4345" s="10" t="s">
        <v>26</v>
      </c>
      <c r="E4345">
        <v>0</v>
      </c>
      <c r="F4345">
        <v>0</v>
      </c>
      <c r="G4345">
        <v>5392.72</v>
      </c>
      <c r="H4345" s="10" t="s">
        <v>26</v>
      </c>
      <c r="I4345" s="10" t="s">
        <v>14120</v>
      </c>
      <c r="J4345" s="10" t="s">
        <v>17</v>
      </c>
      <c r="K4345" s="10" t="s">
        <v>17</v>
      </c>
      <c r="L4345" s="10" t="s">
        <v>14121</v>
      </c>
      <c r="M4345" s="10" t="s">
        <v>18</v>
      </c>
      <c r="N4345">
        <v>0</v>
      </c>
    </row>
    <row r="4346" spans="1:14" x14ac:dyDescent="0.25">
      <c r="A4346" s="10" t="s">
        <v>24</v>
      </c>
      <c r="B4346" s="10" t="s">
        <v>14122</v>
      </c>
      <c r="C4346">
        <v>54251.47</v>
      </c>
      <c r="D4346" s="10" t="s">
        <v>26</v>
      </c>
      <c r="E4346">
        <v>0</v>
      </c>
      <c r="F4346">
        <v>0</v>
      </c>
      <c r="G4346">
        <v>54251.47</v>
      </c>
      <c r="H4346" s="10" t="s">
        <v>26</v>
      </c>
      <c r="I4346" s="10" t="s">
        <v>14123</v>
      </c>
      <c r="J4346" s="10" t="s">
        <v>17</v>
      </c>
      <c r="K4346" s="10" t="s">
        <v>17</v>
      </c>
      <c r="L4346" s="10" t="s">
        <v>14124</v>
      </c>
      <c r="M4346" s="10" t="s">
        <v>18</v>
      </c>
      <c r="N4346">
        <v>0</v>
      </c>
    </row>
    <row r="4347" spans="1:14" x14ac:dyDescent="0.25">
      <c r="A4347" s="10" t="s">
        <v>24</v>
      </c>
      <c r="B4347" s="10" t="s">
        <v>7581</v>
      </c>
      <c r="C4347">
        <v>6060.82</v>
      </c>
      <c r="D4347" s="10" t="s">
        <v>26</v>
      </c>
      <c r="E4347">
        <v>0</v>
      </c>
      <c r="F4347">
        <v>857.85</v>
      </c>
      <c r="G4347">
        <v>6918.67</v>
      </c>
      <c r="H4347" s="10" t="s">
        <v>26</v>
      </c>
      <c r="I4347" s="10" t="s">
        <v>14125</v>
      </c>
      <c r="J4347" s="10" t="s">
        <v>17</v>
      </c>
      <c r="K4347" s="10" t="s">
        <v>14126</v>
      </c>
      <c r="L4347" s="10" t="s">
        <v>14127</v>
      </c>
      <c r="M4347" s="10" t="s">
        <v>18</v>
      </c>
      <c r="N4347">
        <v>0</v>
      </c>
    </row>
    <row r="4348" spans="1:14" x14ac:dyDescent="0.25">
      <c r="A4348" s="10" t="s">
        <v>24</v>
      </c>
      <c r="B4348" s="10" t="s">
        <v>10678</v>
      </c>
      <c r="C4348">
        <v>284179.77</v>
      </c>
      <c r="D4348" s="10" t="s">
        <v>26</v>
      </c>
      <c r="E4348">
        <v>0</v>
      </c>
      <c r="F4348">
        <v>51672</v>
      </c>
      <c r="G4348">
        <v>335851.77</v>
      </c>
      <c r="H4348" s="10" t="s">
        <v>26</v>
      </c>
      <c r="I4348" s="10" t="s">
        <v>14128</v>
      </c>
      <c r="J4348" s="10" t="s">
        <v>17</v>
      </c>
      <c r="K4348" s="10" t="s">
        <v>14129</v>
      </c>
      <c r="L4348" s="10" t="s">
        <v>14130</v>
      </c>
      <c r="M4348" s="10" t="s">
        <v>18</v>
      </c>
      <c r="N4348">
        <v>0</v>
      </c>
    </row>
    <row r="4349" spans="1:14" x14ac:dyDescent="0.25">
      <c r="A4349" s="10" t="s">
        <v>24</v>
      </c>
      <c r="B4349" s="10" t="s">
        <v>10683</v>
      </c>
      <c r="C4349">
        <v>26958</v>
      </c>
      <c r="D4349" s="10" t="s">
        <v>26</v>
      </c>
      <c r="E4349">
        <v>0</v>
      </c>
      <c r="F4349">
        <v>4493</v>
      </c>
      <c r="G4349">
        <v>31451</v>
      </c>
      <c r="H4349" s="10" t="s">
        <v>26</v>
      </c>
      <c r="I4349" s="10" t="s">
        <v>14131</v>
      </c>
      <c r="J4349" s="10" t="s">
        <v>17</v>
      </c>
      <c r="K4349" s="10" t="s">
        <v>14132</v>
      </c>
      <c r="L4349" s="10" t="s">
        <v>14133</v>
      </c>
      <c r="M4349" s="10" t="s">
        <v>18</v>
      </c>
      <c r="N4349">
        <v>0</v>
      </c>
    </row>
    <row r="4350" spans="1:14" x14ac:dyDescent="0.25">
      <c r="A4350" s="10" t="s">
        <v>24</v>
      </c>
      <c r="B4350" s="10" t="s">
        <v>7548</v>
      </c>
      <c r="C4350">
        <v>238572</v>
      </c>
      <c r="D4350" s="10" t="s">
        <v>26</v>
      </c>
      <c r="E4350">
        <v>0</v>
      </c>
      <c r="F4350">
        <v>39762</v>
      </c>
      <c r="G4350">
        <v>278334</v>
      </c>
      <c r="H4350" s="10" t="s">
        <v>26</v>
      </c>
      <c r="I4350" s="10" t="s">
        <v>14134</v>
      </c>
      <c r="J4350" s="10" t="s">
        <v>17</v>
      </c>
      <c r="K4350" s="10" t="s">
        <v>14135</v>
      </c>
      <c r="L4350" s="10" t="s">
        <v>14136</v>
      </c>
      <c r="M4350" s="10" t="s">
        <v>18</v>
      </c>
      <c r="N4350">
        <v>0</v>
      </c>
    </row>
    <row r="4351" spans="1:14" x14ac:dyDescent="0.25">
      <c r="A4351" s="10" t="s">
        <v>24</v>
      </c>
      <c r="B4351" s="10" t="s">
        <v>10686</v>
      </c>
      <c r="C4351">
        <v>26958</v>
      </c>
      <c r="D4351" s="10" t="s">
        <v>26</v>
      </c>
      <c r="E4351">
        <v>0</v>
      </c>
      <c r="F4351">
        <v>4493</v>
      </c>
      <c r="G4351">
        <v>31451</v>
      </c>
      <c r="H4351" s="10" t="s">
        <v>26</v>
      </c>
      <c r="I4351" s="10" t="s">
        <v>14137</v>
      </c>
      <c r="J4351" s="10" t="s">
        <v>17</v>
      </c>
      <c r="K4351" s="10" t="s">
        <v>14138</v>
      </c>
      <c r="L4351" s="10" t="s">
        <v>14139</v>
      </c>
      <c r="M4351" s="10" t="s">
        <v>18</v>
      </c>
      <c r="N4351">
        <v>0</v>
      </c>
    </row>
    <row r="4352" spans="1:14" x14ac:dyDescent="0.25">
      <c r="A4352" s="10" t="s">
        <v>24</v>
      </c>
      <c r="B4352" s="10" t="s">
        <v>7456</v>
      </c>
      <c r="C4352">
        <v>6627</v>
      </c>
      <c r="D4352" s="10" t="s">
        <v>26</v>
      </c>
      <c r="E4352">
        <v>0</v>
      </c>
      <c r="F4352">
        <v>1325.4</v>
      </c>
      <c r="G4352">
        <v>7952.4</v>
      </c>
      <c r="H4352" s="10" t="s">
        <v>26</v>
      </c>
      <c r="I4352" s="10" t="s">
        <v>14140</v>
      </c>
      <c r="J4352" s="10" t="s">
        <v>17</v>
      </c>
      <c r="K4352" s="10" t="s">
        <v>14141</v>
      </c>
      <c r="L4352" s="10" t="s">
        <v>14142</v>
      </c>
      <c r="M4352" s="10" t="s">
        <v>18</v>
      </c>
      <c r="N4352">
        <v>0</v>
      </c>
    </row>
    <row r="4353" spans="1:14" x14ac:dyDescent="0.25">
      <c r="A4353" s="10" t="s">
        <v>24</v>
      </c>
      <c r="B4353" s="10" t="s">
        <v>7466</v>
      </c>
      <c r="C4353">
        <v>12500</v>
      </c>
      <c r="D4353" s="10" t="s">
        <v>26</v>
      </c>
      <c r="E4353">
        <v>0</v>
      </c>
      <c r="F4353">
        <v>5000</v>
      </c>
      <c r="G4353">
        <v>17500</v>
      </c>
      <c r="H4353" s="10" t="s">
        <v>26</v>
      </c>
      <c r="I4353" s="10" t="s">
        <v>14143</v>
      </c>
      <c r="J4353" s="10" t="s">
        <v>17</v>
      </c>
      <c r="K4353" s="10" t="s">
        <v>14144</v>
      </c>
      <c r="L4353" s="10" t="s">
        <v>14145</v>
      </c>
      <c r="M4353" s="10" t="s">
        <v>18</v>
      </c>
      <c r="N4353">
        <v>0</v>
      </c>
    </row>
    <row r="4354" spans="1:14" x14ac:dyDescent="0.25">
      <c r="A4354" s="10" t="s">
        <v>24</v>
      </c>
      <c r="B4354" s="10" t="s">
        <v>10692</v>
      </c>
      <c r="C4354">
        <v>470.38</v>
      </c>
      <c r="D4354" s="10" t="s">
        <v>26</v>
      </c>
      <c r="E4354">
        <v>0</v>
      </c>
      <c r="F4354">
        <v>0</v>
      </c>
      <c r="G4354">
        <v>470.38</v>
      </c>
      <c r="H4354" s="10" t="s">
        <v>26</v>
      </c>
      <c r="I4354" s="10" t="s">
        <v>14146</v>
      </c>
      <c r="J4354" s="10" t="s">
        <v>17</v>
      </c>
      <c r="K4354" s="10" t="s">
        <v>17</v>
      </c>
      <c r="L4354" s="10" t="s">
        <v>14147</v>
      </c>
      <c r="M4354" s="10" t="s">
        <v>18</v>
      </c>
      <c r="N4354">
        <v>0</v>
      </c>
    </row>
    <row r="4355" spans="1:14" x14ac:dyDescent="0.25">
      <c r="A4355" s="10" t="s">
        <v>24</v>
      </c>
      <c r="B4355" s="10" t="s">
        <v>10695</v>
      </c>
      <c r="C4355">
        <v>952.3</v>
      </c>
      <c r="D4355" s="10" t="s">
        <v>26</v>
      </c>
      <c r="E4355">
        <v>0</v>
      </c>
      <c r="F4355">
        <v>251.34</v>
      </c>
      <c r="G4355">
        <v>1203.6400000000001</v>
      </c>
      <c r="H4355" s="10" t="s">
        <v>26</v>
      </c>
      <c r="I4355" s="10" t="s">
        <v>14148</v>
      </c>
      <c r="J4355" s="10" t="s">
        <v>17</v>
      </c>
      <c r="K4355" s="10" t="s">
        <v>14149</v>
      </c>
      <c r="L4355" s="10" t="s">
        <v>14150</v>
      </c>
      <c r="M4355" s="10" t="s">
        <v>18</v>
      </c>
      <c r="N4355">
        <v>0</v>
      </c>
    </row>
    <row r="4356" spans="1:14" x14ac:dyDescent="0.25">
      <c r="A4356" s="10" t="s">
        <v>24</v>
      </c>
      <c r="B4356" s="10" t="s">
        <v>10699</v>
      </c>
      <c r="C4356">
        <v>16085.34</v>
      </c>
      <c r="D4356" s="10" t="s">
        <v>26</v>
      </c>
      <c r="E4356">
        <v>0</v>
      </c>
      <c r="F4356">
        <v>2730.36</v>
      </c>
      <c r="G4356">
        <v>18815.7</v>
      </c>
      <c r="H4356" s="10" t="s">
        <v>26</v>
      </c>
      <c r="I4356" s="10" t="s">
        <v>14151</v>
      </c>
      <c r="J4356" s="10" t="s">
        <v>17</v>
      </c>
      <c r="K4356" s="10" t="s">
        <v>14152</v>
      </c>
      <c r="L4356" s="10" t="s">
        <v>14153</v>
      </c>
      <c r="M4356" s="10" t="s">
        <v>18</v>
      </c>
      <c r="N4356">
        <v>0</v>
      </c>
    </row>
    <row r="4357" spans="1:14" x14ac:dyDescent="0.25">
      <c r="A4357" s="10" t="s">
        <v>24</v>
      </c>
      <c r="B4357" s="10" t="s">
        <v>10703</v>
      </c>
      <c r="C4357">
        <v>1342.64</v>
      </c>
      <c r="D4357" s="10" t="s">
        <v>26</v>
      </c>
      <c r="E4357">
        <v>0</v>
      </c>
      <c r="F4357">
        <v>162.09</v>
      </c>
      <c r="G4357">
        <v>1504.73</v>
      </c>
      <c r="H4357" s="10" t="s">
        <v>26</v>
      </c>
      <c r="I4357" s="10" t="s">
        <v>14154</v>
      </c>
      <c r="J4357" s="10" t="s">
        <v>17</v>
      </c>
      <c r="K4357" s="10" t="s">
        <v>14155</v>
      </c>
      <c r="L4357" s="10" t="s">
        <v>14156</v>
      </c>
      <c r="M4357" s="10" t="s">
        <v>18</v>
      </c>
      <c r="N4357">
        <v>0</v>
      </c>
    </row>
    <row r="4358" spans="1:14" x14ac:dyDescent="0.25">
      <c r="A4358" s="10" t="s">
        <v>24</v>
      </c>
      <c r="B4358" s="10" t="s">
        <v>10707</v>
      </c>
      <c r="C4358">
        <v>96176.4</v>
      </c>
      <c r="D4358" s="10" t="s">
        <v>26</v>
      </c>
      <c r="E4358">
        <v>0</v>
      </c>
      <c r="F4358">
        <v>17562.04</v>
      </c>
      <c r="G4358">
        <v>113738.44</v>
      </c>
      <c r="H4358" s="10" t="s">
        <v>26</v>
      </c>
      <c r="I4358" s="10" t="s">
        <v>14157</v>
      </c>
      <c r="J4358" s="10" t="s">
        <v>17</v>
      </c>
      <c r="K4358" s="10" t="s">
        <v>14158</v>
      </c>
      <c r="L4358" s="10" t="s">
        <v>14159</v>
      </c>
      <c r="M4358" s="10" t="s">
        <v>18</v>
      </c>
      <c r="N4358">
        <v>0</v>
      </c>
    </row>
    <row r="4359" spans="1:14" x14ac:dyDescent="0.25">
      <c r="A4359" s="10" t="s">
        <v>24</v>
      </c>
      <c r="B4359" s="10" t="s">
        <v>10711</v>
      </c>
      <c r="C4359">
        <v>8092.1</v>
      </c>
      <c r="D4359" s="10" t="s">
        <v>26</v>
      </c>
      <c r="E4359">
        <v>0</v>
      </c>
      <c r="F4359">
        <v>1709.36</v>
      </c>
      <c r="G4359">
        <v>9801.4599999999991</v>
      </c>
      <c r="H4359" s="10" t="s">
        <v>26</v>
      </c>
      <c r="I4359" s="10" t="s">
        <v>14160</v>
      </c>
      <c r="J4359" s="10" t="s">
        <v>17</v>
      </c>
      <c r="K4359" s="10" t="s">
        <v>14161</v>
      </c>
      <c r="L4359" s="10" t="s">
        <v>14162</v>
      </c>
      <c r="M4359" s="10" t="s">
        <v>18</v>
      </c>
      <c r="N4359">
        <v>0</v>
      </c>
    </row>
    <row r="4360" spans="1:14" x14ac:dyDescent="0.25">
      <c r="A4360" s="10" t="s">
        <v>24</v>
      </c>
      <c r="B4360" s="10" t="s">
        <v>10715</v>
      </c>
      <c r="C4360">
        <v>1058.75</v>
      </c>
      <c r="D4360" s="10" t="s">
        <v>26</v>
      </c>
      <c r="E4360">
        <v>0</v>
      </c>
      <c r="F4360">
        <v>0</v>
      </c>
      <c r="G4360">
        <v>1058.75</v>
      </c>
      <c r="H4360" s="10" t="s">
        <v>26</v>
      </c>
      <c r="I4360" s="10" t="s">
        <v>14163</v>
      </c>
      <c r="J4360" s="10" t="s">
        <v>17</v>
      </c>
      <c r="K4360" s="10" t="s">
        <v>17</v>
      </c>
      <c r="L4360" s="10" t="s">
        <v>14164</v>
      </c>
      <c r="M4360" s="10" t="s">
        <v>18</v>
      </c>
      <c r="N4360">
        <v>0</v>
      </c>
    </row>
    <row r="4361" spans="1:14" x14ac:dyDescent="0.25">
      <c r="A4361" s="10" t="s">
        <v>24</v>
      </c>
      <c r="B4361" s="10" t="s">
        <v>10755</v>
      </c>
      <c r="C4361">
        <v>12208.16</v>
      </c>
      <c r="D4361" s="10" t="s">
        <v>26</v>
      </c>
      <c r="E4361">
        <v>0</v>
      </c>
      <c r="F4361">
        <v>2306.58</v>
      </c>
      <c r="G4361">
        <v>14514.74</v>
      </c>
      <c r="H4361" s="10" t="s">
        <v>26</v>
      </c>
      <c r="I4361" s="10" t="s">
        <v>14165</v>
      </c>
      <c r="J4361" s="10" t="s">
        <v>17</v>
      </c>
      <c r="K4361" s="10" t="s">
        <v>14166</v>
      </c>
      <c r="L4361" s="10" t="s">
        <v>14167</v>
      </c>
      <c r="M4361" s="10" t="s">
        <v>18</v>
      </c>
      <c r="N4361">
        <v>0</v>
      </c>
    </row>
    <row r="4362" spans="1:14" x14ac:dyDescent="0.25">
      <c r="A4362" s="10" t="s">
        <v>24</v>
      </c>
      <c r="B4362" s="10" t="s">
        <v>10718</v>
      </c>
      <c r="C4362">
        <v>4853.6099999999997</v>
      </c>
      <c r="D4362" s="10" t="s">
        <v>26</v>
      </c>
      <c r="E4362">
        <v>0</v>
      </c>
      <c r="F4362">
        <v>0</v>
      </c>
      <c r="G4362">
        <v>4853.6099999999997</v>
      </c>
      <c r="H4362" s="10" t="s">
        <v>26</v>
      </c>
      <c r="I4362" s="10" t="s">
        <v>14168</v>
      </c>
      <c r="J4362" s="10" t="s">
        <v>17</v>
      </c>
      <c r="K4362" s="10" t="s">
        <v>17</v>
      </c>
      <c r="L4362" s="10" t="s">
        <v>14169</v>
      </c>
      <c r="M4362" s="10" t="s">
        <v>18</v>
      </c>
      <c r="N4362">
        <v>0</v>
      </c>
    </row>
    <row r="4363" spans="1:14" x14ac:dyDescent="0.25">
      <c r="A4363" s="10" t="s">
        <v>24</v>
      </c>
      <c r="B4363" s="10" t="s">
        <v>10721</v>
      </c>
      <c r="C4363">
        <v>19916.57</v>
      </c>
      <c r="D4363" s="10" t="s">
        <v>26</v>
      </c>
      <c r="E4363">
        <v>0</v>
      </c>
      <c r="F4363">
        <v>7902.89</v>
      </c>
      <c r="G4363">
        <v>27819.46</v>
      </c>
      <c r="H4363" s="10" t="s">
        <v>26</v>
      </c>
      <c r="I4363" s="10" t="s">
        <v>14170</v>
      </c>
      <c r="J4363" s="10" t="s">
        <v>17</v>
      </c>
      <c r="K4363" s="10" t="s">
        <v>14171</v>
      </c>
      <c r="L4363" s="10" t="s">
        <v>14172</v>
      </c>
      <c r="M4363" s="10" t="s">
        <v>18</v>
      </c>
      <c r="N4363">
        <v>0</v>
      </c>
    </row>
    <row r="4364" spans="1:14" x14ac:dyDescent="0.25">
      <c r="A4364" s="10" t="s">
        <v>24</v>
      </c>
      <c r="B4364" s="10" t="s">
        <v>10725</v>
      </c>
      <c r="C4364">
        <v>5477.97</v>
      </c>
      <c r="D4364" s="10" t="s">
        <v>26</v>
      </c>
      <c r="E4364">
        <v>0</v>
      </c>
      <c r="F4364">
        <v>1615.53</v>
      </c>
      <c r="G4364">
        <v>7093.5</v>
      </c>
      <c r="H4364" s="10" t="s">
        <v>26</v>
      </c>
      <c r="I4364" s="10" t="s">
        <v>14173</v>
      </c>
      <c r="J4364" s="10" t="s">
        <v>17</v>
      </c>
      <c r="K4364" s="10" t="s">
        <v>14174</v>
      </c>
      <c r="L4364" s="10" t="s">
        <v>14175</v>
      </c>
      <c r="M4364" s="10" t="s">
        <v>18</v>
      </c>
      <c r="N4364">
        <v>0</v>
      </c>
    </row>
    <row r="4365" spans="1:14" x14ac:dyDescent="0.25">
      <c r="A4365" s="10" t="s">
        <v>24</v>
      </c>
      <c r="B4365" s="10" t="s">
        <v>10729</v>
      </c>
      <c r="C4365">
        <v>18371.259999999998</v>
      </c>
      <c r="D4365" s="10" t="s">
        <v>26</v>
      </c>
      <c r="E4365">
        <v>0</v>
      </c>
      <c r="F4365">
        <v>2723.65</v>
      </c>
      <c r="G4365">
        <v>21094.91</v>
      </c>
      <c r="H4365" s="10" t="s">
        <v>26</v>
      </c>
      <c r="I4365" s="10" t="s">
        <v>14176</v>
      </c>
      <c r="J4365" s="10" t="s">
        <v>17</v>
      </c>
      <c r="K4365" s="10" t="s">
        <v>14177</v>
      </c>
      <c r="L4365" s="10" t="s">
        <v>14178</v>
      </c>
      <c r="M4365" s="10" t="s">
        <v>18</v>
      </c>
      <c r="N4365">
        <v>0</v>
      </c>
    </row>
    <row r="4366" spans="1:14" x14ac:dyDescent="0.25">
      <c r="A4366" s="10" t="s">
        <v>24</v>
      </c>
      <c r="B4366" s="10" t="s">
        <v>10733</v>
      </c>
      <c r="C4366">
        <v>48147.199999999997</v>
      </c>
      <c r="D4366" s="10" t="s">
        <v>26</v>
      </c>
      <c r="E4366">
        <v>0</v>
      </c>
      <c r="F4366">
        <v>8048.48</v>
      </c>
      <c r="G4366">
        <v>56195.68</v>
      </c>
      <c r="H4366" s="10" t="s">
        <v>26</v>
      </c>
      <c r="I4366" s="10" t="s">
        <v>14179</v>
      </c>
      <c r="J4366" s="10" t="s">
        <v>17</v>
      </c>
      <c r="K4366" s="10" t="s">
        <v>14180</v>
      </c>
      <c r="L4366" s="10" t="s">
        <v>14181</v>
      </c>
      <c r="M4366" s="10" t="s">
        <v>18</v>
      </c>
      <c r="N4366">
        <v>0</v>
      </c>
    </row>
    <row r="4367" spans="1:14" x14ac:dyDescent="0.25">
      <c r="A4367" s="10" t="s">
        <v>24</v>
      </c>
      <c r="B4367" s="10" t="s">
        <v>10737</v>
      </c>
      <c r="C4367">
        <v>4224.03</v>
      </c>
      <c r="D4367" s="10" t="s">
        <v>26</v>
      </c>
      <c r="E4367">
        <v>0</v>
      </c>
      <c r="F4367">
        <v>234.56</v>
      </c>
      <c r="G4367">
        <v>4458.59</v>
      </c>
      <c r="H4367" s="10" t="s">
        <v>26</v>
      </c>
      <c r="I4367" s="10" t="s">
        <v>14182</v>
      </c>
      <c r="J4367" s="10" t="s">
        <v>17</v>
      </c>
      <c r="K4367" s="10" t="s">
        <v>14183</v>
      </c>
      <c r="L4367" s="10" t="s">
        <v>14184</v>
      </c>
      <c r="M4367" s="10" t="s">
        <v>18</v>
      </c>
      <c r="N4367">
        <v>0</v>
      </c>
    </row>
    <row r="4368" spans="1:14" x14ac:dyDescent="0.25">
      <c r="A4368" s="10" t="s">
        <v>24</v>
      </c>
      <c r="B4368" s="10" t="s">
        <v>10741</v>
      </c>
      <c r="C4368">
        <v>3524.48</v>
      </c>
      <c r="D4368" s="10" t="s">
        <v>26</v>
      </c>
      <c r="E4368">
        <v>0</v>
      </c>
      <c r="F4368">
        <v>425.48</v>
      </c>
      <c r="G4368">
        <v>3949.96</v>
      </c>
      <c r="H4368" s="10" t="s">
        <v>26</v>
      </c>
      <c r="I4368" s="10" t="s">
        <v>14185</v>
      </c>
      <c r="J4368" s="10" t="s">
        <v>17</v>
      </c>
      <c r="K4368" s="10" t="s">
        <v>14186</v>
      </c>
      <c r="L4368" s="10" t="s">
        <v>14187</v>
      </c>
      <c r="M4368" s="10" t="s">
        <v>18</v>
      </c>
      <c r="N4368">
        <v>0</v>
      </c>
    </row>
    <row r="4369" spans="1:14" x14ac:dyDescent="0.25">
      <c r="A4369" s="10" t="s">
        <v>24</v>
      </c>
      <c r="B4369" s="10" t="s">
        <v>10745</v>
      </c>
      <c r="C4369">
        <v>13816.22</v>
      </c>
      <c r="D4369" s="10" t="s">
        <v>26</v>
      </c>
      <c r="E4369">
        <v>0</v>
      </c>
      <c r="F4369">
        <v>2695.68</v>
      </c>
      <c r="G4369">
        <v>16511.900000000001</v>
      </c>
      <c r="H4369" s="10" t="s">
        <v>26</v>
      </c>
      <c r="I4369" s="10" t="s">
        <v>14188</v>
      </c>
      <c r="J4369" s="10" t="s">
        <v>17</v>
      </c>
      <c r="K4369" s="10" t="s">
        <v>14189</v>
      </c>
      <c r="L4369" s="10" t="s">
        <v>14190</v>
      </c>
      <c r="M4369" s="10" t="s">
        <v>18</v>
      </c>
      <c r="N4369">
        <v>0</v>
      </c>
    </row>
    <row r="4370" spans="1:14" x14ac:dyDescent="0.25">
      <c r="A4370" s="10" t="s">
        <v>24</v>
      </c>
      <c r="B4370" s="10" t="s">
        <v>10750</v>
      </c>
      <c r="C4370">
        <v>54637.07</v>
      </c>
      <c r="D4370" s="10" t="s">
        <v>26</v>
      </c>
      <c r="E4370">
        <v>0</v>
      </c>
      <c r="F4370">
        <v>8628.35</v>
      </c>
      <c r="G4370">
        <v>63265.42</v>
      </c>
      <c r="H4370" s="10" t="s">
        <v>26</v>
      </c>
      <c r="I4370" s="10" t="s">
        <v>14191</v>
      </c>
      <c r="J4370" s="10" t="s">
        <v>17</v>
      </c>
      <c r="K4370" s="10" t="s">
        <v>14192</v>
      </c>
      <c r="L4370" s="10" t="s">
        <v>14193</v>
      </c>
      <c r="M4370" s="10" t="s">
        <v>18</v>
      </c>
      <c r="N4370">
        <v>0</v>
      </c>
    </row>
    <row r="4371" spans="1:14" x14ac:dyDescent="0.25">
      <c r="A4371" s="10" t="s">
        <v>24</v>
      </c>
      <c r="B4371" s="10" t="s">
        <v>10801</v>
      </c>
      <c r="C4371">
        <v>63234.77</v>
      </c>
      <c r="D4371" s="10" t="s">
        <v>26</v>
      </c>
      <c r="E4371">
        <v>0</v>
      </c>
      <c r="F4371">
        <v>11548.38</v>
      </c>
      <c r="G4371">
        <v>74783.149999999994</v>
      </c>
      <c r="H4371" s="10" t="s">
        <v>26</v>
      </c>
      <c r="I4371" s="10" t="s">
        <v>14194</v>
      </c>
      <c r="J4371" s="10" t="s">
        <v>17</v>
      </c>
      <c r="K4371" s="10" t="s">
        <v>14195</v>
      </c>
      <c r="L4371" s="10" t="s">
        <v>14196</v>
      </c>
      <c r="M4371" s="10" t="s">
        <v>18</v>
      </c>
      <c r="N4371">
        <v>0</v>
      </c>
    </row>
    <row r="4372" spans="1:14" x14ac:dyDescent="0.25">
      <c r="A4372" s="10" t="s">
        <v>24</v>
      </c>
      <c r="B4372" s="10" t="s">
        <v>10759</v>
      </c>
      <c r="C4372">
        <v>36883.53</v>
      </c>
      <c r="D4372" s="10" t="s">
        <v>26</v>
      </c>
      <c r="E4372">
        <v>0</v>
      </c>
      <c r="F4372">
        <v>2506.92</v>
      </c>
      <c r="G4372">
        <v>39390.449999999997</v>
      </c>
      <c r="H4372" s="10" t="s">
        <v>26</v>
      </c>
      <c r="I4372" s="10" t="s">
        <v>14197</v>
      </c>
      <c r="J4372" s="10" t="s">
        <v>17</v>
      </c>
      <c r="K4372" s="10" t="s">
        <v>14198</v>
      </c>
      <c r="L4372" s="10" t="s">
        <v>14199</v>
      </c>
      <c r="M4372" s="10" t="s">
        <v>18</v>
      </c>
      <c r="N4372">
        <v>0</v>
      </c>
    </row>
    <row r="4373" spans="1:14" x14ac:dyDescent="0.25">
      <c r="A4373" s="10" t="s">
        <v>24</v>
      </c>
      <c r="B4373" s="10" t="s">
        <v>10763</v>
      </c>
      <c r="C4373">
        <v>5447.77</v>
      </c>
      <c r="D4373" s="10" t="s">
        <v>26</v>
      </c>
      <c r="E4373">
        <v>0</v>
      </c>
      <c r="F4373">
        <v>735.51</v>
      </c>
      <c r="G4373">
        <v>6183.28</v>
      </c>
      <c r="H4373" s="10" t="s">
        <v>26</v>
      </c>
      <c r="I4373" s="10" t="s">
        <v>14200</v>
      </c>
      <c r="J4373" s="10" t="s">
        <v>17</v>
      </c>
      <c r="K4373" s="10" t="s">
        <v>14201</v>
      </c>
      <c r="L4373" s="10" t="s">
        <v>14202</v>
      </c>
      <c r="M4373" s="10" t="s">
        <v>18</v>
      </c>
      <c r="N4373">
        <v>0</v>
      </c>
    </row>
    <row r="4374" spans="1:14" x14ac:dyDescent="0.25">
      <c r="A4374" s="10" t="s">
        <v>24</v>
      </c>
      <c r="B4374" s="10" t="s">
        <v>10768</v>
      </c>
      <c r="C4374">
        <v>287.76</v>
      </c>
      <c r="D4374" s="10" t="s">
        <v>26</v>
      </c>
      <c r="E4374">
        <v>0</v>
      </c>
      <c r="F4374">
        <v>0</v>
      </c>
      <c r="G4374">
        <v>287.76</v>
      </c>
      <c r="H4374" s="10" t="s">
        <v>26</v>
      </c>
      <c r="I4374" s="10" t="s">
        <v>14203</v>
      </c>
      <c r="J4374" s="10" t="s">
        <v>17</v>
      </c>
      <c r="K4374" s="10" t="s">
        <v>17</v>
      </c>
      <c r="L4374" s="10" t="s">
        <v>14204</v>
      </c>
      <c r="M4374" s="10" t="s">
        <v>18</v>
      </c>
      <c r="N4374">
        <v>0</v>
      </c>
    </row>
    <row r="4375" spans="1:14" x14ac:dyDescent="0.25">
      <c r="A4375" s="10" t="s">
        <v>24</v>
      </c>
      <c r="B4375" s="10" t="s">
        <v>10771</v>
      </c>
      <c r="C4375">
        <v>119.75</v>
      </c>
      <c r="D4375" s="10" t="s">
        <v>26</v>
      </c>
      <c r="E4375">
        <v>0</v>
      </c>
      <c r="F4375">
        <v>13.77</v>
      </c>
      <c r="G4375">
        <v>133.52000000000001</v>
      </c>
      <c r="H4375" s="10" t="s">
        <v>26</v>
      </c>
      <c r="I4375" s="10" t="s">
        <v>14205</v>
      </c>
      <c r="J4375" s="10" t="s">
        <v>17</v>
      </c>
      <c r="K4375" s="10" t="s">
        <v>14206</v>
      </c>
      <c r="L4375" s="10" t="s">
        <v>14207</v>
      </c>
      <c r="M4375" s="10" t="s">
        <v>18</v>
      </c>
      <c r="N4375">
        <v>0</v>
      </c>
    </row>
    <row r="4376" spans="1:14" x14ac:dyDescent="0.25">
      <c r="A4376" s="10" t="s">
        <v>24</v>
      </c>
      <c r="B4376" s="10" t="s">
        <v>14208</v>
      </c>
      <c r="C4376">
        <v>100.33</v>
      </c>
      <c r="D4376" s="10" t="s">
        <v>26</v>
      </c>
      <c r="E4376">
        <v>0</v>
      </c>
      <c r="F4376">
        <v>0</v>
      </c>
      <c r="G4376">
        <v>100.33</v>
      </c>
      <c r="H4376" s="10" t="s">
        <v>26</v>
      </c>
      <c r="I4376" s="10" t="s">
        <v>14209</v>
      </c>
      <c r="J4376" s="10" t="s">
        <v>17</v>
      </c>
      <c r="K4376" s="10" t="s">
        <v>17</v>
      </c>
      <c r="L4376" s="10" t="s">
        <v>14210</v>
      </c>
      <c r="M4376" s="10" t="s">
        <v>18</v>
      </c>
      <c r="N4376">
        <v>0</v>
      </c>
    </row>
    <row r="4377" spans="1:14" x14ac:dyDescent="0.25">
      <c r="A4377" s="10" t="s">
        <v>24</v>
      </c>
      <c r="B4377" s="10" t="s">
        <v>10775</v>
      </c>
      <c r="C4377">
        <v>39.83</v>
      </c>
      <c r="D4377" s="10" t="s">
        <v>26</v>
      </c>
      <c r="E4377">
        <v>0</v>
      </c>
      <c r="F4377">
        <v>378.32</v>
      </c>
      <c r="G4377">
        <v>418.15</v>
      </c>
      <c r="H4377" s="10" t="s">
        <v>26</v>
      </c>
      <c r="I4377" s="10" t="s">
        <v>14211</v>
      </c>
      <c r="J4377" s="10" t="s">
        <v>17</v>
      </c>
      <c r="K4377" s="10" t="s">
        <v>14212</v>
      </c>
      <c r="L4377" s="10" t="s">
        <v>14213</v>
      </c>
      <c r="M4377" s="10" t="s">
        <v>18</v>
      </c>
      <c r="N4377">
        <v>0</v>
      </c>
    </row>
    <row r="4378" spans="1:14" x14ac:dyDescent="0.25">
      <c r="A4378" s="10" t="s">
        <v>24</v>
      </c>
      <c r="B4378" s="10" t="s">
        <v>10779</v>
      </c>
      <c r="C4378">
        <v>1883.74</v>
      </c>
      <c r="D4378" s="10" t="s">
        <v>26</v>
      </c>
      <c r="E4378">
        <v>0</v>
      </c>
      <c r="F4378">
        <v>361.63</v>
      </c>
      <c r="G4378">
        <v>2245.37</v>
      </c>
      <c r="H4378" s="10" t="s">
        <v>26</v>
      </c>
      <c r="I4378" s="10" t="s">
        <v>14214</v>
      </c>
      <c r="J4378" s="10" t="s">
        <v>17</v>
      </c>
      <c r="K4378" s="10" t="s">
        <v>14215</v>
      </c>
      <c r="L4378" s="10" t="s">
        <v>14216</v>
      </c>
      <c r="M4378" s="10" t="s">
        <v>18</v>
      </c>
      <c r="N4378">
        <v>0</v>
      </c>
    </row>
    <row r="4379" spans="1:14" x14ac:dyDescent="0.25">
      <c r="A4379" s="10" t="s">
        <v>24</v>
      </c>
      <c r="B4379" s="10" t="s">
        <v>10784</v>
      </c>
      <c r="C4379">
        <v>2112.0300000000002</v>
      </c>
      <c r="D4379" s="10" t="s">
        <v>26</v>
      </c>
      <c r="E4379">
        <v>0</v>
      </c>
      <c r="F4379">
        <v>460.3</v>
      </c>
      <c r="G4379">
        <v>2572.33</v>
      </c>
      <c r="H4379" s="10" t="s">
        <v>26</v>
      </c>
      <c r="I4379" s="10" t="s">
        <v>14217</v>
      </c>
      <c r="J4379" s="10" t="s">
        <v>17</v>
      </c>
      <c r="K4379" s="10" t="s">
        <v>14218</v>
      </c>
      <c r="L4379" s="10" t="s">
        <v>14219</v>
      </c>
      <c r="M4379" s="10" t="s">
        <v>18</v>
      </c>
      <c r="N4379">
        <v>0</v>
      </c>
    </row>
    <row r="4380" spans="1:14" x14ac:dyDescent="0.25">
      <c r="A4380" s="10" t="s">
        <v>24</v>
      </c>
      <c r="B4380" s="10" t="s">
        <v>10788</v>
      </c>
      <c r="C4380">
        <v>10674.93</v>
      </c>
      <c r="D4380" s="10" t="s">
        <v>26</v>
      </c>
      <c r="E4380">
        <v>0</v>
      </c>
      <c r="F4380">
        <v>7635.78</v>
      </c>
      <c r="G4380">
        <v>18310.71</v>
      </c>
      <c r="H4380" s="10" t="s">
        <v>26</v>
      </c>
      <c r="I4380" s="10" t="s">
        <v>14220</v>
      </c>
      <c r="J4380" s="10" t="s">
        <v>17</v>
      </c>
      <c r="K4380" s="10" t="s">
        <v>14221</v>
      </c>
      <c r="L4380" s="10" t="s">
        <v>14222</v>
      </c>
      <c r="M4380" s="10" t="s">
        <v>18</v>
      </c>
      <c r="N4380">
        <v>0</v>
      </c>
    </row>
    <row r="4381" spans="1:14" x14ac:dyDescent="0.25">
      <c r="A4381" s="10" t="s">
        <v>24</v>
      </c>
      <c r="B4381" s="10" t="s">
        <v>10793</v>
      </c>
      <c r="C4381">
        <v>13498.49</v>
      </c>
      <c r="D4381" s="10" t="s">
        <v>26</v>
      </c>
      <c r="E4381">
        <v>0</v>
      </c>
      <c r="F4381">
        <v>7695.1</v>
      </c>
      <c r="G4381">
        <v>21193.59</v>
      </c>
      <c r="H4381" s="10" t="s">
        <v>26</v>
      </c>
      <c r="I4381" s="10" t="s">
        <v>14223</v>
      </c>
      <c r="J4381" s="10" t="s">
        <v>17</v>
      </c>
      <c r="K4381" s="10" t="s">
        <v>14224</v>
      </c>
      <c r="L4381" s="10" t="s">
        <v>14225</v>
      </c>
      <c r="M4381" s="10" t="s">
        <v>18</v>
      </c>
      <c r="N4381">
        <v>0</v>
      </c>
    </row>
    <row r="4382" spans="1:14" x14ac:dyDescent="0.25">
      <c r="A4382" s="10" t="s">
        <v>24</v>
      </c>
      <c r="B4382" s="10" t="s">
        <v>10798</v>
      </c>
      <c r="C4382">
        <v>455.55</v>
      </c>
      <c r="D4382" s="10" t="s">
        <v>26</v>
      </c>
      <c r="E4382">
        <v>0</v>
      </c>
      <c r="F4382">
        <v>0</v>
      </c>
      <c r="G4382">
        <v>455.55</v>
      </c>
      <c r="H4382" s="10" t="s">
        <v>26</v>
      </c>
      <c r="I4382" s="10" t="s">
        <v>14226</v>
      </c>
      <c r="J4382" s="10" t="s">
        <v>17</v>
      </c>
      <c r="K4382" s="10" t="s">
        <v>17</v>
      </c>
      <c r="L4382" s="10" t="s">
        <v>14227</v>
      </c>
      <c r="M4382" s="10" t="s">
        <v>18</v>
      </c>
      <c r="N4382">
        <v>0</v>
      </c>
    </row>
    <row r="4383" spans="1:14" x14ac:dyDescent="0.25">
      <c r="A4383" s="10" t="s">
        <v>24</v>
      </c>
      <c r="B4383" s="10" t="s">
        <v>10806</v>
      </c>
      <c r="C4383">
        <v>210.35</v>
      </c>
      <c r="D4383" s="10" t="s">
        <v>26</v>
      </c>
      <c r="E4383">
        <v>0</v>
      </c>
      <c r="F4383">
        <v>0</v>
      </c>
      <c r="G4383">
        <v>210.35</v>
      </c>
      <c r="H4383" s="10" t="s">
        <v>26</v>
      </c>
      <c r="I4383" s="10" t="s">
        <v>14228</v>
      </c>
      <c r="J4383" s="10" t="s">
        <v>17</v>
      </c>
      <c r="K4383" s="10" t="s">
        <v>17</v>
      </c>
      <c r="L4383" s="10" t="s">
        <v>14229</v>
      </c>
      <c r="M4383" s="10" t="s">
        <v>18</v>
      </c>
      <c r="N4383">
        <v>0</v>
      </c>
    </row>
    <row r="4384" spans="1:14" x14ac:dyDescent="0.25">
      <c r="A4384" s="10" t="s">
        <v>24</v>
      </c>
      <c r="B4384" s="10" t="s">
        <v>14230</v>
      </c>
      <c r="C4384">
        <v>203858.08</v>
      </c>
      <c r="D4384" s="10" t="s">
        <v>26</v>
      </c>
      <c r="E4384">
        <v>0</v>
      </c>
      <c r="F4384">
        <v>0</v>
      </c>
      <c r="G4384">
        <v>203858.08</v>
      </c>
      <c r="H4384" s="10" t="s">
        <v>26</v>
      </c>
      <c r="I4384" s="10" t="s">
        <v>14231</v>
      </c>
      <c r="J4384" s="10" t="s">
        <v>17</v>
      </c>
      <c r="K4384" s="10" t="s">
        <v>17</v>
      </c>
      <c r="L4384" s="10" t="s">
        <v>14232</v>
      </c>
      <c r="M4384" s="10" t="s">
        <v>18</v>
      </c>
      <c r="N4384">
        <v>0</v>
      </c>
    </row>
    <row r="4385" spans="1:14" x14ac:dyDescent="0.25">
      <c r="A4385" s="10" t="s">
        <v>24</v>
      </c>
      <c r="B4385" s="10" t="s">
        <v>14233</v>
      </c>
      <c r="C4385">
        <v>5397.63</v>
      </c>
      <c r="D4385" s="10" t="s">
        <v>26</v>
      </c>
      <c r="E4385">
        <v>0</v>
      </c>
      <c r="F4385">
        <v>0</v>
      </c>
      <c r="G4385">
        <v>5397.63</v>
      </c>
      <c r="H4385" s="10" t="s">
        <v>26</v>
      </c>
      <c r="I4385" s="10" t="s">
        <v>14234</v>
      </c>
      <c r="J4385" s="10" t="s">
        <v>17</v>
      </c>
      <c r="K4385" s="10" t="s">
        <v>17</v>
      </c>
      <c r="L4385" s="10" t="s">
        <v>14235</v>
      </c>
      <c r="M4385" s="10" t="s">
        <v>18</v>
      </c>
      <c r="N4385">
        <v>0</v>
      </c>
    </row>
    <row r="4386" spans="1:14" x14ac:dyDescent="0.25">
      <c r="A4386" s="10" t="s">
        <v>24</v>
      </c>
      <c r="B4386" s="10" t="s">
        <v>14236</v>
      </c>
      <c r="C4386">
        <v>200596.85</v>
      </c>
      <c r="D4386" s="10" t="s">
        <v>26</v>
      </c>
      <c r="E4386">
        <v>0</v>
      </c>
      <c r="F4386">
        <v>0</v>
      </c>
      <c r="G4386">
        <v>200596.85</v>
      </c>
      <c r="H4386" s="10" t="s">
        <v>26</v>
      </c>
      <c r="I4386" s="10" t="s">
        <v>14237</v>
      </c>
      <c r="J4386" s="10" t="s">
        <v>17</v>
      </c>
      <c r="K4386" s="10" t="s">
        <v>17</v>
      </c>
      <c r="L4386" s="10" t="s">
        <v>14238</v>
      </c>
      <c r="M4386" s="10" t="s">
        <v>18</v>
      </c>
      <c r="N4386">
        <v>0</v>
      </c>
    </row>
    <row r="4387" spans="1:14" x14ac:dyDescent="0.25">
      <c r="A4387" s="10" t="s">
        <v>24</v>
      </c>
      <c r="B4387" s="10" t="s">
        <v>14239</v>
      </c>
      <c r="C4387">
        <v>1053</v>
      </c>
      <c r="D4387" s="10" t="s">
        <v>26</v>
      </c>
      <c r="E4387">
        <v>0</v>
      </c>
      <c r="F4387">
        <v>0</v>
      </c>
      <c r="G4387">
        <v>1053</v>
      </c>
      <c r="H4387" s="10" t="s">
        <v>26</v>
      </c>
      <c r="I4387" s="10" t="s">
        <v>14240</v>
      </c>
      <c r="J4387" s="10" t="s">
        <v>17</v>
      </c>
      <c r="K4387" s="10" t="s">
        <v>17</v>
      </c>
      <c r="L4387" s="10" t="s">
        <v>14241</v>
      </c>
      <c r="M4387" s="10" t="s">
        <v>18</v>
      </c>
      <c r="N4387">
        <v>0</v>
      </c>
    </row>
    <row r="4388" spans="1:14" x14ac:dyDescent="0.25">
      <c r="A4388" s="10" t="s">
        <v>24</v>
      </c>
      <c r="B4388" s="10" t="s">
        <v>10809</v>
      </c>
      <c r="C4388">
        <v>23769.55</v>
      </c>
      <c r="D4388" s="10" t="s">
        <v>26</v>
      </c>
      <c r="E4388">
        <v>0</v>
      </c>
      <c r="F4388">
        <v>3653.05</v>
      </c>
      <c r="G4388">
        <v>27422.6</v>
      </c>
      <c r="H4388" s="10" t="s">
        <v>26</v>
      </c>
      <c r="I4388" s="10" t="s">
        <v>14242</v>
      </c>
      <c r="J4388" s="10" t="s">
        <v>17</v>
      </c>
      <c r="K4388" s="10" t="s">
        <v>14243</v>
      </c>
      <c r="L4388" s="10" t="s">
        <v>14244</v>
      </c>
      <c r="M4388" s="10" t="s">
        <v>18</v>
      </c>
      <c r="N4388">
        <v>0</v>
      </c>
    </row>
    <row r="4389" spans="1:14" x14ac:dyDescent="0.25">
      <c r="A4389" s="10" t="s">
        <v>24</v>
      </c>
      <c r="B4389" s="10" t="s">
        <v>10813</v>
      </c>
      <c r="C4389">
        <v>7673.87</v>
      </c>
      <c r="D4389" s="10" t="s">
        <v>26</v>
      </c>
      <c r="E4389">
        <v>0</v>
      </c>
      <c r="F4389">
        <v>0</v>
      </c>
      <c r="G4389">
        <v>7673.87</v>
      </c>
      <c r="H4389" s="10" t="s">
        <v>26</v>
      </c>
      <c r="I4389" s="10" t="s">
        <v>14245</v>
      </c>
      <c r="J4389" s="10" t="s">
        <v>17</v>
      </c>
      <c r="K4389" s="10" t="s">
        <v>17</v>
      </c>
      <c r="L4389" s="10" t="s">
        <v>14246</v>
      </c>
      <c r="M4389" s="10" t="s">
        <v>18</v>
      </c>
      <c r="N4389">
        <v>0</v>
      </c>
    </row>
    <row r="4390" spans="1:14" x14ac:dyDescent="0.25">
      <c r="A4390" s="10" t="s">
        <v>24</v>
      </c>
      <c r="B4390" s="10" t="s">
        <v>10816</v>
      </c>
      <c r="C4390">
        <v>10937.45</v>
      </c>
      <c r="D4390" s="10" t="s">
        <v>26</v>
      </c>
      <c r="E4390">
        <v>0</v>
      </c>
      <c r="F4390">
        <v>0</v>
      </c>
      <c r="G4390">
        <v>10937.45</v>
      </c>
      <c r="H4390" s="10" t="s">
        <v>26</v>
      </c>
      <c r="I4390" s="10" t="s">
        <v>14247</v>
      </c>
      <c r="J4390" s="10" t="s">
        <v>17</v>
      </c>
      <c r="K4390" s="10" t="s">
        <v>17</v>
      </c>
      <c r="L4390" s="10" t="s">
        <v>14248</v>
      </c>
      <c r="M4390" s="10" t="s">
        <v>18</v>
      </c>
      <c r="N4390">
        <v>0</v>
      </c>
    </row>
    <row r="4391" spans="1:14" x14ac:dyDescent="0.25">
      <c r="A4391" s="10" t="s">
        <v>24</v>
      </c>
      <c r="B4391" s="10" t="s">
        <v>10819</v>
      </c>
      <c r="C4391">
        <v>4687.32</v>
      </c>
      <c r="D4391" s="10" t="s">
        <v>26</v>
      </c>
      <c r="E4391">
        <v>0</v>
      </c>
      <c r="F4391">
        <v>0</v>
      </c>
      <c r="G4391">
        <v>4687.32</v>
      </c>
      <c r="H4391" s="10" t="s">
        <v>26</v>
      </c>
      <c r="I4391" s="10" t="s">
        <v>14249</v>
      </c>
      <c r="J4391" s="10" t="s">
        <v>17</v>
      </c>
      <c r="K4391" s="10" t="s">
        <v>17</v>
      </c>
      <c r="L4391" s="10" t="s">
        <v>14250</v>
      </c>
      <c r="M4391" s="10" t="s">
        <v>18</v>
      </c>
      <c r="N4391">
        <v>0</v>
      </c>
    </row>
    <row r="4392" spans="1:14" x14ac:dyDescent="0.25">
      <c r="A4392" s="10" t="s">
        <v>24</v>
      </c>
      <c r="B4392" s="10" t="s">
        <v>10822</v>
      </c>
      <c r="C4392">
        <v>13005.03</v>
      </c>
      <c r="D4392" s="10" t="s">
        <v>26</v>
      </c>
      <c r="E4392">
        <v>0</v>
      </c>
      <c r="F4392">
        <v>0</v>
      </c>
      <c r="G4392">
        <v>13005.03</v>
      </c>
      <c r="H4392" s="10" t="s">
        <v>26</v>
      </c>
      <c r="I4392" s="10" t="s">
        <v>14251</v>
      </c>
      <c r="J4392" s="10" t="s">
        <v>17</v>
      </c>
      <c r="K4392" s="10" t="s">
        <v>17</v>
      </c>
      <c r="L4392" s="10" t="s">
        <v>14252</v>
      </c>
      <c r="M4392" s="10" t="s">
        <v>18</v>
      </c>
      <c r="N4392">
        <v>0</v>
      </c>
    </row>
    <row r="4393" spans="1:14" x14ac:dyDescent="0.25">
      <c r="A4393" s="10" t="s">
        <v>24</v>
      </c>
      <c r="B4393" s="10" t="s">
        <v>10825</v>
      </c>
      <c r="C4393">
        <v>266.88</v>
      </c>
      <c r="D4393" s="10" t="s">
        <v>26</v>
      </c>
      <c r="E4393">
        <v>0</v>
      </c>
      <c r="F4393">
        <v>1668.05</v>
      </c>
      <c r="G4393">
        <v>1934.93</v>
      </c>
      <c r="H4393" s="10" t="s">
        <v>26</v>
      </c>
      <c r="I4393" s="10" t="s">
        <v>14253</v>
      </c>
      <c r="J4393" s="10" t="s">
        <v>17</v>
      </c>
      <c r="K4393" s="10" t="s">
        <v>14254</v>
      </c>
      <c r="L4393" s="10" t="s">
        <v>14255</v>
      </c>
      <c r="M4393" s="10" t="s">
        <v>18</v>
      </c>
      <c r="N4393">
        <v>0</v>
      </c>
    </row>
    <row r="4394" spans="1:14" x14ac:dyDescent="0.25">
      <c r="A4394" s="10" t="s">
        <v>24</v>
      </c>
      <c r="B4394" s="10" t="s">
        <v>10829</v>
      </c>
      <c r="C4394">
        <v>1051.6400000000001</v>
      </c>
      <c r="D4394" s="10" t="s">
        <v>26</v>
      </c>
      <c r="E4394">
        <v>0</v>
      </c>
      <c r="F4394">
        <v>0</v>
      </c>
      <c r="G4394">
        <v>1051.6400000000001</v>
      </c>
      <c r="H4394" s="10" t="s">
        <v>26</v>
      </c>
      <c r="I4394" s="10" t="s">
        <v>14256</v>
      </c>
      <c r="J4394" s="10" t="s">
        <v>17</v>
      </c>
      <c r="K4394" s="10" t="s">
        <v>17</v>
      </c>
      <c r="L4394" s="10" t="s">
        <v>14257</v>
      </c>
      <c r="M4394" s="10" t="s">
        <v>18</v>
      </c>
      <c r="N4394">
        <v>0</v>
      </c>
    </row>
    <row r="4395" spans="1:14" x14ac:dyDescent="0.25">
      <c r="A4395" s="10" t="s">
        <v>24</v>
      </c>
      <c r="B4395" s="10" t="s">
        <v>10832</v>
      </c>
      <c r="C4395">
        <v>7925.09</v>
      </c>
      <c r="D4395" s="10" t="s">
        <v>26</v>
      </c>
      <c r="E4395">
        <v>0</v>
      </c>
      <c r="F4395">
        <v>7666.73</v>
      </c>
      <c r="G4395">
        <v>15591.82</v>
      </c>
      <c r="H4395" s="10" t="s">
        <v>26</v>
      </c>
      <c r="I4395" s="10" t="s">
        <v>14258</v>
      </c>
      <c r="J4395" s="10" t="s">
        <v>17</v>
      </c>
      <c r="K4395" s="10" t="s">
        <v>14259</v>
      </c>
      <c r="L4395" s="10" t="s">
        <v>14260</v>
      </c>
      <c r="M4395" s="10" t="s">
        <v>18</v>
      </c>
      <c r="N4395">
        <v>0</v>
      </c>
    </row>
    <row r="4396" spans="1:14" x14ac:dyDescent="0.25">
      <c r="A4396" s="10" t="s">
        <v>24</v>
      </c>
      <c r="B4396" s="10" t="s">
        <v>10837</v>
      </c>
      <c r="C4396">
        <v>8919.65</v>
      </c>
      <c r="D4396" s="10" t="s">
        <v>26</v>
      </c>
      <c r="E4396">
        <v>0</v>
      </c>
      <c r="F4396">
        <v>0</v>
      </c>
      <c r="G4396">
        <v>8919.65</v>
      </c>
      <c r="H4396" s="10" t="s">
        <v>26</v>
      </c>
      <c r="I4396" s="10" t="s">
        <v>14261</v>
      </c>
      <c r="J4396" s="10" t="s">
        <v>17</v>
      </c>
      <c r="K4396" s="10" t="s">
        <v>17</v>
      </c>
      <c r="L4396" s="10" t="s">
        <v>14262</v>
      </c>
      <c r="M4396" s="10" t="s">
        <v>18</v>
      </c>
      <c r="N4396">
        <v>0</v>
      </c>
    </row>
    <row r="4397" spans="1:14" x14ac:dyDescent="0.25">
      <c r="A4397" s="10" t="s">
        <v>24</v>
      </c>
      <c r="B4397" s="10" t="s">
        <v>10840</v>
      </c>
      <c r="C4397">
        <v>2426.42</v>
      </c>
      <c r="D4397" s="10" t="s">
        <v>26</v>
      </c>
      <c r="E4397">
        <v>0</v>
      </c>
      <c r="F4397">
        <v>0</v>
      </c>
      <c r="G4397">
        <v>2426.42</v>
      </c>
      <c r="H4397" s="10" t="s">
        <v>26</v>
      </c>
      <c r="I4397" s="10" t="s">
        <v>14263</v>
      </c>
      <c r="J4397" s="10" t="s">
        <v>17</v>
      </c>
      <c r="K4397" s="10" t="s">
        <v>17</v>
      </c>
      <c r="L4397" s="10" t="s">
        <v>14264</v>
      </c>
      <c r="M4397" s="10" t="s">
        <v>18</v>
      </c>
      <c r="N4397">
        <v>0</v>
      </c>
    </row>
    <row r="4398" spans="1:14" x14ac:dyDescent="0.25">
      <c r="A4398" s="10" t="s">
        <v>24</v>
      </c>
      <c r="B4398" s="10" t="s">
        <v>10843</v>
      </c>
      <c r="C4398">
        <v>125424.99</v>
      </c>
      <c r="D4398" s="10" t="s">
        <v>26</v>
      </c>
      <c r="E4398">
        <v>0</v>
      </c>
      <c r="F4398">
        <v>27322.49</v>
      </c>
      <c r="G4398">
        <v>152747.48000000001</v>
      </c>
      <c r="H4398" s="10" t="s">
        <v>26</v>
      </c>
      <c r="I4398" s="10" t="s">
        <v>14265</v>
      </c>
      <c r="J4398" s="10" t="s">
        <v>17</v>
      </c>
      <c r="K4398" s="10" t="s">
        <v>14266</v>
      </c>
      <c r="L4398" s="10" t="s">
        <v>14267</v>
      </c>
      <c r="M4398" s="10" t="s">
        <v>18</v>
      </c>
      <c r="N4398">
        <v>0</v>
      </c>
    </row>
    <row r="4399" spans="1:14" x14ac:dyDescent="0.25">
      <c r="A4399" s="10" t="s">
        <v>24</v>
      </c>
      <c r="B4399" s="10" t="s">
        <v>10847</v>
      </c>
      <c r="C4399">
        <v>20407.439999999999</v>
      </c>
      <c r="D4399" s="10" t="s">
        <v>26</v>
      </c>
      <c r="E4399">
        <v>0</v>
      </c>
      <c r="F4399">
        <v>5833.07</v>
      </c>
      <c r="G4399">
        <v>26240.51</v>
      </c>
      <c r="H4399" s="10" t="s">
        <v>26</v>
      </c>
      <c r="I4399" s="10" t="s">
        <v>14268</v>
      </c>
      <c r="J4399" s="10" t="s">
        <v>17</v>
      </c>
      <c r="K4399" s="10" t="s">
        <v>14269</v>
      </c>
      <c r="L4399" s="10" t="s">
        <v>14270</v>
      </c>
      <c r="M4399" s="10" t="s">
        <v>18</v>
      </c>
      <c r="N4399">
        <v>0</v>
      </c>
    </row>
    <row r="4400" spans="1:14" x14ac:dyDescent="0.25">
      <c r="A4400" s="10" t="s">
        <v>24</v>
      </c>
      <c r="B4400" s="10" t="s">
        <v>10851</v>
      </c>
      <c r="C4400">
        <v>4824.78</v>
      </c>
      <c r="D4400" s="10" t="s">
        <v>26</v>
      </c>
      <c r="E4400">
        <v>0</v>
      </c>
      <c r="F4400">
        <v>1060.45</v>
      </c>
      <c r="G4400">
        <v>5885.23</v>
      </c>
      <c r="H4400" s="10" t="s">
        <v>26</v>
      </c>
      <c r="I4400" s="10" t="s">
        <v>14271</v>
      </c>
      <c r="J4400" s="10" t="s">
        <v>17</v>
      </c>
      <c r="K4400" s="10" t="s">
        <v>14272</v>
      </c>
      <c r="L4400" s="10" t="s">
        <v>14273</v>
      </c>
      <c r="M4400" s="10" t="s">
        <v>18</v>
      </c>
      <c r="N4400">
        <v>0</v>
      </c>
    </row>
    <row r="4401" spans="1:14" x14ac:dyDescent="0.25">
      <c r="A4401" s="10" t="s">
        <v>24</v>
      </c>
      <c r="B4401" s="10" t="s">
        <v>10855</v>
      </c>
      <c r="C4401">
        <v>14688.41</v>
      </c>
      <c r="D4401" s="10" t="s">
        <v>26</v>
      </c>
      <c r="E4401">
        <v>0</v>
      </c>
      <c r="F4401">
        <v>2098.15</v>
      </c>
      <c r="G4401">
        <v>16786.560000000001</v>
      </c>
      <c r="H4401" s="10" t="s">
        <v>26</v>
      </c>
      <c r="I4401" s="10" t="s">
        <v>14274</v>
      </c>
      <c r="J4401" s="10" t="s">
        <v>17</v>
      </c>
      <c r="K4401" s="10" t="s">
        <v>14275</v>
      </c>
      <c r="L4401" s="10" t="s">
        <v>14276</v>
      </c>
      <c r="M4401" s="10" t="s">
        <v>18</v>
      </c>
      <c r="N4401">
        <v>0</v>
      </c>
    </row>
    <row r="4402" spans="1:14" x14ac:dyDescent="0.25">
      <c r="A4402" s="10" t="s">
        <v>24</v>
      </c>
      <c r="B4402" s="10" t="s">
        <v>10859</v>
      </c>
      <c r="C4402">
        <v>10210.73</v>
      </c>
      <c r="D4402" s="10" t="s">
        <v>26</v>
      </c>
      <c r="E4402">
        <v>0</v>
      </c>
      <c r="F4402">
        <v>1933.68</v>
      </c>
      <c r="G4402">
        <v>12144.41</v>
      </c>
      <c r="H4402" s="10" t="s">
        <v>26</v>
      </c>
      <c r="I4402" s="10" t="s">
        <v>14277</v>
      </c>
      <c r="J4402" s="10" t="s">
        <v>17</v>
      </c>
      <c r="K4402" s="10" t="s">
        <v>14278</v>
      </c>
      <c r="L4402" s="10" t="s">
        <v>14279</v>
      </c>
      <c r="M4402" s="10" t="s">
        <v>18</v>
      </c>
      <c r="N4402">
        <v>0</v>
      </c>
    </row>
    <row r="4403" spans="1:14" x14ac:dyDescent="0.25">
      <c r="A4403" s="10" t="s">
        <v>24</v>
      </c>
      <c r="B4403" s="10" t="s">
        <v>7516</v>
      </c>
      <c r="C4403">
        <v>5215.22</v>
      </c>
      <c r="D4403" s="10" t="s">
        <v>26</v>
      </c>
      <c r="E4403">
        <v>0</v>
      </c>
      <c r="F4403">
        <v>1048.67</v>
      </c>
      <c r="G4403">
        <v>6263.89</v>
      </c>
      <c r="H4403" s="10" t="s">
        <v>26</v>
      </c>
      <c r="I4403" s="10" t="s">
        <v>14280</v>
      </c>
      <c r="J4403" s="10" t="s">
        <v>17</v>
      </c>
      <c r="K4403" s="10" t="s">
        <v>14281</v>
      </c>
      <c r="L4403" s="10" t="s">
        <v>14282</v>
      </c>
      <c r="M4403" s="10" t="s">
        <v>18</v>
      </c>
      <c r="N4403">
        <v>0</v>
      </c>
    </row>
    <row r="4404" spans="1:14" x14ac:dyDescent="0.25">
      <c r="A4404" s="10" t="s">
        <v>24</v>
      </c>
      <c r="B4404" s="10" t="s">
        <v>10866</v>
      </c>
      <c r="C4404">
        <v>26826.3</v>
      </c>
      <c r="D4404" s="10" t="s">
        <v>26</v>
      </c>
      <c r="E4404">
        <v>0</v>
      </c>
      <c r="F4404">
        <v>0</v>
      </c>
      <c r="G4404">
        <v>26826.3</v>
      </c>
      <c r="H4404" s="10" t="s">
        <v>26</v>
      </c>
      <c r="I4404" s="10" t="s">
        <v>14283</v>
      </c>
      <c r="J4404" s="10" t="s">
        <v>17</v>
      </c>
      <c r="K4404" s="10" t="s">
        <v>17</v>
      </c>
      <c r="L4404" s="10" t="s">
        <v>14284</v>
      </c>
      <c r="M4404" s="10" t="s">
        <v>18</v>
      </c>
      <c r="N4404">
        <v>0</v>
      </c>
    </row>
    <row r="4405" spans="1:14" x14ac:dyDescent="0.25">
      <c r="A4405" s="10" t="s">
        <v>24</v>
      </c>
      <c r="B4405" s="10" t="s">
        <v>10869</v>
      </c>
      <c r="C4405">
        <v>18424.25</v>
      </c>
      <c r="D4405" s="10" t="s">
        <v>26</v>
      </c>
      <c r="E4405">
        <v>0</v>
      </c>
      <c r="F4405">
        <v>0</v>
      </c>
      <c r="G4405">
        <v>18424.25</v>
      </c>
      <c r="H4405" s="10" t="s">
        <v>26</v>
      </c>
      <c r="I4405" s="10" t="s">
        <v>14285</v>
      </c>
      <c r="J4405" s="10" t="s">
        <v>17</v>
      </c>
      <c r="K4405" s="10" t="s">
        <v>17</v>
      </c>
      <c r="L4405" s="10" t="s">
        <v>14286</v>
      </c>
      <c r="M4405" s="10" t="s">
        <v>18</v>
      </c>
      <c r="N4405">
        <v>0</v>
      </c>
    </row>
    <row r="4406" spans="1:14" x14ac:dyDescent="0.25">
      <c r="A4406" s="10" t="s">
        <v>24</v>
      </c>
      <c r="B4406" s="10" t="s">
        <v>10872</v>
      </c>
      <c r="C4406">
        <v>2946.06</v>
      </c>
      <c r="D4406" s="10" t="s">
        <v>26</v>
      </c>
      <c r="E4406">
        <v>0</v>
      </c>
      <c r="F4406">
        <v>0</v>
      </c>
      <c r="G4406">
        <v>2946.06</v>
      </c>
      <c r="H4406" s="10" t="s">
        <v>26</v>
      </c>
      <c r="I4406" s="10" t="s">
        <v>14287</v>
      </c>
      <c r="J4406" s="10" t="s">
        <v>17</v>
      </c>
      <c r="K4406" s="10" t="s">
        <v>17</v>
      </c>
      <c r="L4406" s="10" t="s">
        <v>14288</v>
      </c>
      <c r="M4406" s="10" t="s">
        <v>18</v>
      </c>
      <c r="N4406">
        <v>0</v>
      </c>
    </row>
    <row r="4407" spans="1:14" x14ac:dyDescent="0.25">
      <c r="A4407" s="10" t="s">
        <v>24</v>
      </c>
      <c r="B4407" s="10" t="s">
        <v>10875</v>
      </c>
      <c r="C4407">
        <v>66056.800000000003</v>
      </c>
      <c r="D4407" s="10" t="s">
        <v>26</v>
      </c>
      <c r="E4407">
        <v>0</v>
      </c>
      <c r="F4407">
        <v>0</v>
      </c>
      <c r="G4407">
        <v>66056.800000000003</v>
      </c>
      <c r="H4407" s="10" t="s">
        <v>26</v>
      </c>
      <c r="I4407" s="10" t="s">
        <v>14289</v>
      </c>
      <c r="J4407" s="10" t="s">
        <v>17</v>
      </c>
      <c r="K4407" s="10" t="s">
        <v>17</v>
      </c>
      <c r="L4407" s="10" t="s">
        <v>14290</v>
      </c>
      <c r="M4407" s="10" t="s">
        <v>18</v>
      </c>
      <c r="N4407">
        <v>0</v>
      </c>
    </row>
    <row r="4408" spans="1:14" x14ac:dyDescent="0.25">
      <c r="A4408" s="10" t="s">
        <v>24</v>
      </c>
      <c r="B4408" s="10" t="s">
        <v>10878</v>
      </c>
      <c r="C4408">
        <v>108837.92</v>
      </c>
      <c r="D4408" s="10" t="s">
        <v>26</v>
      </c>
      <c r="E4408">
        <v>0</v>
      </c>
      <c r="F4408">
        <v>26576.51</v>
      </c>
      <c r="G4408">
        <v>135414.43</v>
      </c>
      <c r="H4408" s="10" t="s">
        <v>26</v>
      </c>
      <c r="I4408" s="10" t="s">
        <v>14291</v>
      </c>
      <c r="J4408" s="10" t="s">
        <v>17</v>
      </c>
      <c r="K4408" s="10" t="s">
        <v>14292</v>
      </c>
      <c r="L4408" s="10" t="s">
        <v>14293</v>
      </c>
      <c r="M4408" s="10" t="s">
        <v>18</v>
      </c>
      <c r="N4408">
        <v>0</v>
      </c>
    </row>
    <row r="4409" spans="1:14" x14ac:dyDescent="0.25">
      <c r="A4409" s="10" t="s">
        <v>24</v>
      </c>
      <c r="B4409" s="10" t="s">
        <v>10883</v>
      </c>
      <c r="C4409">
        <v>74231.17</v>
      </c>
      <c r="D4409" s="10" t="s">
        <v>26</v>
      </c>
      <c r="E4409">
        <v>0</v>
      </c>
      <c r="F4409">
        <v>19038.240000000002</v>
      </c>
      <c r="G4409">
        <v>93269.41</v>
      </c>
      <c r="H4409" s="10" t="s">
        <v>26</v>
      </c>
      <c r="I4409" s="10" t="s">
        <v>14294</v>
      </c>
      <c r="J4409" s="10" t="s">
        <v>17</v>
      </c>
      <c r="K4409" s="10" t="s">
        <v>14295</v>
      </c>
      <c r="L4409" s="10" t="s">
        <v>14296</v>
      </c>
      <c r="M4409" s="10" t="s">
        <v>18</v>
      </c>
      <c r="N4409">
        <v>0</v>
      </c>
    </row>
    <row r="4410" spans="1:14" x14ac:dyDescent="0.25">
      <c r="A4410" s="10" t="s">
        <v>24</v>
      </c>
      <c r="B4410" s="10" t="s">
        <v>10887</v>
      </c>
      <c r="C4410">
        <v>12868.62</v>
      </c>
      <c r="D4410" s="10" t="s">
        <v>26</v>
      </c>
      <c r="E4410">
        <v>0</v>
      </c>
      <c r="F4410">
        <v>3067.98</v>
      </c>
      <c r="G4410">
        <v>15936.6</v>
      </c>
      <c r="H4410" s="10" t="s">
        <v>26</v>
      </c>
      <c r="I4410" s="10" t="s">
        <v>14297</v>
      </c>
      <c r="J4410" s="10" t="s">
        <v>17</v>
      </c>
      <c r="K4410" s="10" t="s">
        <v>14298</v>
      </c>
      <c r="L4410" s="10" t="s">
        <v>14299</v>
      </c>
      <c r="M4410" s="10" t="s">
        <v>18</v>
      </c>
      <c r="N4410">
        <v>0</v>
      </c>
    </row>
    <row r="4411" spans="1:14" x14ac:dyDescent="0.25">
      <c r="A4411" s="10" t="s">
        <v>24</v>
      </c>
      <c r="B4411" s="10" t="s">
        <v>10891</v>
      </c>
      <c r="C4411">
        <v>8506.77</v>
      </c>
      <c r="D4411" s="10" t="s">
        <v>26</v>
      </c>
      <c r="E4411">
        <v>0</v>
      </c>
      <c r="F4411">
        <v>1723.38</v>
      </c>
      <c r="G4411">
        <v>10230.15</v>
      </c>
      <c r="H4411" s="10" t="s">
        <v>26</v>
      </c>
      <c r="I4411" s="10" t="s">
        <v>14300</v>
      </c>
      <c r="J4411" s="10" t="s">
        <v>17</v>
      </c>
      <c r="K4411" s="10" t="s">
        <v>14301</v>
      </c>
      <c r="L4411" s="10" t="s">
        <v>14302</v>
      </c>
      <c r="M4411" s="10" t="s">
        <v>18</v>
      </c>
      <c r="N4411">
        <v>0</v>
      </c>
    </row>
    <row r="4412" spans="1:14" x14ac:dyDescent="0.25">
      <c r="A4412" s="10" t="s">
        <v>24</v>
      </c>
      <c r="B4412" s="10" t="s">
        <v>10895</v>
      </c>
      <c r="C4412">
        <v>29788.32</v>
      </c>
      <c r="D4412" s="10" t="s">
        <v>26</v>
      </c>
      <c r="E4412">
        <v>0</v>
      </c>
      <c r="F4412">
        <v>0</v>
      </c>
      <c r="G4412">
        <v>29788.32</v>
      </c>
      <c r="H4412" s="10" t="s">
        <v>26</v>
      </c>
      <c r="I4412" s="10" t="s">
        <v>14303</v>
      </c>
      <c r="J4412" s="10" t="s">
        <v>17</v>
      </c>
      <c r="K4412" s="10" t="s">
        <v>17</v>
      </c>
      <c r="L4412" s="10" t="s">
        <v>14304</v>
      </c>
      <c r="M4412" s="10" t="s">
        <v>18</v>
      </c>
      <c r="N4412">
        <v>0</v>
      </c>
    </row>
    <row r="4413" spans="1:14" x14ac:dyDescent="0.25">
      <c r="A4413" s="10" t="s">
        <v>24</v>
      </c>
      <c r="B4413" s="10" t="s">
        <v>10898</v>
      </c>
      <c r="C4413">
        <v>65814.240000000005</v>
      </c>
      <c r="D4413" s="10" t="s">
        <v>26</v>
      </c>
      <c r="E4413">
        <v>0</v>
      </c>
      <c r="F4413">
        <v>13716.23</v>
      </c>
      <c r="G4413">
        <v>79530.47</v>
      </c>
      <c r="H4413" s="10" t="s">
        <v>26</v>
      </c>
      <c r="I4413" s="10" t="s">
        <v>14305</v>
      </c>
      <c r="J4413" s="10" t="s">
        <v>17</v>
      </c>
      <c r="K4413" s="10" t="s">
        <v>14306</v>
      </c>
      <c r="L4413" s="10" t="s">
        <v>14307</v>
      </c>
      <c r="M4413" s="10" t="s">
        <v>18</v>
      </c>
      <c r="N4413">
        <v>0</v>
      </c>
    </row>
    <row r="4414" spans="1:14" x14ac:dyDescent="0.25">
      <c r="A4414" s="10" t="s">
        <v>24</v>
      </c>
      <c r="B4414" s="10" t="s">
        <v>10903</v>
      </c>
      <c r="C4414">
        <v>27401.82</v>
      </c>
      <c r="D4414" s="10" t="s">
        <v>26</v>
      </c>
      <c r="E4414">
        <v>0</v>
      </c>
      <c r="F4414">
        <v>5386.03</v>
      </c>
      <c r="G4414">
        <v>32787.85</v>
      </c>
      <c r="H4414" s="10" t="s">
        <v>26</v>
      </c>
      <c r="I4414" s="10" t="s">
        <v>14308</v>
      </c>
      <c r="J4414" s="10" t="s">
        <v>17</v>
      </c>
      <c r="K4414" s="10" t="s">
        <v>14309</v>
      </c>
      <c r="L4414" s="10" t="s">
        <v>14310</v>
      </c>
      <c r="M4414" s="10" t="s">
        <v>18</v>
      </c>
      <c r="N4414">
        <v>0</v>
      </c>
    </row>
    <row r="4415" spans="1:14" x14ac:dyDescent="0.25">
      <c r="A4415" s="10" t="s">
        <v>24</v>
      </c>
      <c r="B4415" s="10" t="s">
        <v>10907</v>
      </c>
      <c r="C4415">
        <v>6958.91</v>
      </c>
      <c r="D4415" s="10" t="s">
        <v>26</v>
      </c>
      <c r="E4415">
        <v>0</v>
      </c>
      <c r="F4415">
        <v>1367.05</v>
      </c>
      <c r="G4415">
        <v>8325.9599999999991</v>
      </c>
      <c r="H4415" s="10" t="s">
        <v>26</v>
      </c>
      <c r="I4415" s="10" t="s">
        <v>14311</v>
      </c>
      <c r="J4415" s="10" t="s">
        <v>17</v>
      </c>
      <c r="K4415" s="10" t="s">
        <v>14312</v>
      </c>
      <c r="L4415" s="10" t="s">
        <v>14313</v>
      </c>
      <c r="M4415" s="10" t="s">
        <v>18</v>
      </c>
      <c r="N4415">
        <v>0</v>
      </c>
    </row>
    <row r="4416" spans="1:14" x14ac:dyDescent="0.25">
      <c r="A4416" s="10" t="s">
        <v>24</v>
      </c>
      <c r="B4416" s="10" t="s">
        <v>14314</v>
      </c>
      <c r="C4416">
        <v>3434</v>
      </c>
      <c r="D4416" s="10" t="s">
        <v>26</v>
      </c>
      <c r="E4416">
        <v>0</v>
      </c>
      <c r="F4416">
        <v>0</v>
      </c>
      <c r="G4416">
        <v>3434</v>
      </c>
      <c r="H4416" s="10" t="s">
        <v>26</v>
      </c>
      <c r="I4416" s="10" t="s">
        <v>14315</v>
      </c>
      <c r="J4416" s="10" t="s">
        <v>17</v>
      </c>
      <c r="K4416" s="10" t="s">
        <v>17</v>
      </c>
      <c r="L4416" s="10" t="s">
        <v>14316</v>
      </c>
      <c r="M4416" s="10" t="s">
        <v>18</v>
      </c>
      <c r="N4416">
        <v>0</v>
      </c>
    </row>
    <row r="4417" spans="1:14" x14ac:dyDescent="0.25">
      <c r="A4417" s="10" t="s">
        <v>24</v>
      </c>
      <c r="B4417" s="10" t="s">
        <v>10911</v>
      </c>
      <c r="C4417">
        <v>0</v>
      </c>
      <c r="D4417" s="10" t="s">
        <v>16</v>
      </c>
      <c r="E4417">
        <v>0</v>
      </c>
      <c r="F4417">
        <v>0</v>
      </c>
      <c r="G4417">
        <v>0</v>
      </c>
      <c r="H4417" s="10" t="s">
        <v>16</v>
      </c>
      <c r="I4417" s="10" t="s">
        <v>14317</v>
      </c>
      <c r="J4417" s="10" t="s">
        <v>17</v>
      </c>
      <c r="K4417" s="10" t="s">
        <v>17</v>
      </c>
      <c r="L4417" s="10" t="s">
        <v>14318</v>
      </c>
      <c r="M4417" s="10" t="s">
        <v>18</v>
      </c>
      <c r="N4417">
        <v>0</v>
      </c>
    </row>
    <row r="4418" spans="1:14" x14ac:dyDescent="0.25">
      <c r="A4418" s="10" t="s">
        <v>24</v>
      </c>
      <c r="B4418" s="10" t="s">
        <v>10914</v>
      </c>
      <c r="C4418">
        <v>0</v>
      </c>
      <c r="D4418" s="10" t="s">
        <v>16</v>
      </c>
      <c r="E4418">
        <v>0</v>
      </c>
      <c r="F4418">
        <v>0</v>
      </c>
      <c r="G4418">
        <v>0</v>
      </c>
      <c r="H4418" s="10" t="s">
        <v>16</v>
      </c>
      <c r="I4418" s="10" t="s">
        <v>14319</v>
      </c>
      <c r="J4418" s="10" t="s">
        <v>17</v>
      </c>
      <c r="K4418" s="10" t="s">
        <v>17</v>
      </c>
      <c r="L4418" s="10" t="s">
        <v>14320</v>
      </c>
      <c r="M4418" s="10" t="s">
        <v>18</v>
      </c>
      <c r="N4418">
        <v>0</v>
      </c>
    </row>
    <row r="4419" spans="1:14" x14ac:dyDescent="0.25">
      <c r="A4419" s="10" t="s">
        <v>24</v>
      </c>
      <c r="B4419" s="10" t="s">
        <v>10917</v>
      </c>
      <c r="C4419">
        <v>0</v>
      </c>
      <c r="D4419" s="10" t="s">
        <v>16</v>
      </c>
      <c r="E4419">
        <v>0</v>
      </c>
      <c r="F4419">
        <v>0</v>
      </c>
      <c r="G4419">
        <v>0</v>
      </c>
      <c r="H4419" s="10" t="s">
        <v>16</v>
      </c>
      <c r="I4419" s="10" t="s">
        <v>14321</v>
      </c>
      <c r="J4419" s="10" t="s">
        <v>17</v>
      </c>
      <c r="K4419" s="10" t="s">
        <v>17</v>
      </c>
      <c r="L4419" s="10" t="s">
        <v>14322</v>
      </c>
      <c r="M4419" s="10" t="s">
        <v>18</v>
      </c>
      <c r="N4419">
        <v>0</v>
      </c>
    </row>
    <row r="4420" spans="1:14" x14ac:dyDescent="0.25">
      <c r="A4420" s="10" t="s">
        <v>24</v>
      </c>
      <c r="B4420" s="10" t="s">
        <v>10920</v>
      </c>
      <c r="C4420">
        <v>0</v>
      </c>
      <c r="D4420" s="10" t="s">
        <v>16</v>
      </c>
      <c r="E4420">
        <v>0</v>
      </c>
      <c r="F4420">
        <v>0</v>
      </c>
      <c r="G4420">
        <v>0</v>
      </c>
      <c r="H4420" s="10" t="s">
        <v>16</v>
      </c>
      <c r="I4420" s="10" t="s">
        <v>14323</v>
      </c>
      <c r="J4420" s="10" t="s">
        <v>17</v>
      </c>
      <c r="K4420" s="10" t="s">
        <v>17</v>
      </c>
      <c r="L4420" s="10" t="s">
        <v>14324</v>
      </c>
      <c r="M4420" s="10" t="s">
        <v>18</v>
      </c>
      <c r="N4420">
        <v>0</v>
      </c>
    </row>
    <row r="4421" spans="1:14" x14ac:dyDescent="0.25">
      <c r="A4421" s="10" t="s">
        <v>24</v>
      </c>
      <c r="B4421" s="10" t="s">
        <v>10923</v>
      </c>
      <c r="C4421">
        <v>0</v>
      </c>
      <c r="D4421" s="10" t="s">
        <v>16</v>
      </c>
      <c r="E4421">
        <v>0</v>
      </c>
      <c r="F4421">
        <v>0</v>
      </c>
      <c r="G4421">
        <v>0</v>
      </c>
      <c r="H4421" s="10" t="s">
        <v>16</v>
      </c>
      <c r="I4421" s="10" t="s">
        <v>14325</v>
      </c>
      <c r="J4421" s="10" t="s">
        <v>17</v>
      </c>
      <c r="K4421" s="10" t="s">
        <v>17</v>
      </c>
      <c r="L4421" s="10" t="s">
        <v>14326</v>
      </c>
      <c r="M4421" s="10" t="s">
        <v>18</v>
      </c>
      <c r="N4421">
        <v>0</v>
      </c>
    </row>
    <row r="4422" spans="1:14" x14ac:dyDescent="0.25">
      <c r="A4422" s="10" t="s">
        <v>24</v>
      </c>
      <c r="B4422" s="10" t="s">
        <v>10926</v>
      </c>
      <c r="C4422">
        <v>0</v>
      </c>
      <c r="D4422" s="10" t="s">
        <v>16</v>
      </c>
      <c r="E4422">
        <v>0</v>
      </c>
      <c r="F4422">
        <v>0</v>
      </c>
      <c r="G4422">
        <v>0</v>
      </c>
      <c r="H4422" s="10" t="s">
        <v>16</v>
      </c>
      <c r="I4422" s="10" t="s">
        <v>14327</v>
      </c>
      <c r="J4422" s="10" t="s">
        <v>17</v>
      </c>
      <c r="K4422" s="10" t="s">
        <v>17</v>
      </c>
      <c r="L4422" s="10" t="s">
        <v>14328</v>
      </c>
      <c r="M4422" s="10" t="s">
        <v>18</v>
      </c>
      <c r="N4422">
        <v>0</v>
      </c>
    </row>
    <row r="4423" spans="1:14" x14ac:dyDescent="0.25">
      <c r="A4423" s="10" t="s">
        <v>24</v>
      </c>
      <c r="B4423" s="10" t="s">
        <v>10929</v>
      </c>
      <c r="C4423">
        <v>0</v>
      </c>
      <c r="D4423" s="10" t="s">
        <v>16</v>
      </c>
      <c r="E4423">
        <v>0</v>
      </c>
      <c r="F4423">
        <v>0</v>
      </c>
      <c r="G4423">
        <v>0</v>
      </c>
      <c r="H4423" s="10" t="s">
        <v>16</v>
      </c>
      <c r="I4423" s="10" t="s">
        <v>14329</v>
      </c>
      <c r="J4423" s="10" t="s">
        <v>17</v>
      </c>
      <c r="K4423" s="10" t="s">
        <v>17</v>
      </c>
      <c r="L4423" s="10" t="s">
        <v>14330</v>
      </c>
      <c r="M4423" s="10" t="s">
        <v>18</v>
      </c>
      <c r="N4423">
        <v>0</v>
      </c>
    </row>
    <row r="4424" spans="1:14" x14ac:dyDescent="0.25">
      <c r="A4424" s="10" t="s">
        <v>24</v>
      </c>
      <c r="B4424" s="10" t="s">
        <v>10932</v>
      </c>
      <c r="C4424">
        <v>0</v>
      </c>
      <c r="D4424" s="10" t="s">
        <v>16</v>
      </c>
      <c r="E4424">
        <v>0</v>
      </c>
      <c r="F4424">
        <v>0</v>
      </c>
      <c r="G4424">
        <v>0</v>
      </c>
      <c r="H4424" s="10" t="s">
        <v>16</v>
      </c>
      <c r="I4424" s="10" t="s">
        <v>14331</v>
      </c>
      <c r="J4424" s="10" t="s">
        <v>17</v>
      </c>
      <c r="K4424" s="10" t="s">
        <v>17</v>
      </c>
      <c r="L4424" s="10" t="s">
        <v>14332</v>
      </c>
      <c r="M4424" s="10" t="s">
        <v>18</v>
      </c>
      <c r="N4424">
        <v>0</v>
      </c>
    </row>
    <row r="4425" spans="1:14" x14ac:dyDescent="0.25">
      <c r="A4425" s="10" t="s">
        <v>24</v>
      </c>
      <c r="B4425" s="10" t="s">
        <v>10935</v>
      </c>
      <c r="C4425">
        <v>0</v>
      </c>
      <c r="D4425" s="10" t="s">
        <v>16</v>
      </c>
      <c r="E4425">
        <v>0</v>
      </c>
      <c r="F4425">
        <v>0</v>
      </c>
      <c r="G4425">
        <v>0</v>
      </c>
      <c r="H4425" s="10" t="s">
        <v>16</v>
      </c>
      <c r="I4425" s="10" t="s">
        <v>14333</v>
      </c>
      <c r="J4425" s="10" t="s">
        <v>17</v>
      </c>
      <c r="K4425" s="10" t="s">
        <v>17</v>
      </c>
      <c r="L4425" s="10" t="s">
        <v>14334</v>
      </c>
      <c r="M4425" s="10" t="s">
        <v>18</v>
      </c>
      <c r="N4425">
        <v>0</v>
      </c>
    </row>
    <row r="4426" spans="1:14" x14ac:dyDescent="0.25">
      <c r="A4426" s="10" t="s">
        <v>24</v>
      </c>
      <c r="B4426" s="10" t="s">
        <v>10938</v>
      </c>
      <c r="C4426">
        <v>0</v>
      </c>
      <c r="D4426" s="10" t="s">
        <v>16</v>
      </c>
      <c r="E4426">
        <v>0</v>
      </c>
      <c r="F4426">
        <v>0</v>
      </c>
      <c r="G4426">
        <v>0</v>
      </c>
      <c r="H4426" s="10" t="s">
        <v>16</v>
      </c>
      <c r="I4426" s="10" t="s">
        <v>14335</v>
      </c>
      <c r="J4426" s="10" t="s">
        <v>17</v>
      </c>
      <c r="K4426" s="10" t="s">
        <v>17</v>
      </c>
      <c r="L4426" s="10" t="s">
        <v>14336</v>
      </c>
      <c r="M4426" s="10" t="s">
        <v>18</v>
      </c>
      <c r="N4426">
        <v>0</v>
      </c>
    </row>
    <row r="4427" spans="1:14" x14ac:dyDescent="0.25">
      <c r="A4427" s="10" t="s">
        <v>24</v>
      </c>
      <c r="B4427" s="10" t="s">
        <v>10941</v>
      </c>
      <c r="C4427">
        <v>0</v>
      </c>
      <c r="D4427" s="10" t="s">
        <v>16</v>
      </c>
      <c r="E4427">
        <v>0</v>
      </c>
      <c r="F4427">
        <v>0</v>
      </c>
      <c r="G4427">
        <v>0</v>
      </c>
      <c r="H4427" s="10" t="s">
        <v>16</v>
      </c>
      <c r="I4427" s="10" t="s">
        <v>14337</v>
      </c>
      <c r="J4427" s="10" t="s">
        <v>17</v>
      </c>
      <c r="K4427" s="10" t="s">
        <v>17</v>
      </c>
      <c r="L4427" s="10" t="s">
        <v>14338</v>
      </c>
      <c r="M4427" s="10" t="s">
        <v>18</v>
      </c>
      <c r="N4427">
        <v>0</v>
      </c>
    </row>
    <row r="4428" spans="1:14" x14ac:dyDescent="0.25">
      <c r="A4428" s="10" t="s">
        <v>24</v>
      </c>
      <c r="B4428" s="10" t="s">
        <v>10944</v>
      </c>
      <c r="C4428">
        <v>0</v>
      </c>
      <c r="D4428" s="10" t="s">
        <v>16</v>
      </c>
      <c r="E4428">
        <v>0</v>
      </c>
      <c r="F4428">
        <v>0</v>
      </c>
      <c r="G4428">
        <v>0</v>
      </c>
      <c r="H4428" s="10" t="s">
        <v>16</v>
      </c>
      <c r="I4428" s="10" t="s">
        <v>14339</v>
      </c>
      <c r="J4428" s="10" t="s">
        <v>17</v>
      </c>
      <c r="K4428" s="10" t="s">
        <v>17</v>
      </c>
      <c r="L4428" s="10" t="s">
        <v>14340</v>
      </c>
      <c r="M4428" s="10" t="s">
        <v>18</v>
      </c>
      <c r="N4428">
        <v>0</v>
      </c>
    </row>
    <row r="4429" spans="1:14" x14ac:dyDescent="0.25">
      <c r="A4429" s="10" t="s">
        <v>24</v>
      </c>
      <c r="B4429" s="10" t="s">
        <v>10947</v>
      </c>
      <c r="C4429">
        <v>0</v>
      </c>
      <c r="D4429" s="10" t="s">
        <v>16</v>
      </c>
      <c r="E4429">
        <v>0</v>
      </c>
      <c r="F4429">
        <v>0</v>
      </c>
      <c r="G4429">
        <v>0</v>
      </c>
      <c r="H4429" s="10" t="s">
        <v>16</v>
      </c>
      <c r="I4429" s="10" t="s">
        <v>14341</v>
      </c>
      <c r="J4429" s="10" t="s">
        <v>17</v>
      </c>
      <c r="K4429" s="10" t="s">
        <v>17</v>
      </c>
      <c r="L4429" s="10" t="s">
        <v>14342</v>
      </c>
      <c r="M4429" s="10" t="s">
        <v>18</v>
      </c>
      <c r="N4429">
        <v>0</v>
      </c>
    </row>
    <row r="4430" spans="1:14" x14ac:dyDescent="0.25">
      <c r="A4430" s="10" t="s">
        <v>24</v>
      </c>
      <c r="B4430" s="10" t="s">
        <v>7472</v>
      </c>
      <c r="C4430">
        <v>4696.5200000000004</v>
      </c>
      <c r="D4430" s="10" t="s">
        <v>26</v>
      </c>
      <c r="E4430">
        <v>0</v>
      </c>
      <c r="F4430">
        <v>1717</v>
      </c>
      <c r="G4430">
        <v>6413.52</v>
      </c>
      <c r="H4430" s="10" t="s">
        <v>26</v>
      </c>
      <c r="I4430" s="10" t="s">
        <v>14343</v>
      </c>
      <c r="J4430" s="10" t="s">
        <v>17</v>
      </c>
      <c r="K4430" s="10" t="s">
        <v>14344</v>
      </c>
      <c r="L4430" s="10" t="s">
        <v>14345</v>
      </c>
      <c r="M4430" s="10" t="s">
        <v>18</v>
      </c>
      <c r="N4430">
        <v>0</v>
      </c>
    </row>
    <row r="4431" spans="1:14" x14ac:dyDescent="0.25">
      <c r="A4431" s="10" t="s">
        <v>24</v>
      </c>
      <c r="B4431" s="10" t="s">
        <v>14346</v>
      </c>
      <c r="C4431">
        <v>454.48</v>
      </c>
      <c r="D4431" s="10" t="s">
        <v>26</v>
      </c>
      <c r="E4431">
        <v>0</v>
      </c>
      <c r="F4431">
        <v>0</v>
      </c>
      <c r="G4431">
        <v>454.48</v>
      </c>
      <c r="H4431" s="10" t="s">
        <v>26</v>
      </c>
      <c r="I4431" s="10" t="s">
        <v>14347</v>
      </c>
      <c r="J4431" s="10" t="s">
        <v>17</v>
      </c>
      <c r="K4431" s="10" t="s">
        <v>17</v>
      </c>
      <c r="L4431" s="10" t="s">
        <v>14348</v>
      </c>
      <c r="M4431" s="10" t="s">
        <v>18</v>
      </c>
      <c r="N4431">
        <v>0</v>
      </c>
    </row>
    <row r="4432" spans="1:14" x14ac:dyDescent="0.25">
      <c r="A4432" s="10" t="s">
        <v>24</v>
      </c>
      <c r="B4432" s="10" t="s">
        <v>10950</v>
      </c>
      <c r="C4432">
        <v>238147.57</v>
      </c>
      <c r="D4432" s="10" t="s">
        <v>26</v>
      </c>
      <c r="E4432">
        <v>0</v>
      </c>
      <c r="F4432">
        <v>51282.04</v>
      </c>
      <c r="G4432">
        <v>289429.61</v>
      </c>
      <c r="H4432" s="10" t="s">
        <v>26</v>
      </c>
      <c r="I4432" s="10" t="s">
        <v>14349</v>
      </c>
      <c r="J4432" s="10" t="s">
        <v>17</v>
      </c>
      <c r="K4432" s="10" t="s">
        <v>14350</v>
      </c>
      <c r="L4432" s="10" t="s">
        <v>14351</v>
      </c>
      <c r="M4432" s="10" t="s">
        <v>18</v>
      </c>
      <c r="N4432">
        <v>0</v>
      </c>
    </row>
    <row r="4433" spans="1:14" x14ac:dyDescent="0.25">
      <c r="A4433" s="10" t="s">
        <v>24</v>
      </c>
      <c r="B4433" s="10" t="s">
        <v>10955</v>
      </c>
      <c r="C4433">
        <v>62896.57</v>
      </c>
      <c r="D4433" s="10" t="s">
        <v>26</v>
      </c>
      <c r="E4433">
        <v>0</v>
      </c>
      <c r="F4433">
        <v>0</v>
      </c>
      <c r="G4433">
        <v>62896.57</v>
      </c>
      <c r="H4433" s="10" t="s">
        <v>26</v>
      </c>
      <c r="I4433" s="10" t="s">
        <v>14352</v>
      </c>
      <c r="J4433" s="10" t="s">
        <v>17</v>
      </c>
      <c r="K4433" s="10" t="s">
        <v>17</v>
      </c>
      <c r="L4433" s="10" t="s">
        <v>14353</v>
      </c>
      <c r="M4433" s="10" t="s">
        <v>18</v>
      </c>
      <c r="N4433">
        <v>0</v>
      </c>
    </row>
    <row r="4434" spans="1:14" x14ac:dyDescent="0.25">
      <c r="A4434" s="10" t="s">
        <v>24</v>
      </c>
      <c r="B4434" s="10" t="s">
        <v>10960</v>
      </c>
      <c r="C4434">
        <v>189641.91</v>
      </c>
      <c r="D4434" s="10" t="s">
        <v>26</v>
      </c>
      <c r="E4434">
        <v>0</v>
      </c>
      <c r="F4434">
        <v>63530.95</v>
      </c>
      <c r="G4434">
        <v>253172.86</v>
      </c>
      <c r="H4434" s="10" t="s">
        <v>26</v>
      </c>
      <c r="I4434" s="10" t="s">
        <v>14354</v>
      </c>
      <c r="J4434" s="10" t="s">
        <v>17</v>
      </c>
      <c r="K4434" s="10" t="s">
        <v>14355</v>
      </c>
      <c r="L4434" s="10" t="s">
        <v>14356</v>
      </c>
      <c r="M4434" s="10" t="s">
        <v>18</v>
      </c>
      <c r="N4434">
        <v>0</v>
      </c>
    </row>
    <row r="4435" spans="1:14" x14ac:dyDescent="0.25">
      <c r="A4435" s="10" t="s">
        <v>24</v>
      </c>
      <c r="B4435" s="10" t="s">
        <v>10963</v>
      </c>
      <c r="C4435">
        <v>112041.63</v>
      </c>
      <c r="D4435" s="10" t="s">
        <v>26</v>
      </c>
      <c r="E4435">
        <v>0</v>
      </c>
      <c r="F4435">
        <v>28961.51</v>
      </c>
      <c r="G4435">
        <v>141003.14000000001</v>
      </c>
      <c r="H4435" s="10" t="s">
        <v>26</v>
      </c>
      <c r="I4435" s="10" t="s">
        <v>14357</v>
      </c>
      <c r="J4435" s="10" t="s">
        <v>17</v>
      </c>
      <c r="K4435" s="10" t="s">
        <v>14358</v>
      </c>
      <c r="L4435" s="10" t="s">
        <v>14359</v>
      </c>
      <c r="M4435" s="10" t="s">
        <v>18</v>
      </c>
      <c r="N4435">
        <v>0</v>
      </c>
    </row>
    <row r="4436" spans="1:14" x14ac:dyDescent="0.25">
      <c r="A4436" s="10" t="s">
        <v>24</v>
      </c>
      <c r="B4436" s="10" t="s">
        <v>7251</v>
      </c>
      <c r="C4436">
        <v>8962.7800000000007</v>
      </c>
      <c r="D4436" s="10" t="s">
        <v>26</v>
      </c>
      <c r="E4436">
        <v>0</v>
      </c>
      <c r="F4436">
        <v>2240.73</v>
      </c>
      <c r="G4436">
        <v>11203.51</v>
      </c>
      <c r="H4436" s="10" t="s">
        <v>26</v>
      </c>
      <c r="I4436" s="10" t="s">
        <v>14360</v>
      </c>
      <c r="J4436" s="10" t="s">
        <v>17</v>
      </c>
      <c r="K4436" s="10" t="s">
        <v>14361</v>
      </c>
      <c r="L4436" s="10" t="s">
        <v>14362</v>
      </c>
      <c r="M4436" s="10" t="s">
        <v>18</v>
      </c>
      <c r="N4436">
        <v>0</v>
      </c>
    </row>
    <row r="4437" spans="1:14" x14ac:dyDescent="0.25">
      <c r="A4437" s="10" t="s">
        <v>24</v>
      </c>
      <c r="B4437" s="10" t="s">
        <v>10970</v>
      </c>
      <c r="C4437">
        <v>0</v>
      </c>
      <c r="D4437" s="10" t="s">
        <v>16</v>
      </c>
      <c r="E4437">
        <v>0</v>
      </c>
      <c r="F4437">
        <v>0</v>
      </c>
      <c r="G4437">
        <v>0</v>
      </c>
      <c r="H4437" s="10" t="s">
        <v>16</v>
      </c>
      <c r="I4437" s="10" t="s">
        <v>14363</v>
      </c>
      <c r="J4437" s="10" t="s">
        <v>17</v>
      </c>
      <c r="K4437" s="10" t="s">
        <v>17</v>
      </c>
      <c r="L4437" s="10" t="s">
        <v>14364</v>
      </c>
      <c r="M4437" s="10" t="s">
        <v>18</v>
      </c>
      <c r="N4437">
        <v>0</v>
      </c>
    </row>
    <row r="4438" spans="1:14" x14ac:dyDescent="0.25">
      <c r="A4438" s="10" t="s">
        <v>24</v>
      </c>
      <c r="B4438" s="10" t="s">
        <v>10973</v>
      </c>
      <c r="C4438">
        <v>0</v>
      </c>
      <c r="D4438" s="10" t="s">
        <v>16</v>
      </c>
      <c r="E4438">
        <v>0</v>
      </c>
      <c r="F4438">
        <v>0</v>
      </c>
      <c r="G4438">
        <v>0</v>
      </c>
      <c r="H4438" s="10" t="s">
        <v>16</v>
      </c>
      <c r="I4438" s="10" t="s">
        <v>14365</v>
      </c>
      <c r="J4438" s="10" t="s">
        <v>17</v>
      </c>
      <c r="K4438" s="10" t="s">
        <v>17</v>
      </c>
      <c r="L4438" s="10" t="s">
        <v>14366</v>
      </c>
      <c r="M4438" s="10" t="s">
        <v>18</v>
      </c>
      <c r="N4438">
        <v>0</v>
      </c>
    </row>
    <row r="4439" spans="1:14" x14ac:dyDescent="0.25">
      <c r="A4439" s="10" t="s">
        <v>24</v>
      </c>
      <c r="B4439" s="10" t="s">
        <v>1942</v>
      </c>
      <c r="C4439">
        <v>27223.4</v>
      </c>
      <c r="D4439" s="10" t="s">
        <v>26</v>
      </c>
      <c r="E4439">
        <v>0</v>
      </c>
      <c r="F4439">
        <v>5444.68</v>
      </c>
      <c r="G4439">
        <v>32668.080000000002</v>
      </c>
      <c r="H4439" s="10" t="s">
        <v>26</v>
      </c>
      <c r="I4439" s="10" t="s">
        <v>14367</v>
      </c>
      <c r="J4439" s="10" t="s">
        <v>17</v>
      </c>
      <c r="K4439" s="10" t="s">
        <v>14368</v>
      </c>
      <c r="L4439" s="10" t="s">
        <v>14369</v>
      </c>
      <c r="M4439" s="10" t="s">
        <v>18</v>
      </c>
      <c r="N4439">
        <v>0</v>
      </c>
    </row>
    <row r="4440" spans="1:14" x14ac:dyDescent="0.25">
      <c r="A4440" s="10" t="s">
        <v>24</v>
      </c>
      <c r="B4440" s="10" t="s">
        <v>180</v>
      </c>
      <c r="C4440">
        <v>4000</v>
      </c>
      <c r="D4440" s="10" t="s">
        <v>26</v>
      </c>
      <c r="E4440">
        <v>0</v>
      </c>
      <c r="F4440">
        <v>0</v>
      </c>
      <c r="G4440">
        <v>4000</v>
      </c>
      <c r="H4440" s="10" t="s">
        <v>26</v>
      </c>
      <c r="I4440" s="10" t="s">
        <v>14370</v>
      </c>
      <c r="J4440" s="10" t="s">
        <v>17</v>
      </c>
      <c r="K4440" s="10" t="s">
        <v>17</v>
      </c>
      <c r="L4440" s="10" t="s">
        <v>14371</v>
      </c>
      <c r="M4440" s="10" t="s">
        <v>18</v>
      </c>
      <c r="N4440">
        <v>0</v>
      </c>
    </row>
    <row r="4441" spans="1:14" x14ac:dyDescent="0.25">
      <c r="A4441" s="10" t="s">
        <v>24</v>
      </c>
      <c r="B4441" s="10" t="s">
        <v>246</v>
      </c>
      <c r="C4441">
        <v>10200</v>
      </c>
      <c r="D4441" s="10" t="s">
        <v>26</v>
      </c>
      <c r="E4441">
        <v>0</v>
      </c>
      <c r="F4441">
        <v>1200</v>
      </c>
      <c r="G4441">
        <v>11400</v>
      </c>
      <c r="H4441" s="10" t="s">
        <v>26</v>
      </c>
      <c r="I4441" s="10" t="s">
        <v>14372</v>
      </c>
      <c r="J4441" s="10" t="s">
        <v>17</v>
      </c>
      <c r="K4441" s="10" t="s">
        <v>14373</v>
      </c>
      <c r="L4441" s="10" t="s">
        <v>14374</v>
      </c>
      <c r="M4441" s="10" t="s">
        <v>18</v>
      </c>
      <c r="N4441">
        <v>0</v>
      </c>
    </row>
    <row r="4442" spans="1:14" x14ac:dyDescent="0.25">
      <c r="A4442" s="10" t="s">
        <v>24</v>
      </c>
      <c r="B4442" s="10" t="s">
        <v>25</v>
      </c>
      <c r="C4442">
        <v>6500</v>
      </c>
      <c r="D4442" s="10" t="s">
        <v>26</v>
      </c>
      <c r="E4442">
        <v>0</v>
      </c>
      <c r="F4442">
        <v>0</v>
      </c>
      <c r="G4442">
        <v>6500</v>
      </c>
      <c r="H4442" s="10" t="s">
        <v>26</v>
      </c>
      <c r="I4442" s="10" t="s">
        <v>14375</v>
      </c>
      <c r="J4442" s="10" t="s">
        <v>17</v>
      </c>
      <c r="K4442" s="10" t="s">
        <v>17</v>
      </c>
      <c r="L4442" s="10" t="s">
        <v>14376</v>
      </c>
      <c r="M4442" s="10" t="s">
        <v>18</v>
      </c>
      <c r="N4442">
        <v>0</v>
      </c>
    </row>
    <row r="4443" spans="1:14" x14ac:dyDescent="0.25">
      <c r="A4443" s="10" t="s">
        <v>24</v>
      </c>
      <c r="B4443" s="10" t="s">
        <v>1949</v>
      </c>
      <c r="C4443">
        <v>122500</v>
      </c>
      <c r="D4443" s="10" t="s">
        <v>26</v>
      </c>
      <c r="E4443">
        <v>0</v>
      </c>
      <c r="F4443">
        <v>24500</v>
      </c>
      <c r="G4443">
        <v>147000</v>
      </c>
      <c r="H4443" s="10" t="s">
        <v>26</v>
      </c>
      <c r="I4443" s="10" t="s">
        <v>14377</v>
      </c>
      <c r="J4443" s="10" t="s">
        <v>17</v>
      </c>
      <c r="K4443" s="10" t="s">
        <v>14378</v>
      </c>
      <c r="L4443" s="10" t="s">
        <v>14379</v>
      </c>
      <c r="M4443" s="10" t="s">
        <v>18</v>
      </c>
      <c r="N4443">
        <v>0</v>
      </c>
    </row>
    <row r="4444" spans="1:14" x14ac:dyDescent="0.25">
      <c r="A4444" s="10" t="s">
        <v>24</v>
      </c>
      <c r="B4444" s="10" t="s">
        <v>235</v>
      </c>
      <c r="C4444">
        <v>8800</v>
      </c>
      <c r="D4444" s="10" t="s">
        <v>26</v>
      </c>
      <c r="E4444">
        <v>0</v>
      </c>
      <c r="F4444">
        <v>0</v>
      </c>
      <c r="G4444">
        <v>8800</v>
      </c>
      <c r="H4444" s="10" t="s">
        <v>26</v>
      </c>
      <c r="I4444" s="10" t="s">
        <v>14380</v>
      </c>
      <c r="J4444" s="10" t="s">
        <v>17</v>
      </c>
      <c r="K4444" s="10" t="s">
        <v>17</v>
      </c>
      <c r="L4444" s="10" t="s">
        <v>14381</v>
      </c>
      <c r="M4444" s="10" t="s">
        <v>18</v>
      </c>
      <c r="N4444">
        <v>0</v>
      </c>
    </row>
    <row r="4445" spans="1:14" x14ac:dyDescent="0.25">
      <c r="A4445" s="10" t="s">
        <v>24</v>
      </c>
      <c r="B4445" s="10" t="s">
        <v>10990</v>
      </c>
      <c r="C4445">
        <v>80909.100000000006</v>
      </c>
      <c r="D4445" s="10" t="s">
        <v>26</v>
      </c>
      <c r="E4445">
        <v>0</v>
      </c>
      <c r="F4445">
        <v>0</v>
      </c>
      <c r="G4445">
        <v>80909.100000000006</v>
      </c>
      <c r="H4445" s="10" t="s">
        <v>26</v>
      </c>
      <c r="I4445" s="10" t="s">
        <v>14382</v>
      </c>
      <c r="J4445" s="10" t="s">
        <v>17</v>
      </c>
      <c r="K4445" s="10" t="s">
        <v>17</v>
      </c>
      <c r="L4445" s="10" t="s">
        <v>14383</v>
      </c>
      <c r="M4445" s="10" t="s">
        <v>18</v>
      </c>
      <c r="N4445">
        <v>0</v>
      </c>
    </row>
    <row r="4446" spans="1:14" x14ac:dyDescent="0.25">
      <c r="A4446" s="10" t="s">
        <v>24</v>
      </c>
      <c r="B4446" s="10" t="s">
        <v>1954</v>
      </c>
      <c r="C4446">
        <v>7128.95</v>
      </c>
      <c r="D4446" s="10" t="s">
        <v>26</v>
      </c>
      <c r="E4446">
        <v>0</v>
      </c>
      <c r="F4446">
        <v>1425.79</v>
      </c>
      <c r="G4446">
        <v>8554.74</v>
      </c>
      <c r="H4446" s="10" t="s">
        <v>26</v>
      </c>
      <c r="I4446" s="10" t="s">
        <v>14384</v>
      </c>
      <c r="J4446" s="10" t="s">
        <v>17</v>
      </c>
      <c r="K4446" s="10" t="s">
        <v>14385</v>
      </c>
      <c r="L4446" s="10" t="s">
        <v>14386</v>
      </c>
      <c r="M4446" s="10" t="s">
        <v>18</v>
      </c>
      <c r="N4446">
        <v>0</v>
      </c>
    </row>
    <row r="4447" spans="1:14" x14ac:dyDescent="0.25">
      <c r="A4447" s="10" t="s">
        <v>24</v>
      </c>
      <c r="B4447" s="10" t="s">
        <v>1959</v>
      </c>
      <c r="C4447">
        <v>38651.599999999999</v>
      </c>
      <c r="D4447" s="10" t="s">
        <v>26</v>
      </c>
      <c r="E4447">
        <v>0</v>
      </c>
      <c r="F4447">
        <v>7706.32</v>
      </c>
      <c r="G4447">
        <v>46357.919999999998</v>
      </c>
      <c r="H4447" s="10" t="s">
        <v>26</v>
      </c>
      <c r="I4447" s="10" t="s">
        <v>14387</v>
      </c>
      <c r="J4447" s="10" t="s">
        <v>17</v>
      </c>
      <c r="K4447" s="10" t="s">
        <v>14388</v>
      </c>
      <c r="L4447" s="10" t="s">
        <v>14389</v>
      </c>
      <c r="M4447" s="10" t="s">
        <v>18</v>
      </c>
      <c r="N4447">
        <v>0</v>
      </c>
    </row>
    <row r="4448" spans="1:14" x14ac:dyDescent="0.25">
      <c r="A4448" s="10" t="s">
        <v>24</v>
      </c>
      <c r="B4448" s="10" t="s">
        <v>50</v>
      </c>
      <c r="C4448">
        <v>2925.13</v>
      </c>
      <c r="D4448" s="10" t="s">
        <v>26</v>
      </c>
      <c r="E4448">
        <v>0</v>
      </c>
      <c r="F4448">
        <v>1077.6099999999999</v>
      </c>
      <c r="G4448">
        <v>4002.74</v>
      </c>
      <c r="H4448" s="10" t="s">
        <v>26</v>
      </c>
      <c r="I4448" s="10" t="s">
        <v>14390</v>
      </c>
      <c r="J4448" s="10" t="s">
        <v>17</v>
      </c>
      <c r="K4448" s="10" t="s">
        <v>14391</v>
      </c>
      <c r="L4448" s="10" t="s">
        <v>14392</v>
      </c>
      <c r="M4448" s="10" t="s">
        <v>18</v>
      </c>
      <c r="N4448">
        <v>0</v>
      </c>
    </row>
    <row r="4449" spans="1:14" x14ac:dyDescent="0.25">
      <c r="A4449" s="10" t="s">
        <v>24</v>
      </c>
      <c r="B4449" s="10" t="s">
        <v>10997</v>
      </c>
      <c r="C4449">
        <v>14200.58</v>
      </c>
      <c r="D4449" s="10" t="s">
        <v>26</v>
      </c>
      <c r="E4449">
        <v>0</v>
      </c>
      <c r="F4449">
        <v>3878.58</v>
      </c>
      <c r="G4449">
        <v>18079.16</v>
      </c>
      <c r="H4449" s="10" t="s">
        <v>26</v>
      </c>
      <c r="I4449" s="10" t="s">
        <v>14393</v>
      </c>
      <c r="J4449" s="10" t="s">
        <v>17</v>
      </c>
      <c r="K4449" s="10" t="s">
        <v>14394</v>
      </c>
      <c r="L4449" s="10" t="s">
        <v>14395</v>
      </c>
      <c r="M4449" s="10" t="s">
        <v>18</v>
      </c>
      <c r="N4449">
        <v>0</v>
      </c>
    </row>
    <row r="4450" spans="1:14" x14ac:dyDescent="0.25">
      <c r="A4450" s="10" t="s">
        <v>24</v>
      </c>
      <c r="B4450" s="10" t="s">
        <v>11002</v>
      </c>
      <c r="C4450">
        <v>3681.02</v>
      </c>
      <c r="D4450" s="10" t="s">
        <v>26</v>
      </c>
      <c r="E4450">
        <v>0</v>
      </c>
      <c r="F4450">
        <v>0</v>
      </c>
      <c r="G4450">
        <v>3681.02</v>
      </c>
      <c r="H4450" s="10" t="s">
        <v>26</v>
      </c>
      <c r="I4450" s="10" t="s">
        <v>14396</v>
      </c>
      <c r="J4450" s="10" t="s">
        <v>17</v>
      </c>
      <c r="K4450" s="10" t="s">
        <v>17</v>
      </c>
      <c r="L4450" s="10" t="s">
        <v>14397</v>
      </c>
      <c r="M4450" s="10" t="s">
        <v>18</v>
      </c>
      <c r="N4450">
        <v>0</v>
      </c>
    </row>
    <row r="4451" spans="1:14" x14ac:dyDescent="0.25">
      <c r="A4451" s="10" t="s">
        <v>24</v>
      </c>
      <c r="B4451" s="10" t="s">
        <v>7446</v>
      </c>
      <c r="C4451">
        <v>7731.45</v>
      </c>
      <c r="D4451" s="10" t="s">
        <v>26</v>
      </c>
      <c r="E4451">
        <v>0</v>
      </c>
      <c r="F4451">
        <v>3960.03</v>
      </c>
      <c r="G4451">
        <v>11691.48</v>
      </c>
      <c r="H4451" s="10" t="s">
        <v>26</v>
      </c>
      <c r="I4451" s="10" t="s">
        <v>14398</v>
      </c>
      <c r="J4451" s="10" t="s">
        <v>17</v>
      </c>
      <c r="K4451" s="10" t="s">
        <v>14399</v>
      </c>
      <c r="L4451" s="10" t="s">
        <v>14400</v>
      </c>
      <c r="M4451" s="10" t="s">
        <v>18</v>
      </c>
      <c r="N4451">
        <v>0</v>
      </c>
    </row>
    <row r="4452" spans="1:14" x14ac:dyDescent="0.25">
      <c r="A4452" s="10" t="s">
        <v>24</v>
      </c>
      <c r="B4452" s="10" t="s">
        <v>11005</v>
      </c>
      <c r="C4452">
        <v>4214.29</v>
      </c>
      <c r="D4452" s="10" t="s">
        <v>26</v>
      </c>
      <c r="E4452">
        <v>0</v>
      </c>
      <c r="F4452">
        <v>0</v>
      </c>
      <c r="G4452">
        <v>4214.29</v>
      </c>
      <c r="H4452" s="10" t="s">
        <v>26</v>
      </c>
      <c r="I4452" s="10" t="s">
        <v>14401</v>
      </c>
      <c r="J4452" s="10" t="s">
        <v>17</v>
      </c>
      <c r="K4452" s="10" t="s">
        <v>17</v>
      </c>
      <c r="L4452" s="10" t="s">
        <v>14402</v>
      </c>
      <c r="M4452" s="10" t="s">
        <v>18</v>
      </c>
      <c r="N4452">
        <v>0</v>
      </c>
    </row>
    <row r="4453" spans="1:14" x14ac:dyDescent="0.25">
      <c r="A4453" s="10" t="s">
        <v>24</v>
      </c>
      <c r="B4453" s="10" t="s">
        <v>11008</v>
      </c>
      <c r="C4453">
        <v>4382.6000000000004</v>
      </c>
      <c r="D4453" s="10" t="s">
        <v>26</v>
      </c>
      <c r="E4453">
        <v>0</v>
      </c>
      <c r="F4453">
        <v>2024.43</v>
      </c>
      <c r="G4453">
        <v>6407.03</v>
      </c>
      <c r="H4453" s="10" t="s">
        <v>26</v>
      </c>
      <c r="I4453" s="10" t="s">
        <v>14403</v>
      </c>
      <c r="J4453" s="10" t="s">
        <v>17</v>
      </c>
      <c r="K4453" s="10" t="s">
        <v>14404</v>
      </c>
      <c r="L4453" s="10" t="s">
        <v>14405</v>
      </c>
      <c r="M4453" s="10" t="s">
        <v>18</v>
      </c>
      <c r="N4453">
        <v>0</v>
      </c>
    </row>
    <row r="4454" spans="1:14" x14ac:dyDescent="0.25">
      <c r="A4454" s="10" t="s">
        <v>24</v>
      </c>
      <c r="B4454" s="10" t="s">
        <v>11012</v>
      </c>
      <c r="C4454">
        <v>1640.18</v>
      </c>
      <c r="D4454" s="10" t="s">
        <v>26</v>
      </c>
      <c r="E4454">
        <v>0</v>
      </c>
      <c r="F4454">
        <v>169.41</v>
      </c>
      <c r="G4454">
        <v>1809.59</v>
      </c>
      <c r="H4454" s="10" t="s">
        <v>26</v>
      </c>
      <c r="I4454" s="10" t="s">
        <v>14406</v>
      </c>
      <c r="J4454" s="10" t="s">
        <v>17</v>
      </c>
      <c r="K4454" s="10" t="s">
        <v>14407</v>
      </c>
      <c r="L4454" s="10" t="s">
        <v>14408</v>
      </c>
      <c r="M4454" s="10" t="s">
        <v>18</v>
      </c>
      <c r="N4454">
        <v>0</v>
      </c>
    </row>
    <row r="4455" spans="1:14" x14ac:dyDescent="0.25">
      <c r="A4455" s="10" t="s">
        <v>24</v>
      </c>
      <c r="B4455" s="10" t="s">
        <v>11019</v>
      </c>
      <c r="C4455">
        <v>163.76</v>
      </c>
      <c r="D4455" s="10" t="s">
        <v>26</v>
      </c>
      <c r="E4455">
        <v>0</v>
      </c>
      <c r="F4455">
        <v>0</v>
      </c>
      <c r="G4455">
        <v>163.76</v>
      </c>
      <c r="H4455" s="10" t="s">
        <v>26</v>
      </c>
      <c r="I4455" s="10" t="s">
        <v>14409</v>
      </c>
      <c r="J4455" s="10" t="s">
        <v>17</v>
      </c>
      <c r="K4455" s="10" t="s">
        <v>17</v>
      </c>
      <c r="L4455" s="10" t="s">
        <v>14410</v>
      </c>
      <c r="M4455" s="10" t="s">
        <v>18</v>
      </c>
      <c r="N4455">
        <v>0</v>
      </c>
    </row>
    <row r="4456" spans="1:14" x14ac:dyDescent="0.25">
      <c r="A4456" s="10" t="s">
        <v>24</v>
      </c>
      <c r="B4456" s="10" t="s">
        <v>11022</v>
      </c>
      <c r="C4456">
        <v>56.47</v>
      </c>
      <c r="D4456" s="10" t="s">
        <v>26</v>
      </c>
      <c r="E4456">
        <v>0</v>
      </c>
      <c r="F4456">
        <v>0</v>
      </c>
      <c r="G4456">
        <v>56.47</v>
      </c>
      <c r="H4456" s="10" t="s">
        <v>26</v>
      </c>
      <c r="I4456" s="10" t="s">
        <v>14411</v>
      </c>
      <c r="J4456" s="10" t="s">
        <v>17</v>
      </c>
      <c r="K4456" s="10" t="s">
        <v>17</v>
      </c>
      <c r="L4456" s="10" t="s">
        <v>14412</v>
      </c>
      <c r="M4456" s="10" t="s">
        <v>18</v>
      </c>
      <c r="N4456">
        <v>0</v>
      </c>
    </row>
    <row r="4457" spans="1:14" x14ac:dyDescent="0.25">
      <c r="A4457" s="10" t="s">
        <v>24</v>
      </c>
      <c r="B4457" s="10" t="s">
        <v>2020</v>
      </c>
      <c r="C4457">
        <v>14644.54</v>
      </c>
      <c r="D4457" s="10" t="s">
        <v>26</v>
      </c>
      <c r="E4457">
        <v>0</v>
      </c>
      <c r="F4457">
        <v>3799</v>
      </c>
      <c r="G4457">
        <v>18443.54</v>
      </c>
      <c r="H4457" s="10" t="s">
        <v>26</v>
      </c>
      <c r="I4457" s="10" t="s">
        <v>14413</v>
      </c>
      <c r="J4457" s="10" t="s">
        <v>17</v>
      </c>
      <c r="K4457" s="10" t="s">
        <v>14414</v>
      </c>
      <c r="L4457" s="10" t="s">
        <v>14415</v>
      </c>
      <c r="M4457" s="10" t="s">
        <v>18</v>
      </c>
      <c r="N4457">
        <v>0</v>
      </c>
    </row>
    <row r="4458" spans="1:14" x14ac:dyDescent="0.25">
      <c r="A4458" s="10" t="s">
        <v>24</v>
      </c>
      <c r="B4458" s="10" t="s">
        <v>2023</v>
      </c>
      <c r="C4458">
        <v>5698.12</v>
      </c>
      <c r="D4458" s="10" t="s">
        <v>26</v>
      </c>
      <c r="E4458">
        <v>2790</v>
      </c>
      <c r="F4458">
        <v>5872.5</v>
      </c>
      <c r="G4458">
        <v>8780.6200000000008</v>
      </c>
      <c r="H4458" s="10" t="s">
        <v>26</v>
      </c>
      <c r="I4458" s="10" t="s">
        <v>14416</v>
      </c>
      <c r="J4458" s="10" t="s">
        <v>14417</v>
      </c>
      <c r="K4458" s="10" t="s">
        <v>14418</v>
      </c>
      <c r="L4458" s="10" t="s">
        <v>14419</v>
      </c>
      <c r="M4458" s="10" t="s">
        <v>18</v>
      </c>
      <c r="N4458">
        <v>0</v>
      </c>
    </row>
    <row r="4459" spans="1:14" x14ac:dyDescent="0.25">
      <c r="A4459" s="10" t="s">
        <v>24</v>
      </c>
      <c r="B4459" s="10" t="s">
        <v>2026</v>
      </c>
      <c r="C4459">
        <v>6960.8</v>
      </c>
      <c r="D4459" s="10" t="s">
        <v>26</v>
      </c>
      <c r="E4459">
        <v>0</v>
      </c>
      <c r="F4459">
        <v>0</v>
      </c>
      <c r="G4459">
        <v>6960.8</v>
      </c>
      <c r="H4459" s="10" t="s">
        <v>26</v>
      </c>
      <c r="I4459" s="10" t="s">
        <v>14420</v>
      </c>
      <c r="J4459" s="10" t="s">
        <v>17</v>
      </c>
      <c r="K4459" s="10" t="s">
        <v>17</v>
      </c>
      <c r="L4459" s="10" t="s">
        <v>14421</v>
      </c>
      <c r="M4459" s="10" t="s">
        <v>18</v>
      </c>
      <c r="N4459">
        <v>0</v>
      </c>
    </row>
    <row r="4460" spans="1:14" x14ac:dyDescent="0.25">
      <c r="A4460" s="10" t="s">
        <v>24</v>
      </c>
      <c r="B4460" s="10" t="s">
        <v>109</v>
      </c>
      <c r="C4460">
        <v>5135.3100000000004</v>
      </c>
      <c r="D4460" s="10" t="s">
        <v>26</v>
      </c>
      <c r="E4460">
        <v>0</v>
      </c>
      <c r="F4460">
        <v>0</v>
      </c>
      <c r="G4460">
        <v>5135.3100000000004</v>
      </c>
      <c r="H4460" s="10" t="s">
        <v>26</v>
      </c>
      <c r="I4460" s="10" t="s">
        <v>14422</v>
      </c>
      <c r="J4460" s="10" t="s">
        <v>17</v>
      </c>
      <c r="K4460" s="10" t="s">
        <v>17</v>
      </c>
      <c r="L4460" s="10" t="s">
        <v>14423</v>
      </c>
      <c r="M4460" s="10" t="s">
        <v>18</v>
      </c>
      <c r="N4460">
        <v>0</v>
      </c>
    </row>
    <row r="4461" spans="1:14" x14ac:dyDescent="0.25">
      <c r="A4461" s="10" t="s">
        <v>24</v>
      </c>
      <c r="B4461" s="10" t="s">
        <v>275</v>
      </c>
      <c r="C4461">
        <v>150</v>
      </c>
      <c r="D4461" s="10" t="s">
        <v>26</v>
      </c>
      <c r="E4461">
        <v>0</v>
      </c>
      <c r="F4461">
        <v>0</v>
      </c>
      <c r="G4461">
        <v>150</v>
      </c>
      <c r="H4461" s="10" t="s">
        <v>26</v>
      </c>
      <c r="I4461" s="10" t="s">
        <v>14424</v>
      </c>
      <c r="J4461" s="10" t="s">
        <v>17</v>
      </c>
      <c r="K4461" s="10" t="s">
        <v>17</v>
      </c>
      <c r="L4461" s="10" t="s">
        <v>14425</v>
      </c>
      <c r="M4461" s="10" t="s">
        <v>18</v>
      </c>
      <c r="N4461">
        <v>0</v>
      </c>
    </row>
    <row r="4462" spans="1:14" x14ac:dyDescent="0.25">
      <c r="A4462" s="10" t="s">
        <v>24</v>
      </c>
      <c r="B4462" s="10" t="s">
        <v>2051</v>
      </c>
      <c r="C4462">
        <v>47833.48</v>
      </c>
      <c r="D4462" s="10" t="s">
        <v>26</v>
      </c>
      <c r="E4462">
        <v>1603.52</v>
      </c>
      <c r="F4462">
        <v>5497.78</v>
      </c>
      <c r="G4462">
        <v>51727.74</v>
      </c>
      <c r="H4462" s="10" t="s">
        <v>26</v>
      </c>
      <c r="I4462" s="10" t="s">
        <v>14426</v>
      </c>
      <c r="J4462" s="10" t="s">
        <v>14427</v>
      </c>
      <c r="K4462" s="10" t="s">
        <v>14428</v>
      </c>
      <c r="L4462" s="10" t="s">
        <v>14429</v>
      </c>
      <c r="M4462" s="10" t="s">
        <v>18</v>
      </c>
      <c r="N4462">
        <v>0</v>
      </c>
    </row>
    <row r="4463" spans="1:14" x14ac:dyDescent="0.25">
      <c r="A4463" s="10" t="s">
        <v>24</v>
      </c>
      <c r="B4463" s="10" t="s">
        <v>2054</v>
      </c>
      <c r="C4463">
        <v>19242.259999999998</v>
      </c>
      <c r="D4463" s="10" t="s">
        <v>26</v>
      </c>
      <c r="E4463">
        <v>0</v>
      </c>
      <c r="F4463">
        <v>1603.52</v>
      </c>
      <c r="G4463">
        <v>20845.78</v>
      </c>
      <c r="H4463" s="10" t="s">
        <v>26</v>
      </c>
      <c r="I4463" s="10" t="s">
        <v>14430</v>
      </c>
      <c r="J4463" s="10" t="s">
        <v>17</v>
      </c>
      <c r="K4463" s="10" t="s">
        <v>14431</v>
      </c>
      <c r="L4463" s="10" t="s">
        <v>14432</v>
      </c>
      <c r="M4463" s="10" t="s">
        <v>18</v>
      </c>
      <c r="N4463">
        <v>0</v>
      </c>
    </row>
    <row r="4464" spans="1:14" x14ac:dyDescent="0.25">
      <c r="A4464" s="10" t="s">
        <v>24</v>
      </c>
      <c r="B4464" s="10" t="s">
        <v>2057</v>
      </c>
      <c r="C4464">
        <v>950</v>
      </c>
      <c r="D4464" s="10" t="s">
        <v>26</v>
      </c>
      <c r="E4464">
        <v>0</v>
      </c>
      <c r="F4464">
        <v>0</v>
      </c>
      <c r="G4464">
        <v>950</v>
      </c>
      <c r="H4464" s="10" t="s">
        <v>26</v>
      </c>
      <c r="I4464" s="10" t="s">
        <v>14433</v>
      </c>
      <c r="J4464" s="10" t="s">
        <v>17</v>
      </c>
      <c r="K4464" s="10" t="s">
        <v>17</v>
      </c>
      <c r="L4464" s="10" t="s">
        <v>14434</v>
      </c>
      <c r="M4464" s="10" t="s">
        <v>18</v>
      </c>
      <c r="N4464">
        <v>0</v>
      </c>
    </row>
    <row r="4465" spans="1:14" x14ac:dyDescent="0.25">
      <c r="A4465" s="10" t="s">
        <v>24</v>
      </c>
      <c r="B4465" s="10" t="s">
        <v>2063</v>
      </c>
      <c r="C4465">
        <v>2740</v>
      </c>
      <c r="D4465" s="10" t="s">
        <v>26</v>
      </c>
      <c r="E4465">
        <v>0</v>
      </c>
      <c r="F4465">
        <v>0</v>
      </c>
      <c r="G4465">
        <v>2740</v>
      </c>
      <c r="H4465" s="10" t="s">
        <v>26</v>
      </c>
      <c r="I4465" s="10" t="s">
        <v>14435</v>
      </c>
      <c r="J4465" s="10" t="s">
        <v>17</v>
      </c>
      <c r="K4465" s="10" t="s">
        <v>17</v>
      </c>
      <c r="L4465" s="10" t="s">
        <v>14436</v>
      </c>
      <c r="M4465" s="10" t="s">
        <v>18</v>
      </c>
      <c r="N4465">
        <v>0</v>
      </c>
    </row>
    <row r="4466" spans="1:14" x14ac:dyDescent="0.25">
      <c r="A4466" s="10" t="s">
        <v>24</v>
      </c>
      <c r="B4466" s="10" t="s">
        <v>2066</v>
      </c>
      <c r="C4466">
        <v>62378</v>
      </c>
      <c r="D4466" s="10" t="s">
        <v>26</v>
      </c>
      <c r="E4466">
        <v>0</v>
      </c>
      <c r="F4466">
        <v>8960</v>
      </c>
      <c r="G4466">
        <v>71338</v>
      </c>
      <c r="H4466" s="10" t="s">
        <v>26</v>
      </c>
      <c r="I4466" s="10" t="s">
        <v>14437</v>
      </c>
      <c r="J4466" s="10" t="s">
        <v>17</v>
      </c>
      <c r="K4466" s="10" t="s">
        <v>14438</v>
      </c>
      <c r="L4466" s="10" t="s">
        <v>14439</v>
      </c>
      <c r="M4466" s="10" t="s">
        <v>18</v>
      </c>
      <c r="N4466">
        <v>0</v>
      </c>
    </row>
    <row r="4467" spans="1:14" x14ac:dyDescent="0.25">
      <c r="A4467" s="10" t="s">
        <v>24</v>
      </c>
      <c r="B4467" s="10" t="s">
        <v>2078</v>
      </c>
      <c r="C4467">
        <v>465</v>
      </c>
      <c r="D4467" s="10" t="s">
        <v>26</v>
      </c>
      <c r="E4467">
        <v>0</v>
      </c>
      <c r="F4467">
        <v>0</v>
      </c>
      <c r="G4467">
        <v>465</v>
      </c>
      <c r="H4467" s="10" t="s">
        <v>26</v>
      </c>
      <c r="I4467" s="10" t="s">
        <v>14440</v>
      </c>
      <c r="J4467" s="10" t="s">
        <v>17</v>
      </c>
      <c r="K4467" s="10" t="s">
        <v>17</v>
      </c>
      <c r="L4467" s="10" t="s">
        <v>14441</v>
      </c>
      <c r="M4467" s="10" t="s">
        <v>18</v>
      </c>
      <c r="N4467">
        <v>0</v>
      </c>
    </row>
    <row r="4468" spans="1:14" x14ac:dyDescent="0.25">
      <c r="A4468" s="10" t="s">
        <v>24</v>
      </c>
      <c r="B4468" s="10" t="s">
        <v>11058</v>
      </c>
      <c r="C4468">
        <v>779.44</v>
      </c>
      <c r="D4468" s="10" t="s">
        <v>26</v>
      </c>
      <c r="E4468">
        <v>0</v>
      </c>
      <c r="F4468">
        <v>0</v>
      </c>
      <c r="G4468">
        <v>779.44</v>
      </c>
      <c r="H4468" s="10" t="s">
        <v>26</v>
      </c>
      <c r="I4468" s="10" t="s">
        <v>14442</v>
      </c>
      <c r="J4468" s="10" t="s">
        <v>17</v>
      </c>
      <c r="K4468" s="10" t="s">
        <v>17</v>
      </c>
      <c r="L4468" s="10" t="s">
        <v>14443</v>
      </c>
      <c r="M4468" s="10" t="s">
        <v>18</v>
      </c>
      <c r="N4468">
        <v>0</v>
      </c>
    </row>
    <row r="4469" spans="1:14" x14ac:dyDescent="0.25">
      <c r="A4469" s="10" t="s">
        <v>24</v>
      </c>
      <c r="B4469" s="10" t="s">
        <v>11061</v>
      </c>
      <c r="C4469">
        <v>307.2</v>
      </c>
      <c r="D4469" s="10" t="s">
        <v>26</v>
      </c>
      <c r="E4469">
        <v>0</v>
      </c>
      <c r="F4469">
        <v>0</v>
      </c>
      <c r="G4469">
        <v>307.2</v>
      </c>
      <c r="H4469" s="10" t="s">
        <v>26</v>
      </c>
      <c r="I4469" s="10" t="s">
        <v>14444</v>
      </c>
      <c r="J4469" s="10" t="s">
        <v>17</v>
      </c>
      <c r="K4469" s="10" t="s">
        <v>17</v>
      </c>
      <c r="L4469" s="10" t="s">
        <v>14445</v>
      </c>
      <c r="M4469" s="10" t="s">
        <v>18</v>
      </c>
      <c r="N4469">
        <v>0</v>
      </c>
    </row>
    <row r="4470" spans="1:14" x14ac:dyDescent="0.25">
      <c r="A4470" s="10" t="s">
        <v>24</v>
      </c>
      <c r="B4470" s="10" t="s">
        <v>11064</v>
      </c>
      <c r="C4470">
        <v>3381.67</v>
      </c>
      <c r="D4470" s="10" t="s">
        <v>26</v>
      </c>
      <c r="E4470">
        <v>0</v>
      </c>
      <c r="F4470">
        <v>1110.76</v>
      </c>
      <c r="G4470">
        <v>4492.43</v>
      </c>
      <c r="H4470" s="10" t="s">
        <v>26</v>
      </c>
      <c r="I4470" s="10" t="s">
        <v>14446</v>
      </c>
      <c r="J4470" s="10" t="s">
        <v>17</v>
      </c>
      <c r="K4470" s="10" t="s">
        <v>14447</v>
      </c>
      <c r="L4470" s="10" t="s">
        <v>14448</v>
      </c>
      <c r="M4470" s="10" t="s">
        <v>18</v>
      </c>
      <c r="N4470">
        <v>0</v>
      </c>
    </row>
    <row r="4471" spans="1:14" x14ac:dyDescent="0.25">
      <c r="A4471" s="10" t="s">
        <v>24</v>
      </c>
      <c r="B4471" s="10" t="s">
        <v>11069</v>
      </c>
      <c r="C4471">
        <v>2013.55</v>
      </c>
      <c r="D4471" s="10" t="s">
        <v>26</v>
      </c>
      <c r="E4471">
        <v>0</v>
      </c>
      <c r="F4471">
        <v>307.2</v>
      </c>
      <c r="G4471">
        <v>2320.75</v>
      </c>
      <c r="H4471" s="10" t="s">
        <v>26</v>
      </c>
      <c r="I4471" s="10" t="s">
        <v>14449</v>
      </c>
      <c r="J4471" s="10" t="s">
        <v>17</v>
      </c>
      <c r="K4471" s="10" t="s">
        <v>14450</v>
      </c>
      <c r="L4471" s="10" t="s">
        <v>14451</v>
      </c>
      <c r="M4471" s="10" t="s">
        <v>18</v>
      </c>
      <c r="N4471">
        <v>0</v>
      </c>
    </row>
    <row r="4472" spans="1:14" x14ac:dyDescent="0.25">
      <c r="A4472" s="10" t="s">
        <v>24</v>
      </c>
      <c r="B4472" s="10" t="s">
        <v>11074</v>
      </c>
      <c r="C4472">
        <v>26636.31</v>
      </c>
      <c r="D4472" s="10" t="s">
        <v>26</v>
      </c>
      <c r="E4472">
        <v>0</v>
      </c>
      <c r="F4472">
        <v>5627.4</v>
      </c>
      <c r="G4472">
        <v>32263.71</v>
      </c>
      <c r="H4472" s="10" t="s">
        <v>26</v>
      </c>
      <c r="I4472" s="10" t="s">
        <v>14452</v>
      </c>
      <c r="J4472" s="10" t="s">
        <v>17</v>
      </c>
      <c r="K4472" s="10" t="s">
        <v>14453</v>
      </c>
      <c r="L4472" s="10" t="s">
        <v>14454</v>
      </c>
      <c r="M4472" s="10" t="s">
        <v>18</v>
      </c>
      <c r="N4472">
        <v>0</v>
      </c>
    </row>
    <row r="4473" spans="1:14" x14ac:dyDescent="0.25">
      <c r="A4473" s="10" t="s">
        <v>24</v>
      </c>
      <c r="B4473" s="10" t="s">
        <v>11079</v>
      </c>
      <c r="C4473">
        <v>55394.54</v>
      </c>
      <c r="D4473" s="10" t="s">
        <v>26</v>
      </c>
      <c r="E4473">
        <v>0</v>
      </c>
      <c r="F4473">
        <v>10532.01</v>
      </c>
      <c r="G4473">
        <v>65926.55</v>
      </c>
      <c r="H4473" s="10" t="s">
        <v>26</v>
      </c>
      <c r="I4473" s="10" t="s">
        <v>14455</v>
      </c>
      <c r="J4473" s="10" t="s">
        <v>17</v>
      </c>
      <c r="K4473" s="10" t="s">
        <v>14456</v>
      </c>
      <c r="L4473" s="10" t="s">
        <v>14457</v>
      </c>
      <c r="M4473" s="10" t="s">
        <v>18</v>
      </c>
      <c r="N4473">
        <v>0</v>
      </c>
    </row>
    <row r="4474" spans="1:14" x14ac:dyDescent="0.25">
      <c r="A4474" s="10" t="s">
        <v>24</v>
      </c>
      <c r="B4474" s="10" t="s">
        <v>11084</v>
      </c>
      <c r="C4474">
        <v>250526.13</v>
      </c>
      <c r="D4474" s="10" t="s">
        <v>26</v>
      </c>
      <c r="E4474">
        <v>0</v>
      </c>
      <c r="F4474">
        <v>55333.7</v>
      </c>
      <c r="G4474">
        <v>305859.83</v>
      </c>
      <c r="H4474" s="10" t="s">
        <v>26</v>
      </c>
      <c r="I4474" s="10" t="s">
        <v>14458</v>
      </c>
      <c r="J4474" s="10" t="s">
        <v>17</v>
      </c>
      <c r="K4474" s="10" t="s">
        <v>14459</v>
      </c>
      <c r="L4474" s="10" t="s">
        <v>14460</v>
      </c>
      <c r="M4474" s="10" t="s">
        <v>18</v>
      </c>
      <c r="N4474">
        <v>0</v>
      </c>
    </row>
    <row r="4475" spans="1:14" x14ac:dyDescent="0.25">
      <c r="A4475" s="10" t="s">
        <v>24</v>
      </c>
      <c r="B4475" s="10" t="s">
        <v>11088</v>
      </c>
      <c r="C4475">
        <v>70229.179999999993</v>
      </c>
      <c r="D4475" s="10" t="s">
        <v>26</v>
      </c>
      <c r="E4475">
        <v>0</v>
      </c>
      <c r="F4475">
        <v>28937.61</v>
      </c>
      <c r="G4475">
        <v>99166.79</v>
      </c>
      <c r="H4475" s="10" t="s">
        <v>26</v>
      </c>
      <c r="I4475" s="10" t="s">
        <v>14461</v>
      </c>
      <c r="J4475" s="10" t="s">
        <v>17</v>
      </c>
      <c r="K4475" s="10" t="s">
        <v>14462</v>
      </c>
      <c r="L4475" s="10" t="s">
        <v>14463</v>
      </c>
      <c r="M4475" s="10" t="s">
        <v>18</v>
      </c>
      <c r="N4475">
        <v>0</v>
      </c>
    </row>
    <row r="4476" spans="1:14" x14ac:dyDescent="0.25">
      <c r="A4476" s="10" t="s">
        <v>24</v>
      </c>
      <c r="B4476" s="10" t="s">
        <v>11092</v>
      </c>
      <c r="C4476">
        <v>115216.88</v>
      </c>
      <c r="D4476" s="10" t="s">
        <v>26</v>
      </c>
      <c r="E4476">
        <v>0</v>
      </c>
      <c r="F4476">
        <v>19857.21</v>
      </c>
      <c r="G4476">
        <v>135074.09</v>
      </c>
      <c r="H4476" s="10" t="s">
        <v>26</v>
      </c>
      <c r="I4476" s="10" t="s">
        <v>14464</v>
      </c>
      <c r="J4476" s="10" t="s">
        <v>17</v>
      </c>
      <c r="K4476" s="10" t="s">
        <v>14465</v>
      </c>
      <c r="L4476" s="10" t="s">
        <v>14466</v>
      </c>
      <c r="M4476" s="10" t="s">
        <v>18</v>
      </c>
      <c r="N4476">
        <v>0</v>
      </c>
    </row>
    <row r="4477" spans="1:14" x14ac:dyDescent="0.25">
      <c r="A4477" s="10" t="s">
        <v>24</v>
      </c>
      <c r="B4477" s="10" t="s">
        <v>11096</v>
      </c>
      <c r="C4477">
        <v>26211.97</v>
      </c>
      <c r="D4477" s="10" t="s">
        <v>26</v>
      </c>
      <c r="E4477">
        <v>0</v>
      </c>
      <c r="F4477">
        <v>0</v>
      </c>
      <c r="G4477">
        <v>26211.97</v>
      </c>
      <c r="H4477" s="10" t="s">
        <v>26</v>
      </c>
      <c r="I4477" s="10" t="s">
        <v>14467</v>
      </c>
      <c r="J4477" s="10" t="s">
        <v>17</v>
      </c>
      <c r="K4477" s="10" t="s">
        <v>17</v>
      </c>
      <c r="L4477" s="10" t="s">
        <v>14468</v>
      </c>
      <c r="M4477" s="10" t="s">
        <v>18</v>
      </c>
      <c r="N4477">
        <v>0</v>
      </c>
    </row>
    <row r="4478" spans="1:14" x14ac:dyDescent="0.25">
      <c r="A4478" s="10" t="s">
        <v>24</v>
      </c>
      <c r="B4478" s="10" t="s">
        <v>11099</v>
      </c>
      <c r="C4478">
        <v>17294.71</v>
      </c>
      <c r="D4478" s="10" t="s">
        <v>26</v>
      </c>
      <c r="E4478">
        <v>0</v>
      </c>
      <c r="F4478">
        <v>0</v>
      </c>
      <c r="G4478">
        <v>17294.71</v>
      </c>
      <c r="H4478" s="10" t="s">
        <v>26</v>
      </c>
      <c r="I4478" s="10" t="s">
        <v>14469</v>
      </c>
      <c r="J4478" s="10" t="s">
        <v>17</v>
      </c>
      <c r="K4478" s="10" t="s">
        <v>17</v>
      </c>
      <c r="L4478" s="10" t="s">
        <v>14470</v>
      </c>
      <c r="M4478" s="10" t="s">
        <v>18</v>
      </c>
      <c r="N4478">
        <v>0</v>
      </c>
    </row>
    <row r="4479" spans="1:14" x14ac:dyDescent="0.25">
      <c r="A4479" s="10" t="s">
        <v>24</v>
      </c>
      <c r="B4479" s="10" t="s">
        <v>11103</v>
      </c>
      <c r="C4479">
        <v>5054.9399999999996</v>
      </c>
      <c r="D4479" s="10" t="s">
        <v>26</v>
      </c>
      <c r="E4479">
        <v>0</v>
      </c>
      <c r="F4479">
        <v>0</v>
      </c>
      <c r="G4479">
        <v>5054.9399999999996</v>
      </c>
      <c r="H4479" s="10" t="s">
        <v>26</v>
      </c>
      <c r="I4479" s="10" t="s">
        <v>14471</v>
      </c>
      <c r="J4479" s="10" t="s">
        <v>17</v>
      </c>
      <c r="K4479" s="10" t="s">
        <v>17</v>
      </c>
      <c r="L4479" s="10" t="s">
        <v>14472</v>
      </c>
      <c r="M4479" s="10" t="s">
        <v>18</v>
      </c>
      <c r="N4479">
        <v>0</v>
      </c>
    </row>
    <row r="4480" spans="1:14" x14ac:dyDescent="0.25">
      <c r="A4480" s="10" t="s">
        <v>24</v>
      </c>
      <c r="B4480" s="10" t="s">
        <v>11106</v>
      </c>
      <c r="C4480">
        <v>4674.6000000000004</v>
      </c>
      <c r="D4480" s="10" t="s">
        <v>26</v>
      </c>
      <c r="E4480">
        <v>0</v>
      </c>
      <c r="F4480">
        <v>1572.1</v>
      </c>
      <c r="G4480">
        <v>6246.7</v>
      </c>
      <c r="H4480" s="10" t="s">
        <v>26</v>
      </c>
      <c r="I4480" s="10" t="s">
        <v>14473</v>
      </c>
      <c r="J4480" s="10" t="s">
        <v>17</v>
      </c>
      <c r="K4480" s="10" t="s">
        <v>14474</v>
      </c>
      <c r="L4480" s="10" t="s">
        <v>14475</v>
      </c>
      <c r="M4480" s="10" t="s">
        <v>18</v>
      </c>
      <c r="N4480">
        <v>0</v>
      </c>
    </row>
    <row r="4481" spans="1:14" x14ac:dyDescent="0.25">
      <c r="A4481" s="10" t="s">
        <v>24</v>
      </c>
      <c r="B4481" s="10" t="s">
        <v>11111</v>
      </c>
      <c r="C4481">
        <v>447</v>
      </c>
      <c r="D4481" s="10" t="s">
        <v>26</v>
      </c>
      <c r="E4481">
        <v>0</v>
      </c>
      <c r="F4481">
        <v>514.5</v>
      </c>
      <c r="G4481">
        <v>961.5</v>
      </c>
      <c r="H4481" s="10" t="s">
        <v>26</v>
      </c>
      <c r="I4481" s="10" t="s">
        <v>14476</v>
      </c>
      <c r="J4481" s="10" t="s">
        <v>17</v>
      </c>
      <c r="K4481" s="10" t="s">
        <v>14477</v>
      </c>
      <c r="L4481" s="10" t="s">
        <v>14478</v>
      </c>
      <c r="M4481" s="10" t="s">
        <v>18</v>
      </c>
      <c r="N4481">
        <v>0</v>
      </c>
    </row>
    <row r="4482" spans="1:14" x14ac:dyDescent="0.25">
      <c r="A4482" s="10" t="s">
        <v>24</v>
      </c>
      <c r="B4482" s="10" t="s">
        <v>2200</v>
      </c>
      <c r="C4482">
        <v>1976.7</v>
      </c>
      <c r="D4482" s="10" t="s">
        <v>26</v>
      </c>
      <c r="E4482">
        <v>0</v>
      </c>
      <c r="F4482">
        <v>559.97</v>
      </c>
      <c r="G4482">
        <v>2536.67</v>
      </c>
      <c r="H4482" s="10" t="s">
        <v>26</v>
      </c>
      <c r="I4482" s="10" t="s">
        <v>14479</v>
      </c>
      <c r="J4482" s="10" t="s">
        <v>17</v>
      </c>
      <c r="K4482" s="10" t="s">
        <v>14480</v>
      </c>
      <c r="L4482" s="10" t="s">
        <v>14481</v>
      </c>
      <c r="M4482" s="10" t="s">
        <v>18</v>
      </c>
      <c r="N4482">
        <v>0</v>
      </c>
    </row>
    <row r="4483" spans="1:14" x14ac:dyDescent="0.25">
      <c r="A4483" s="10" t="s">
        <v>24</v>
      </c>
      <c r="B4483" s="10" t="s">
        <v>2087</v>
      </c>
      <c r="C4483">
        <v>13281.19</v>
      </c>
      <c r="D4483" s="10" t="s">
        <v>26</v>
      </c>
      <c r="E4483">
        <v>0</v>
      </c>
      <c r="F4483">
        <v>7007.94</v>
      </c>
      <c r="G4483">
        <v>20289.13</v>
      </c>
      <c r="H4483" s="10" t="s">
        <v>26</v>
      </c>
      <c r="I4483" s="10" t="s">
        <v>14482</v>
      </c>
      <c r="J4483" s="10" t="s">
        <v>17</v>
      </c>
      <c r="K4483" s="10" t="s">
        <v>14483</v>
      </c>
      <c r="L4483" s="10" t="s">
        <v>14484</v>
      </c>
      <c r="M4483" s="10" t="s">
        <v>18</v>
      </c>
      <c r="N4483">
        <v>0</v>
      </c>
    </row>
    <row r="4484" spans="1:14" x14ac:dyDescent="0.25">
      <c r="A4484" s="10" t="s">
        <v>24</v>
      </c>
      <c r="B4484" s="10" t="s">
        <v>2113</v>
      </c>
      <c r="C4484">
        <v>364.66</v>
      </c>
      <c r="D4484" s="10" t="s">
        <v>26</v>
      </c>
      <c r="E4484">
        <v>0</v>
      </c>
      <c r="F4484">
        <v>523.88</v>
      </c>
      <c r="G4484">
        <v>888.54</v>
      </c>
      <c r="H4484" s="10" t="s">
        <v>26</v>
      </c>
      <c r="I4484" s="10" t="s">
        <v>14485</v>
      </c>
      <c r="J4484" s="10" t="s">
        <v>17</v>
      </c>
      <c r="K4484" s="10" t="s">
        <v>14486</v>
      </c>
      <c r="L4484" s="10" t="s">
        <v>14487</v>
      </c>
      <c r="M4484" s="10" t="s">
        <v>18</v>
      </c>
      <c r="N4484">
        <v>0</v>
      </c>
    </row>
    <row r="4485" spans="1:14" x14ac:dyDescent="0.25">
      <c r="A4485" s="10" t="s">
        <v>24</v>
      </c>
      <c r="B4485" s="10" t="s">
        <v>2128</v>
      </c>
      <c r="C4485">
        <v>1211.31</v>
      </c>
      <c r="D4485" s="10" t="s">
        <v>26</v>
      </c>
      <c r="E4485">
        <v>0</v>
      </c>
      <c r="F4485">
        <v>130.97</v>
      </c>
      <c r="G4485">
        <v>1342.28</v>
      </c>
      <c r="H4485" s="10" t="s">
        <v>26</v>
      </c>
      <c r="I4485" s="10" t="s">
        <v>14488</v>
      </c>
      <c r="J4485" s="10" t="s">
        <v>17</v>
      </c>
      <c r="K4485" s="10" t="s">
        <v>14489</v>
      </c>
      <c r="L4485" s="10" t="s">
        <v>14490</v>
      </c>
      <c r="M4485" s="10" t="s">
        <v>18</v>
      </c>
      <c r="N4485">
        <v>0</v>
      </c>
    </row>
    <row r="4486" spans="1:14" x14ac:dyDescent="0.25">
      <c r="A4486" s="10" t="s">
        <v>24</v>
      </c>
      <c r="B4486" s="10" t="s">
        <v>2131</v>
      </c>
      <c r="C4486">
        <v>1095.92</v>
      </c>
      <c r="D4486" s="10" t="s">
        <v>26</v>
      </c>
      <c r="E4486">
        <v>0</v>
      </c>
      <c r="F4486">
        <v>523.88</v>
      </c>
      <c r="G4486">
        <v>1619.8</v>
      </c>
      <c r="H4486" s="10" t="s">
        <v>26</v>
      </c>
      <c r="I4486" s="10" t="s">
        <v>14491</v>
      </c>
      <c r="J4486" s="10" t="s">
        <v>17</v>
      </c>
      <c r="K4486" s="10" t="s">
        <v>14492</v>
      </c>
      <c r="L4486" s="10" t="s">
        <v>14493</v>
      </c>
      <c r="M4486" s="10" t="s">
        <v>18</v>
      </c>
      <c r="N4486">
        <v>0</v>
      </c>
    </row>
    <row r="4487" spans="1:14" x14ac:dyDescent="0.25">
      <c r="A4487" s="10" t="s">
        <v>24</v>
      </c>
      <c r="B4487" s="10" t="s">
        <v>2137</v>
      </c>
      <c r="C4487">
        <v>16745.87</v>
      </c>
      <c r="D4487" s="10" t="s">
        <v>26</v>
      </c>
      <c r="E4487">
        <v>0</v>
      </c>
      <c r="F4487">
        <v>3259.8</v>
      </c>
      <c r="G4487">
        <v>20005.669999999998</v>
      </c>
      <c r="H4487" s="10" t="s">
        <v>26</v>
      </c>
      <c r="I4487" s="10" t="s">
        <v>14494</v>
      </c>
      <c r="J4487" s="10" t="s">
        <v>17</v>
      </c>
      <c r="K4487" s="10" t="s">
        <v>14495</v>
      </c>
      <c r="L4487" s="10" t="s">
        <v>14496</v>
      </c>
      <c r="M4487" s="10" t="s">
        <v>18</v>
      </c>
      <c r="N4487">
        <v>0</v>
      </c>
    </row>
    <row r="4488" spans="1:14" x14ac:dyDescent="0.25">
      <c r="A4488" s="10" t="s">
        <v>24</v>
      </c>
      <c r="B4488" s="10" t="s">
        <v>2172</v>
      </c>
      <c r="C4488">
        <v>40244.519999999997</v>
      </c>
      <c r="D4488" s="10" t="s">
        <v>26</v>
      </c>
      <c r="E4488">
        <v>0</v>
      </c>
      <c r="F4488">
        <v>164.2</v>
      </c>
      <c r="G4488">
        <v>40408.720000000001</v>
      </c>
      <c r="H4488" s="10" t="s">
        <v>26</v>
      </c>
      <c r="I4488" s="10" t="s">
        <v>14497</v>
      </c>
      <c r="J4488" s="10" t="s">
        <v>17</v>
      </c>
      <c r="K4488" s="10" t="s">
        <v>14498</v>
      </c>
      <c r="L4488" s="10" t="s">
        <v>14499</v>
      </c>
      <c r="M4488" s="10" t="s">
        <v>18</v>
      </c>
      <c r="N4488">
        <v>0</v>
      </c>
    </row>
    <row r="4489" spans="1:14" x14ac:dyDescent="0.25">
      <c r="A4489" s="10" t="s">
        <v>24</v>
      </c>
      <c r="B4489" s="10" t="s">
        <v>203</v>
      </c>
      <c r="C4489">
        <v>18735.419999999998</v>
      </c>
      <c r="D4489" s="10" t="s">
        <v>26</v>
      </c>
      <c r="E4489">
        <v>0</v>
      </c>
      <c r="F4489">
        <v>1642.75</v>
      </c>
      <c r="G4489">
        <v>20378.169999999998</v>
      </c>
      <c r="H4489" s="10" t="s">
        <v>26</v>
      </c>
      <c r="I4489" s="10" t="s">
        <v>14500</v>
      </c>
      <c r="J4489" s="10" t="s">
        <v>17</v>
      </c>
      <c r="K4489" s="10" t="s">
        <v>14501</v>
      </c>
      <c r="L4489" s="10" t="s">
        <v>14502</v>
      </c>
      <c r="M4489" s="10" t="s">
        <v>18</v>
      </c>
      <c r="N4489">
        <v>0</v>
      </c>
    </row>
    <row r="4490" spans="1:14" x14ac:dyDescent="0.25">
      <c r="A4490" s="10" t="s">
        <v>24</v>
      </c>
      <c r="B4490" s="10" t="s">
        <v>91</v>
      </c>
      <c r="C4490">
        <v>26280.63</v>
      </c>
      <c r="D4490" s="10" t="s">
        <v>26</v>
      </c>
      <c r="E4490">
        <v>0</v>
      </c>
      <c r="F4490">
        <v>948.98</v>
      </c>
      <c r="G4490">
        <v>27229.61</v>
      </c>
      <c r="H4490" s="10" t="s">
        <v>26</v>
      </c>
      <c r="I4490" s="10" t="s">
        <v>14503</v>
      </c>
      <c r="J4490" s="10" t="s">
        <v>17</v>
      </c>
      <c r="K4490" s="10" t="s">
        <v>14504</v>
      </c>
      <c r="L4490" s="10" t="s">
        <v>14505</v>
      </c>
      <c r="M4490" s="10" t="s">
        <v>18</v>
      </c>
      <c r="N4490">
        <v>0</v>
      </c>
    </row>
    <row r="4491" spans="1:14" x14ac:dyDescent="0.25">
      <c r="A4491" s="10" t="s">
        <v>24</v>
      </c>
      <c r="B4491" s="10" t="s">
        <v>11139</v>
      </c>
      <c r="C4491">
        <v>32755.68</v>
      </c>
      <c r="D4491" s="10" t="s">
        <v>26</v>
      </c>
      <c r="E4491">
        <v>0</v>
      </c>
      <c r="F4491">
        <v>22007.53</v>
      </c>
      <c r="G4491">
        <v>54763.21</v>
      </c>
      <c r="H4491" s="10" t="s">
        <v>26</v>
      </c>
      <c r="I4491" s="10" t="s">
        <v>14506</v>
      </c>
      <c r="J4491" s="10" t="s">
        <v>17</v>
      </c>
      <c r="K4491" s="10" t="s">
        <v>14507</v>
      </c>
      <c r="L4491" s="10" t="s">
        <v>14508</v>
      </c>
      <c r="M4491" s="10" t="s">
        <v>18</v>
      </c>
      <c r="N4491">
        <v>0</v>
      </c>
    </row>
    <row r="4492" spans="1:14" x14ac:dyDescent="0.25">
      <c r="A4492" s="10" t="s">
        <v>24</v>
      </c>
      <c r="B4492" s="10" t="s">
        <v>11144</v>
      </c>
      <c r="C4492">
        <v>31752.98</v>
      </c>
      <c r="D4492" s="10" t="s">
        <v>26</v>
      </c>
      <c r="E4492">
        <v>0</v>
      </c>
      <c r="F4492">
        <v>15093.92</v>
      </c>
      <c r="G4492">
        <v>46846.9</v>
      </c>
      <c r="H4492" s="10" t="s">
        <v>26</v>
      </c>
      <c r="I4492" s="10" t="s">
        <v>14509</v>
      </c>
      <c r="J4492" s="10" t="s">
        <v>17</v>
      </c>
      <c r="K4492" s="10" t="s">
        <v>14510</v>
      </c>
      <c r="L4492" s="10" t="s">
        <v>14511</v>
      </c>
      <c r="M4492" s="10" t="s">
        <v>18</v>
      </c>
      <c r="N4492">
        <v>0</v>
      </c>
    </row>
    <row r="4493" spans="1:14" x14ac:dyDescent="0.25">
      <c r="A4493" s="10" t="s">
        <v>24</v>
      </c>
      <c r="B4493" s="10" t="s">
        <v>11149</v>
      </c>
      <c r="C4493">
        <v>13796.27</v>
      </c>
      <c r="D4493" s="10" t="s">
        <v>26</v>
      </c>
      <c r="E4493">
        <v>0</v>
      </c>
      <c r="F4493">
        <v>4531.88</v>
      </c>
      <c r="G4493">
        <v>18328.150000000001</v>
      </c>
      <c r="H4493" s="10" t="s">
        <v>26</v>
      </c>
      <c r="I4493" s="10" t="s">
        <v>14512</v>
      </c>
      <c r="J4493" s="10" t="s">
        <v>17</v>
      </c>
      <c r="K4493" s="10" t="s">
        <v>14513</v>
      </c>
      <c r="L4493" s="10" t="s">
        <v>14514</v>
      </c>
      <c r="M4493" s="10" t="s">
        <v>18</v>
      </c>
      <c r="N4493">
        <v>0</v>
      </c>
    </row>
    <row r="4494" spans="1:14" x14ac:dyDescent="0.25">
      <c r="A4494" s="10" t="s">
        <v>24</v>
      </c>
      <c r="B4494" s="10" t="s">
        <v>11154</v>
      </c>
      <c r="C4494">
        <v>18491.98</v>
      </c>
      <c r="D4494" s="10" t="s">
        <v>26</v>
      </c>
      <c r="E4494">
        <v>0</v>
      </c>
      <c r="F4494">
        <v>7486.37</v>
      </c>
      <c r="G4494">
        <v>25978.35</v>
      </c>
      <c r="H4494" s="10" t="s">
        <v>26</v>
      </c>
      <c r="I4494" s="10" t="s">
        <v>14515</v>
      </c>
      <c r="J4494" s="10" t="s">
        <v>17</v>
      </c>
      <c r="K4494" s="10" t="s">
        <v>14516</v>
      </c>
      <c r="L4494" s="10" t="s">
        <v>14517</v>
      </c>
      <c r="M4494" s="10" t="s">
        <v>18</v>
      </c>
      <c r="N4494">
        <v>0</v>
      </c>
    </row>
    <row r="4495" spans="1:14" x14ac:dyDescent="0.25">
      <c r="A4495" s="10" t="s">
        <v>24</v>
      </c>
      <c r="B4495" s="10" t="s">
        <v>11159</v>
      </c>
      <c r="C4495">
        <v>1555.14</v>
      </c>
      <c r="D4495" s="10" t="s">
        <v>26</v>
      </c>
      <c r="E4495">
        <v>0</v>
      </c>
      <c r="F4495">
        <v>0</v>
      </c>
      <c r="G4495">
        <v>1555.14</v>
      </c>
      <c r="H4495" s="10" t="s">
        <v>26</v>
      </c>
      <c r="I4495" s="10" t="s">
        <v>14518</v>
      </c>
      <c r="J4495" s="10" t="s">
        <v>17</v>
      </c>
      <c r="K4495" s="10" t="s">
        <v>17</v>
      </c>
      <c r="L4495" s="10" t="s">
        <v>14519</v>
      </c>
      <c r="M4495" s="10" t="s">
        <v>18</v>
      </c>
      <c r="N4495">
        <v>0</v>
      </c>
    </row>
    <row r="4496" spans="1:14" x14ac:dyDescent="0.25">
      <c r="A4496" s="10" t="s">
        <v>24</v>
      </c>
      <c r="B4496" s="10" t="s">
        <v>11163</v>
      </c>
      <c r="C4496">
        <v>58.4</v>
      </c>
      <c r="D4496" s="10" t="s">
        <v>26</v>
      </c>
      <c r="E4496">
        <v>0</v>
      </c>
      <c r="F4496">
        <v>57.6</v>
      </c>
      <c r="G4496">
        <v>116</v>
      </c>
      <c r="H4496" s="10" t="s">
        <v>26</v>
      </c>
      <c r="I4496" s="10" t="s">
        <v>14520</v>
      </c>
      <c r="J4496" s="10" t="s">
        <v>17</v>
      </c>
      <c r="K4496" s="10" t="s">
        <v>14521</v>
      </c>
      <c r="L4496" s="10" t="s">
        <v>14522</v>
      </c>
      <c r="M4496" s="10" t="s">
        <v>18</v>
      </c>
      <c r="N4496">
        <v>0</v>
      </c>
    </row>
    <row r="4497" spans="1:14" x14ac:dyDescent="0.25">
      <c r="A4497" s="10" t="s">
        <v>24</v>
      </c>
      <c r="B4497" s="10" t="s">
        <v>11167</v>
      </c>
      <c r="C4497">
        <v>28.7</v>
      </c>
      <c r="D4497" s="10" t="s">
        <v>26</v>
      </c>
      <c r="E4497">
        <v>0</v>
      </c>
      <c r="F4497">
        <v>0</v>
      </c>
      <c r="G4497">
        <v>28.7</v>
      </c>
      <c r="H4497" s="10" t="s">
        <v>26</v>
      </c>
      <c r="I4497" s="10" t="s">
        <v>14523</v>
      </c>
      <c r="J4497" s="10" t="s">
        <v>17</v>
      </c>
      <c r="K4497" s="10" t="s">
        <v>17</v>
      </c>
      <c r="L4497" s="10" t="s">
        <v>14524</v>
      </c>
      <c r="M4497" s="10" t="s">
        <v>18</v>
      </c>
      <c r="N4497">
        <v>0</v>
      </c>
    </row>
    <row r="4498" spans="1:14" x14ac:dyDescent="0.25">
      <c r="A4498" s="10" t="s">
        <v>24</v>
      </c>
      <c r="B4498" s="10" t="s">
        <v>11169</v>
      </c>
      <c r="C4498">
        <v>13262.37</v>
      </c>
      <c r="D4498" s="10" t="s">
        <v>26</v>
      </c>
      <c r="E4498">
        <v>0</v>
      </c>
      <c r="F4498">
        <v>5864.98</v>
      </c>
      <c r="G4498">
        <v>19127.349999999999</v>
      </c>
      <c r="H4498" s="10" t="s">
        <v>26</v>
      </c>
      <c r="I4498" s="10" t="s">
        <v>14525</v>
      </c>
      <c r="J4498" s="10" t="s">
        <v>17</v>
      </c>
      <c r="K4498" s="10" t="s">
        <v>14526</v>
      </c>
      <c r="L4498" s="10" t="s">
        <v>14527</v>
      </c>
      <c r="M4498" s="10" t="s">
        <v>18</v>
      </c>
      <c r="N4498">
        <v>0</v>
      </c>
    </row>
    <row r="4499" spans="1:14" x14ac:dyDescent="0.25">
      <c r="A4499" s="10" t="s">
        <v>24</v>
      </c>
      <c r="B4499" s="10" t="s">
        <v>11174</v>
      </c>
      <c r="C4499">
        <v>3166.58</v>
      </c>
      <c r="D4499" s="10" t="s">
        <v>26</v>
      </c>
      <c r="E4499">
        <v>0</v>
      </c>
      <c r="F4499">
        <v>2271.86</v>
      </c>
      <c r="G4499">
        <v>5438.44</v>
      </c>
      <c r="H4499" s="10" t="s">
        <v>26</v>
      </c>
      <c r="I4499" s="10" t="s">
        <v>14528</v>
      </c>
      <c r="J4499" s="10" t="s">
        <v>17</v>
      </c>
      <c r="K4499" s="10" t="s">
        <v>14529</v>
      </c>
      <c r="L4499" s="10" t="s">
        <v>14530</v>
      </c>
      <c r="M4499" s="10" t="s">
        <v>18</v>
      </c>
      <c r="N4499">
        <v>0</v>
      </c>
    </row>
    <row r="4500" spans="1:14" x14ac:dyDescent="0.25">
      <c r="A4500" s="10" t="s">
        <v>24</v>
      </c>
      <c r="B4500" s="10" t="s">
        <v>11181</v>
      </c>
      <c r="C4500">
        <v>4560</v>
      </c>
      <c r="D4500" s="10" t="s">
        <v>26</v>
      </c>
      <c r="E4500">
        <v>0</v>
      </c>
      <c r="F4500">
        <v>0</v>
      </c>
      <c r="G4500">
        <v>4560</v>
      </c>
      <c r="H4500" s="10" t="s">
        <v>26</v>
      </c>
      <c r="I4500" s="10" t="s">
        <v>14531</v>
      </c>
      <c r="J4500" s="10" t="s">
        <v>17</v>
      </c>
      <c r="K4500" s="10" t="s">
        <v>17</v>
      </c>
      <c r="L4500" s="10" t="s">
        <v>14532</v>
      </c>
      <c r="M4500" s="10" t="s">
        <v>18</v>
      </c>
      <c r="N4500">
        <v>0</v>
      </c>
    </row>
    <row r="4501" spans="1:14" x14ac:dyDescent="0.25">
      <c r="A4501" s="10" t="s">
        <v>24</v>
      </c>
      <c r="B4501" s="10" t="s">
        <v>11186</v>
      </c>
      <c r="C4501">
        <v>350</v>
      </c>
      <c r="D4501" s="10" t="s">
        <v>26</v>
      </c>
      <c r="E4501">
        <v>0</v>
      </c>
      <c r="F4501">
        <v>0</v>
      </c>
      <c r="G4501">
        <v>350</v>
      </c>
      <c r="H4501" s="10" t="s">
        <v>26</v>
      </c>
      <c r="I4501" s="10" t="s">
        <v>14533</v>
      </c>
      <c r="J4501" s="10" t="s">
        <v>17</v>
      </c>
      <c r="K4501" s="10" t="s">
        <v>17</v>
      </c>
      <c r="L4501" s="10" t="s">
        <v>14534</v>
      </c>
      <c r="M4501" s="10" t="s">
        <v>18</v>
      </c>
      <c r="N4501">
        <v>0</v>
      </c>
    </row>
    <row r="4502" spans="1:14" x14ac:dyDescent="0.25">
      <c r="A4502" s="10" t="s">
        <v>24</v>
      </c>
      <c r="B4502" s="10" t="s">
        <v>11189</v>
      </c>
      <c r="C4502">
        <v>716.4</v>
      </c>
      <c r="D4502" s="10" t="s">
        <v>26</v>
      </c>
      <c r="E4502">
        <v>0</v>
      </c>
      <c r="F4502">
        <v>0</v>
      </c>
      <c r="G4502">
        <v>716.4</v>
      </c>
      <c r="H4502" s="10" t="s">
        <v>26</v>
      </c>
      <c r="I4502" s="10" t="s">
        <v>14535</v>
      </c>
      <c r="J4502" s="10" t="s">
        <v>17</v>
      </c>
      <c r="K4502" s="10" t="s">
        <v>17</v>
      </c>
      <c r="L4502" s="10" t="s">
        <v>14536</v>
      </c>
      <c r="M4502" s="10" t="s">
        <v>18</v>
      </c>
      <c r="N4502">
        <v>0</v>
      </c>
    </row>
    <row r="4503" spans="1:14" x14ac:dyDescent="0.25">
      <c r="A4503" s="10" t="s">
        <v>24</v>
      </c>
      <c r="B4503" s="10" t="s">
        <v>11192</v>
      </c>
      <c r="C4503">
        <v>503.6</v>
      </c>
      <c r="D4503" s="10" t="s">
        <v>26</v>
      </c>
      <c r="E4503">
        <v>0</v>
      </c>
      <c r="F4503">
        <v>0</v>
      </c>
      <c r="G4503">
        <v>503.6</v>
      </c>
      <c r="H4503" s="10" t="s">
        <v>26</v>
      </c>
      <c r="I4503" s="10" t="s">
        <v>14537</v>
      </c>
      <c r="J4503" s="10" t="s">
        <v>17</v>
      </c>
      <c r="K4503" s="10" t="s">
        <v>17</v>
      </c>
      <c r="L4503" s="10" t="s">
        <v>14538</v>
      </c>
      <c r="M4503" s="10" t="s">
        <v>18</v>
      </c>
      <c r="N4503">
        <v>0</v>
      </c>
    </row>
    <row r="4504" spans="1:14" x14ac:dyDescent="0.25">
      <c r="A4504" s="10" t="s">
        <v>24</v>
      </c>
      <c r="B4504" s="10" t="s">
        <v>11195</v>
      </c>
      <c r="C4504">
        <v>5702.32</v>
      </c>
      <c r="D4504" s="10" t="s">
        <v>26</v>
      </c>
      <c r="E4504">
        <v>0</v>
      </c>
      <c r="F4504">
        <v>1024.6199999999999</v>
      </c>
      <c r="G4504">
        <v>6726.94</v>
      </c>
      <c r="H4504" s="10" t="s">
        <v>26</v>
      </c>
      <c r="I4504" s="10" t="s">
        <v>14539</v>
      </c>
      <c r="J4504" s="10" t="s">
        <v>17</v>
      </c>
      <c r="K4504" s="10" t="s">
        <v>14540</v>
      </c>
      <c r="L4504" s="10" t="s">
        <v>14541</v>
      </c>
      <c r="M4504" s="10" t="s">
        <v>18</v>
      </c>
      <c r="N4504">
        <v>0</v>
      </c>
    </row>
    <row r="4505" spans="1:14" x14ac:dyDescent="0.25">
      <c r="A4505" s="10" t="s">
        <v>24</v>
      </c>
      <c r="B4505" s="10" t="s">
        <v>11200</v>
      </c>
      <c r="C4505">
        <v>3082.52</v>
      </c>
      <c r="D4505" s="10" t="s">
        <v>26</v>
      </c>
      <c r="E4505">
        <v>0</v>
      </c>
      <c r="F4505">
        <v>0</v>
      </c>
      <c r="G4505">
        <v>3082.52</v>
      </c>
      <c r="H4505" s="10" t="s">
        <v>26</v>
      </c>
      <c r="I4505" s="10" t="s">
        <v>14542</v>
      </c>
      <c r="J4505" s="10" t="s">
        <v>17</v>
      </c>
      <c r="K4505" s="10" t="s">
        <v>17</v>
      </c>
      <c r="L4505" s="10" t="s">
        <v>14543</v>
      </c>
      <c r="M4505" s="10" t="s">
        <v>18</v>
      </c>
      <c r="N4505">
        <v>0</v>
      </c>
    </row>
    <row r="4506" spans="1:14" x14ac:dyDescent="0.25">
      <c r="A4506" s="10" t="s">
        <v>24</v>
      </c>
      <c r="B4506" s="10" t="s">
        <v>11203</v>
      </c>
      <c r="C4506">
        <v>2490</v>
      </c>
      <c r="D4506" s="10" t="s">
        <v>26</v>
      </c>
      <c r="E4506">
        <v>0</v>
      </c>
      <c r="F4506">
        <v>0</v>
      </c>
      <c r="G4506">
        <v>2490</v>
      </c>
      <c r="H4506" s="10" t="s">
        <v>26</v>
      </c>
      <c r="I4506" s="10" t="s">
        <v>14544</v>
      </c>
      <c r="J4506" s="10" t="s">
        <v>17</v>
      </c>
      <c r="K4506" s="10" t="s">
        <v>17</v>
      </c>
      <c r="L4506" s="10" t="s">
        <v>14545</v>
      </c>
      <c r="M4506" s="10" t="s">
        <v>18</v>
      </c>
      <c r="N4506">
        <v>0</v>
      </c>
    </row>
    <row r="4507" spans="1:14" x14ac:dyDescent="0.25">
      <c r="A4507" s="10" t="s">
        <v>24</v>
      </c>
      <c r="B4507" s="10" t="s">
        <v>11206</v>
      </c>
      <c r="C4507">
        <v>1494</v>
      </c>
      <c r="D4507" s="10" t="s">
        <v>26</v>
      </c>
      <c r="E4507">
        <v>0</v>
      </c>
      <c r="F4507">
        <v>0</v>
      </c>
      <c r="G4507">
        <v>1494</v>
      </c>
      <c r="H4507" s="10" t="s">
        <v>26</v>
      </c>
      <c r="I4507" s="10" t="s">
        <v>14546</v>
      </c>
      <c r="J4507" s="10" t="s">
        <v>17</v>
      </c>
      <c r="K4507" s="10" t="s">
        <v>17</v>
      </c>
      <c r="L4507" s="10" t="s">
        <v>14547</v>
      </c>
      <c r="M4507" s="10" t="s">
        <v>18</v>
      </c>
      <c r="N4507">
        <v>0</v>
      </c>
    </row>
    <row r="4508" spans="1:14" x14ac:dyDescent="0.25">
      <c r="A4508" s="10" t="s">
        <v>24</v>
      </c>
      <c r="B4508" s="10" t="s">
        <v>11209</v>
      </c>
      <c r="C4508">
        <v>93.6</v>
      </c>
      <c r="D4508" s="10" t="s">
        <v>26</v>
      </c>
      <c r="E4508">
        <v>0</v>
      </c>
      <c r="F4508">
        <v>75.8</v>
      </c>
      <c r="G4508">
        <v>169.4</v>
      </c>
      <c r="H4508" s="10" t="s">
        <v>26</v>
      </c>
      <c r="I4508" s="10" t="s">
        <v>14548</v>
      </c>
      <c r="J4508" s="10" t="s">
        <v>17</v>
      </c>
      <c r="K4508" s="10" t="s">
        <v>14549</v>
      </c>
      <c r="L4508" s="10" t="s">
        <v>14550</v>
      </c>
      <c r="M4508" s="10" t="s">
        <v>18</v>
      </c>
      <c r="N4508">
        <v>0</v>
      </c>
    </row>
    <row r="4509" spans="1:14" x14ac:dyDescent="0.25">
      <c r="A4509" s="10" t="s">
        <v>24</v>
      </c>
      <c r="B4509" s="10" t="s">
        <v>11214</v>
      </c>
      <c r="C4509">
        <v>93.05</v>
      </c>
      <c r="D4509" s="10" t="s">
        <v>26</v>
      </c>
      <c r="E4509">
        <v>0</v>
      </c>
      <c r="F4509">
        <v>33.6</v>
      </c>
      <c r="G4509">
        <v>126.65</v>
      </c>
      <c r="H4509" s="10" t="s">
        <v>26</v>
      </c>
      <c r="I4509" s="10" t="s">
        <v>14551</v>
      </c>
      <c r="J4509" s="10" t="s">
        <v>17</v>
      </c>
      <c r="K4509" s="10" t="s">
        <v>14552</v>
      </c>
      <c r="L4509" s="10" t="s">
        <v>14553</v>
      </c>
      <c r="M4509" s="10" t="s">
        <v>18</v>
      </c>
      <c r="N4509">
        <v>0</v>
      </c>
    </row>
    <row r="4510" spans="1:14" x14ac:dyDescent="0.25">
      <c r="A4510" s="10" t="s">
        <v>24</v>
      </c>
      <c r="B4510" s="10" t="s">
        <v>11222</v>
      </c>
      <c r="C4510">
        <v>2179.84</v>
      </c>
      <c r="D4510" s="10" t="s">
        <v>26</v>
      </c>
      <c r="E4510">
        <v>0</v>
      </c>
      <c r="F4510">
        <v>1886.97</v>
      </c>
      <c r="G4510">
        <v>4066.81</v>
      </c>
      <c r="H4510" s="10" t="s">
        <v>26</v>
      </c>
      <c r="I4510" s="10" t="s">
        <v>14554</v>
      </c>
      <c r="J4510" s="10" t="s">
        <v>17</v>
      </c>
      <c r="K4510" s="10" t="s">
        <v>14555</v>
      </c>
      <c r="L4510" s="10" t="s">
        <v>14556</v>
      </c>
      <c r="M4510" s="10" t="s">
        <v>18</v>
      </c>
      <c r="N4510">
        <v>0</v>
      </c>
    </row>
    <row r="4511" spans="1:14" x14ac:dyDescent="0.25">
      <c r="A4511" s="10" t="s">
        <v>24</v>
      </c>
      <c r="B4511" s="10" t="s">
        <v>11226</v>
      </c>
      <c r="C4511">
        <v>803.1</v>
      </c>
      <c r="D4511" s="10" t="s">
        <v>26</v>
      </c>
      <c r="E4511">
        <v>0</v>
      </c>
      <c r="F4511">
        <v>1019.46</v>
      </c>
      <c r="G4511">
        <v>1822.56</v>
      </c>
      <c r="H4511" s="10" t="s">
        <v>26</v>
      </c>
      <c r="I4511" s="10" t="s">
        <v>14557</v>
      </c>
      <c r="J4511" s="10" t="s">
        <v>17</v>
      </c>
      <c r="K4511" s="10" t="s">
        <v>14558</v>
      </c>
      <c r="L4511" s="10" t="s">
        <v>14559</v>
      </c>
      <c r="M4511" s="10" t="s">
        <v>18</v>
      </c>
      <c r="N4511">
        <v>0</v>
      </c>
    </row>
    <row r="4512" spans="1:14" x14ac:dyDescent="0.25">
      <c r="A4512" s="10" t="s">
        <v>24</v>
      </c>
      <c r="B4512" s="10" t="s">
        <v>11229</v>
      </c>
      <c r="C4512">
        <v>202.62</v>
      </c>
      <c r="D4512" s="10" t="s">
        <v>26</v>
      </c>
      <c r="E4512">
        <v>0</v>
      </c>
      <c r="F4512">
        <v>123.02</v>
      </c>
      <c r="G4512">
        <v>325.64</v>
      </c>
      <c r="H4512" s="10" t="s">
        <v>26</v>
      </c>
      <c r="I4512" s="10" t="s">
        <v>14560</v>
      </c>
      <c r="J4512" s="10" t="s">
        <v>17</v>
      </c>
      <c r="K4512" s="10" t="s">
        <v>14561</v>
      </c>
      <c r="L4512" s="10" t="s">
        <v>14562</v>
      </c>
      <c r="M4512" s="10" t="s">
        <v>18</v>
      </c>
      <c r="N4512">
        <v>0</v>
      </c>
    </row>
    <row r="4513" spans="1:14" x14ac:dyDescent="0.25">
      <c r="A4513" s="10" t="s">
        <v>24</v>
      </c>
      <c r="B4513" s="10" t="s">
        <v>11233</v>
      </c>
      <c r="C4513">
        <v>7572.28</v>
      </c>
      <c r="D4513" s="10" t="s">
        <v>26</v>
      </c>
      <c r="E4513">
        <v>0</v>
      </c>
      <c r="F4513">
        <v>0</v>
      </c>
      <c r="G4513">
        <v>7572.28</v>
      </c>
      <c r="H4513" s="10" t="s">
        <v>26</v>
      </c>
      <c r="I4513" s="10" t="s">
        <v>14563</v>
      </c>
      <c r="J4513" s="10" t="s">
        <v>17</v>
      </c>
      <c r="K4513" s="10" t="s">
        <v>17</v>
      </c>
      <c r="L4513" s="10" t="s">
        <v>14564</v>
      </c>
      <c r="M4513" s="10" t="s">
        <v>18</v>
      </c>
      <c r="N4513">
        <v>0</v>
      </c>
    </row>
    <row r="4514" spans="1:14" x14ac:dyDescent="0.25">
      <c r="A4514" s="10" t="s">
        <v>24</v>
      </c>
      <c r="B4514" s="10" t="s">
        <v>11235</v>
      </c>
      <c r="C4514">
        <v>11758.79</v>
      </c>
      <c r="D4514" s="10" t="s">
        <v>26</v>
      </c>
      <c r="E4514">
        <v>0</v>
      </c>
      <c r="F4514">
        <v>0</v>
      </c>
      <c r="G4514">
        <v>11758.79</v>
      </c>
      <c r="H4514" s="10" t="s">
        <v>26</v>
      </c>
      <c r="I4514" s="10" t="s">
        <v>14565</v>
      </c>
      <c r="J4514" s="10" t="s">
        <v>17</v>
      </c>
      <c r="K4514" s="10" t="s">
        <v>17</v>
      </c>
      <c r="L4514" s="10" t="s">
        <v>14566</v>
      </c>
      <c r="M4514" s="10" t="s">
        <v>18</v>
      </c>
      <c r="N4514">
        <v>0</v>
      </c>
    </row>
    <row r="4515" spans="1:14" x14ac:dyDescent="0.25">
      <c r="A4515" s="10" t="s">
        <v>24</v>
      </c>
      <c r="B4515" s="10" t="s">
        <v>11238</v>
      </c>
      <c r="C4515">
        <v>355</v>
      </c>
      <c r="D4515" s="10" t="s">
        <v>26</v>
      </c>
      <c r="E4515">
        <v>0</v>
      </c>
      <c r="F4515">
        <v>0</v>
      </c>
      <c r="G4515">
        <v>355</v>
      </c>
      <c r="H4515" s="10" t="s">
        <v>26</v>
      </c>
      <c r="I4515" s="10" t="s">
        <v>14567</v>
      </c>
      <c r="J4515" s="10" t="s">
        <v>17</v>
      </c>
      <c r="K4515" s="10" t="s">
        <v>17</v>
      </c>
      <c r="L4515" s="10" t="s">
        <v>14568</v>
      </c>
      <c r="M4515" s="10" t="s">
        <v>18</v>
      </c>
      <c r="N4515">
        <v>0</v>
      </c>
    </row>
    <row r="4516" spans="1:14" x14ac:dyDescent="0.25">
      <c r="A4516" s="10" t="s">
        <v>24</v>
      </c>
      <c r="B4516" s="10" t="s">
        <v>11240</v>
      </c>
      <c r="C4516">
        <v>79.400000000000006</v>
      </c>
      <c r="D4516" s="10" t="s">
        <v>26</v>
      </c>
      <c r="E4516">
        <v>0</v>
      </c>
      <c r="F4516">
        <v>0</v>
      </c>
      <c r="G4516">
        <v>79.400000000000006</v>
      </c>
      <c r="H4516" s="10" t="s">
        <v>26</v>
      </c>
      <c r="I4516" s="10" t="s">
        <v>14569</v>
      </c>
      <c r="J4516" s="10" t="s">
        <v>17</v>
      </c>
      <c r="K4516" s="10" t="s">
        <v>17</v>
      </c>
      <c r="L4516" s="10" t="s">
        <v>14570</v>
      </c>
      <c r="M4516" s="10" t="s">
        <v>18</v>
      </c>
      <c r="N4516">
        <v>0</v>
      </c>
    </row>
    <row r="4517" spans="1:14" x14ac:dyDescent="0.25">
      <c r="A4517" s="10" t="s">
        <v>24</v>
      </c>
      <c r="B4517" s="10" t="s">
        <v>11242</v>
      </c>
      <c r="C4517">
        <v>998.3</v>
      </c>
      <c r="D4517" s="10" t="s">
        <v>26</v>
      </c>
      <c r="E4517">
        <v>0</v>
      </c>
      <c r="F4517">
        <v>0</v>
      </c>
      <c r="G4517">
        <v>998.3</v>
      </c>
      <c r="H4517" s="10" t="s">
        <v>26</v>
      </c>
      <c r="I4517" s="10" t="s">
        <v>14571</v>
      </c>
      <c r="J4517" s="10" t="s">
        <v>17</v>
      </c>
      <c r="K4517" s="10" t="s">
        <v>17</v>
      </c>
      <c r="L4517" s="10" t="s">
        <v>14572</v>
      </c>
      <c r="M4517" s="10" t="s">
        <v>18</v>
      </c>
      <c r="N4517">
        <v>0</v>
      </c>
    </row>
    <row r="4518" spans="1:14" x14ac:dyDescent="0.25">
      <c r="A4518" s="10" t="s">
        <v>24</v>
      </c>
      <c r="B4518" s="10" t="s">
        <v>11244</v>
      </c>
      <c r="C4518">
        <v>2510.2399999999998</v>
      </c>
      <c r="D4518" s="10" t="s">
        <v>26</v>
      </c>
      <c r="E4518">
        <v>0</v>
      </c>
      <c r="F4518">
        <v>7742</v>
      </c>
      <c r="G4518">
        <v>10252.24</v>
      </c>
      <c r="H4518" s="10" t="s">
        <v>26</v>
      </c>
      <c r="I4518" s="10" t="s">
        <v>14573</v>
      </c>
      <c r="J4518" s="10" t="s">
        <v>17</v>
      </c>
      <c r="K4518" s="10" t="s">
        <v>14574</v>
      </c>
      <c r="L4518" s="10" t="s">
        <v>14575</v>
      </c>
      <c r="M4518" s="10" t="s">
        <v>18</v>
      </c>
      <c r="N4518">
        <v>0</v>
      </c>
    </row>
    <row r="4519" spans="1:14" x14ac:dyDescent="0.25">
      <c r="A4519" s="10" t="s">
        <v>24</v>
      </c>
      <c r="B4519" s="10" t="s">
        <v>11247</v>
      </c>
      <c r="C4519">
        <v>25.1</v>
      </c>
      <c r="D4519" s="10" t="s">
        <v>26</v>
      </c>
      <c r="E4519">
        <v>0</v>
      </c>
      <c r="F4519">
        <v>0</v>
      </c>
      <c r="G4519">
        <v>25.1</v>
      </c>
      <c r="H4519" s="10" t="s">
        <v>26</v>
      </c>
      <c r="I4519" s="10" t="s">
        <v>14576</v>
      </c>
      <c r="J4519" s="10" t="s">
        <v>17</v>
      </c>
      <c r="K4519" s="10" t="s">
        <v>17</v>
      </c>
      <c r="L4519" s="10" t="s">
        <v>14577</v>
      </c>
      <c r="M4519" s="10" t="s">
        <v>18</v>
      </c>
      <c r="N4519">
        <v>0</v>
      </c>
    </row>
    <row r="4520" spans="1:14" x14ac:dyDescent="0.25">
      <c r="A4520" s="10" t="s">
        <v>24</v>
      </c>
      <c r="B4520" s="10" t="s">
        <v>11248</v>
      </c>
      <c r="C4520">
        <v>6190</v>
      </c>
      <c r="D4520" s="10" t="s">
        <v>26</v>
      </c>
      <c r="E4520">
        <v>0</v>
      </c>
      <c r="F4520">
        <v>0</v>
      </c>
      <c r="G4520">
        <v>6190</v>
      </c>
      <c r="H4520" s="10" t="s">
        <v>26</v>
      </c>
      <c r="I4520" s="10" t="s">
        <v>14578</v>
      </c>
      <c r="J4520" s="10" t="s">
        <v>17</v>
      </c>
      <c r="K4520" s="10" t="s">
        <v>17</v>
      </c>
      <c r="L4520" s="10" t="s">
        <v>14579</v>
      </c>
      <c r="M4520" s="10" t="s">
        <v>18</v>
      </c>
      <c r="N4520">
        <v>0</v>
      </c>
    </row>
    <row r="4521" spans="1:14" x14ac:dyDescent="0.25">
      <c r="A4521" s="10" t="s">
        <v>24</v>
      </c>
      <c r="B4521" s="10" t="s">
        <v>11249</v>
      </c>
      <c r="C4521">
        <v>12312.5</v>
      </c>
      <c r="D4521" s="10" t="s">
        <v>26</v>
      </c>
      <c r="E4521">
        <v>0</v>
      </c>
      <c r="F4521">
        <v>0</v>
      </c>
      <c r="G4521">
        <v>12312.5</v>
      </c>
      <c r="H4521" s="10" t="s">
        <v>26</v>
      </c>
      <c r="I4521" s="10" t="s">
        <v>14580</v>
      </c>
      <c r="J4521" s="10" t="s">
        <v>17</v>
      </c>
      <c r="K4521" s="10" t="s">
        <v>17</v>
      </c>
      <c r="L4521" s="10" t="s">
        <v>14581</v>
      </c>
      <c r="M4521" s="10" t="s">
        <v>18</v>
      </c>
      <c r="N4521">
        <v>0</v>
      </c>
    </row>
    <row r="4522" spans="1:14" x14ac:dyDescent="0.25">
      <c r="A4522" s="10" t="s">
        <v>24</v>
      </c>
      <c r="B4522" s="10" t="s">
        <v>11250</v>
      </c>
      <c r="C4522">
        <v>3158.8</v>
      </c>
      <c r="D4522" s="10" t="s">
        <v>26</v>
      </c>
      <c r="E4522">
        <v>0</v>
      </c>
      <c r="F4522">
        <v>0</v>
      </c>
      <c r="G4522">
        <v>3158.8</v>
      </c>
      <c r="H4522" s="10" t="s">
        <v>26</v>
      </c>
      <c r="I4522" s="10" t="s">
        <v>14582</v>
      </c>
      <c r="J4522" s="10" t="s">
        <v>17</v>
      </c>
      <c r="K4522" s="10" t="s">
        <v>17</v>
      </c>
      <c r="L4522" s="10" t="s">
        <v>14583</v>
      </c>
      <c r="M4522" s="10" t="s">
        <v>18</v>
      </c>
      <c r="N4522">
        <v>0</v>
      </c>
    </row>
    <row r="4523" spans="1:14" x14ac:dyDescent="0.25">
      <c r="A4523" s="10" t="s">
        <v>24</v>
      </c>
      <c r="B4523" s="10" t="s">
        <v>11252</v>
      </c>
      <c r="C4523">
        <v>157.03</v>
      </c>
      <c r="D4523" s="10" t="s">
        <v>26</v>
      </c>
      <c r="E4523">
        <v>0</v>
      </c>
      <c r="F4523">
        <v>0</v>
      </c>
      <c r="G4523">
        <v>157.03</v>
      </c>
      <c r="H4523" s="10" t="s">
        <v>26</v>
      </c>
      <c r="I4523" s="10" t="s">
        <v>14584</v>
      </c>
      <c r="J4523" s="10" t="s">
        <v>17</v>
      </c>
      <c r="K4523" s="10" t="s">
        <v>17</v>
      </c>
      <c r="L4523" s="10" t="s">
        <v>14585</v>
      </c>
      <c r="M4523" s="10" t="s">
        <v>18</v>
      </c>
      <c r="N4523">
        <v>0</v>
      </c>
    </row>
    <row r="4524" spans="1:14" x14ac:dyDescent="0.25">
      <c r="A4524" s="10" t="s">
        <v>24</v>
      </c>
      <c r="B4524" s="10" t="s">
        <v>11254</v>
      </c>
      <c r="C4524">
        <v>2949.17</v>
      </c>
      <c r="D4524" s="10" t="s">
        <v>26</v>
      </c>
      <c r="E4524">
        <v>0</v>
      </c>
      <c r="F4524">
        <v>0</v>
      </c>
      <c r="G4524">
        <v>2949.17</v>
      </c>
      <c r="H4524" s="10" t="s">
        <v>26</v>
      </c>
      <c r="I4524" s="10" t="s">
        <v>14586</v>
      </c>
      <c r="J4524" s="10" t="s">
        <v>17</v>
      </c>
      <c r="K4524" s="10" t="s">
        <v>17</v>
      </c>
      <c r="L4524" s="10" t="s">
        <v>14587</v>
      </c>
      <c r="M4524" s="10" t="s">
        <v>18</v>
      </c>
      <c r="N4524">
        <v>0</v>
      </c>
    </row>
    <row r="4525" spans="1:14" x14ac:dyDescent="0.25">
      <c r="A4525" s="10" t="s">
        <v>24</v>
      </c>
      <c r="B4525" s="10" t="s">
        <v>2134</v>
      </c>
      <c r="C4525">
        <v>3674</v>
      </c>
      <c r="D4525" s="10" t="s">
        <v>26</v>
      </c>
      <c r="E4525">
        <v>0</v>
      </c>
      <c r="F4525">
        <v>0</v>
      </c>
      <c r="G4525">
        <v>3674</v>
      </c>
      <c r="H4525" s="10" t="s">
        <v>26</v>
      </c>
      <c r="I4525" s="10" t="s">
        <v>14588</v>
      </c>
      <c r="J4525" s="10" t="s">
        <v>17</v>
      </c>
      <c r="K4525" s="10" t="s">
        <v>17</v>
      </c>
      <c r="L4525" s="10" t="s">
        <v>14589</v>
      </c>
      <c r="M4525" s="10" t="s">
        <v>18</v>
      </c>
      <c r="N4525">
        <v>0</v>
      </c>
    </row>
    <row r="4526" spans="1:14" x14ac:dyDescent="0.25">
      <c r="A4526" s="10" t="s">
        <v>24</v>
      </c>
      <c r="B4526" s="10" t="s">
        <v>11255</v>
      </c>
      <c r="C4526">
        <v>7172.13</v>
      </c>
      <c r="D4526" s="10" t="s">
        <v>26</v>
      </c>
      <c r="E4526">
        <v>0</v>
      </c>
      <c r="F4526">
        <v>2192</v>
      </c>
      <c r="G4526">
        <v>9364.1299999999992</v>
      </c>
      <c r="H4526" s="10" t="s">
        <v>26</v>
      </c>
      <c r="I4526" s="10" t="s">
        <v>14590</v>
      </c>
      <c r="J4526" s="10" t="s">
        <v>17</v>
      </c>
      <c r="K4526" s="10" t="s">
        <v>14591</v>
      </c>
      <c r="L4526" s="10" t="s">
        <v>14592</v>
      </c>
      <c r="M4526" s="10" t="s">
        <v>18</v>
      </c>
      <c r="N4526">
        <v>0</v>
      </c>
    </row>
    <row r="4527" spans="1:14" x14ac:dyDescent="0.25">
      <c r="A4527" s="10" t="s">
        <v>24</v>
      </c>
      <c r="B4527" s="10" t="s">
        <v>11258</v>
      </c>
      <c r="C4527">
        <v>966.65</v>
      </c>
      <c r="D4527" s="10" t="s">
        <v>26</v>
      </c>
      <c r="E4527">
        <v>0</v>
      </c>
      <c r="F4527">
        <v>462.53</v>
      </c>
      <c r="G4527">
        <v>1429.18</v>
      </c>
      <c r="H4527" s="10" t="s">
        <v>26</v>
      </c>
      <c r="I4527" s="10" t="s">
        <v>14593</v>
      </c>
      <c r="J4527" s="10" t="s">
        <v>17</v>
      </c>
      <c r="K4527" s="10" t="s">
        <v>14594</v>
      </c>
      <c r="L4527" s="10" t="s">
        <v>14595</v>
      </c>
      <c r="M4527" s="10" t="s">
        <v>18</v>
      </c>
      <c r="N4527">
        <v>0</v>
      </c>
    </row>
    <row r="4528" spans="1:14" x14ac:dyDescent="0.25">
      <c r="A4528" s="10" t="s">
        <v>24</v>
      </c>
      <c r="B4528" s="10" t="s">
        <v>11262</v>
      </c>
      <c r="C4528">
        <v>69.5</v>
      </c>
      <c r="D4528" s="10" t="s">
        <v>26</v>
      </c>
      <c r="E4528">
        <v>0</v>
      </c>
      <c r="F4528">
        <v>43</v>
      </c>
      <c r="G4528">
        <v>112.5</v>
      </c>
      <c r="H4528" s="10" t="s">
        <v>26</v>
      </c>
      <c r="I4528" s="10" t="s">
        <v>14596</v>
      </c>
      <c r="J4528" s="10" t="s">
        <v>17</v>
      </c>
      <c r="K4528" s="10" t="s">
        <v>14597</v>
      </c>
      <c r="L4528" s="10" t="s">
        <v>14598</v>
      </c>
      <c r="M4528" s="10" t="s">
        <v>18</v>
      </c>
      <c r="N4528">
        <v>0</v>
      </c>
    </row>
    <row r="4529" spans="1:14" x14ac:dyDescent="0.25">
      <c r="A4529" s="10" t="s">
        <v>24</v>
      </c>
      <c r="B4529" s="10" t="s">
        <v>11265</v>
      </c>
      <c r="C4529">
        <v>210</v>
      </c>
      <c r="D4529" s="10" t="s">
        <v>26</v>
      </c>
      <c r="E4529">
        <v>0</v>
      </c>
      <c r="F4529">
        <v>0</v>
      </c>
      <c r="G4529">
        <v>210</v>
      </c>
      <c r="H4529" s="10" t="s">
        <v>26</v>
      </c>
      <c r="I4529" s="10" t="s">
        <v>14599</v>
      </c>
      <c r="J4529" s="10" t="s">
        <v>17</v>
      </c>
      <c r="K4529" s="10" t="s">
        <v>17</v>
      </c>
      <c r="L4529" s="10" t="s">
        <v>14600</v>
      </c>
      <c r="M4529" s="10" t="s">
        <v>18</v>
      </c>
      <c r="N4529">
        <v>0</v>
      </c>
    </row>
    <row r="4530" spans="1:14" x14ac:dyDescent="0.25">
      <c r="A4530" s="10" t="s">
        <v>24</v>
      </c>
      <c r="B4530" s="10" t="s">
        <v>11268</v>
      </c>
      <c r="C4530">
        <v>3461.17</v>
      </c>
      <c r="D4530" s="10" t="s">
        <v>26</v>
      </c>
      <c r="E4530">
        <v>0</v>
      </c>
      <c r="F4530">
        <v>0</v>
      </c>
      <c r="G4530">
        <v>3461.17</v>
      </c>
      <c r="H4530" s="10" t="s">
        <v>26</v>
      </c>
      <c r="I4530" s="10" t="s">
        <v>14601</v>
      </c>
      <c r="J4530" s="10" t="s">
        <v>17</v>
      </c>
      <c r="K4530" s="10" t="s">
        <v>17</v>
      </c>
      <c r="L4530" s="10" t="s">
        <v>14602</v>
      </c>
      <c r="M4530" s="10" t="s">
        <v>18</v>
      </c>
      <c r="N4530">
        <v>0</v>
      </c>
    </row>
    <row r="4531" spans="1:14" x14ac:dyDescent="0.25">
      <c r="A4531" s="10" t="s">
        <v>24</v>
      </c>
      <c r="B4531" s="10" t="s">
        <v>11273</v>
      </c>
      <c r="C4531">
        <v>195</v>
      </c>
      <c r="D4531" s="10" t="s">
        <v>26</v>
      </c>
      <c r="E4531">
        <v>0</v>
      </c>
      <c r="F4531">
        <v>0</v>
      </c>
      <c r="G4531">
        <v>195</v>
      </c>
      <c r="H4531" s="10" t="s">
        <v>26</v>
      </c>
      <c r="I4531" s="10" t="s">
        <v>14603</v>
      </c>
      <c r="J4531" s="10" t="s">
        <v>17</v>
      </c>
      <c r="K4531" s="10" t="s">
        <v>17</v>
      </c>
      <c r="L4531" s="10" t="s">
        <v>14604</v>
      </c>
      <c r="M4531" s="10" t="s">
        <v>18</v>
      </c>
      <c r="N4531">
        <v>0</v>
      </c>
    </row>
    <row r="4532" spans="1:14" x14ac:dyDescent="0.25">
      <c r="A4532" s="10" t="s">
        <v>24</v>
      </c>
      <c r="B4532" s="10" t="s">
        <v>11276</v>
      </c>
      <c r="C4532">
        <v>70</v>
      </c>
      <c r="D4532" s="10" t="s">
        <v>26</v>
      </c>
      <c r="E4532">
        <v>0</v>
      </c>
      <c r="F4532">
        <v>0</v>
      </c>
      <c r="G4532">
        <v>70</v>
      </c>
      <c r="H4532" s="10" t="s">
        <v>26</v>
      </c>
      <c r="I4532" s="10" t="s">
        <v>14605</v>
      </c>
      <c r="J4532" s="10" t="s">
        <v>17</v>
      </c>
      <c r="K4532" s="10" t="s">
        <v>17</v>
      </c>
      <c r="L4532" s="10" t="s">
        <v>14606</v>
      </c>
      <c r="M4532" s="10" t="s">
        <v>18</v>
      </c>
      <c r="N4532">
        <v>0</v>
      </c>
    </row>
    <row r="4533" spans="1:14" x14ac:dyDescent="0.25">
      <c r="A4533" s="10" t="s">
        <v>24</v>
      </c>
      <c r="B4533" s="10" t="s">
        <v>11279</v>
      </c>
      <c r="C4533">
        <v>2339.9</v>
      </c>
      <c r="D4533" s="10" t="s">
        <v>26</v>
      </c>
      <c r="E4533">
        <v>0</v>
      </c>
      <c r="F4533">
        <v>0</v>
      </c>
      <c r="G4533">
        <v>2339.9</v>
      </c>
      <c r="H4533" s="10" t="s">
        <v>26</v>
      </c>
      <c r="I4533" s="10" t="s">
        <v>14607</v>
      </c>
      <c r="J4533" s="10" t="s">
        <v>17</v>
      </c>
      <c r="K4533" s="10" t="s">
        <v>17</v>
      </c>
      <c r="L4533" s="10" t="s">
        <v>14608</v>
      </c>
      <c r="M4533" s="10" t="s">
        <v>18</v>
      </c>
      <c r="N4533">
        <v>0</v>
      </c>
    </row>
    <row r="4534" spans="1:14" x14ac:dyDescent="0.25">
      <c r="A4534" s="10" t="s">
        <v>24</v>
      </c>
      <c r="B4534" s="10" t="s">
        <v>11282</v>
      </c>
      <c r="C4534">
        <v>6019.7</v>
      </c>
      <c r="D4534" s="10" t="s">
        <v>26</v>
      </c>
      <c r="E4534">
        <v>0</v>
      </c>
      <c r="F4534">
        <v>0</v>
      </c>
      <c r="G4534">
        <v>6019.7</v>
      </c>
      <c r="H4534" s="10" t="s">
        <v>26</v>
      </c>
      <c r="I4534" s="10" t="s">
        <v>14609</v>
      </c>
      <c r="J4534" s="10" t="s">
        <v>17</v>
      </c>
      <c r="K4534" s="10" t="s">
        <v>17</v>
      </c>
      <c r="L4534" s="10" t="s">
        <v>14610</v>
      </c>
      <c r="M4534" s="10" t="s">
        <v>18</v>
      </c>
      <c r="N4534">
        <v>0</v>
      </c>
    </row>
    <row r="4535" spans="1:14" x14ac:dyDescent="0.25">
      <c r="A4535" s="10" t="s">
        <v>24</v>
      </c>
      <c r="B4535" s="10" t="s">
        <v>11285</v>
      </c>
      <c r="C4535">
        <v>17244.55</v>
      </c>
      <c r="D4535" s="10" t="s">
        <v>26</v>
      </c>
      <c r="E4535">
        <v>0</v>
      </c>
      <c r="F4535">
        <v>0</v>
      </c>
      <c r="G4535">
        <v>17244.55</v>
      </c>
      <c r="H4535" s="10" t="s">
        <v>26</v>
      </c>
      <c r="I4535" s="10" t="s">
        <v>14611</v>
      </c>
      <c r="J4535" s="10" t="s">
        <v>17</v>
      </c>
      <c r="K4535" s="10" t="s">
        <v>17</v>
      </c>
      <c r="L4535" s="10" t="s">
        <v>14612</v>
      </c>
      <c r="M4535" s="10" t="s">
        <v>18</v>
      </c>
      <c r="N4535">
        <v>0</v>
      </c>
    </row>
    <row r="4536" spans="1:14" x14ac:dyDescent="0.25">
      <c r="A4536" s="10" t="s">
        <v>24</v>
      </c>
      <c r="B4536" s="10" t="s">
        <v>11288</v>
      </c>
      <c r="C4536">
        <v>433.36</v>
      </c>
      <c r="D4536" s="10" t="s">
        <v>26</v>
      </c>
      <c r="E4536">
        <v>0</v>
      </c>
      <c r="F4536">
        <v>25</v>
      </c>
      <c r="G4536">
        <v>458.36</v>
      </c>
      <c r="H4536" s="10" t="s">
        <v>26</v>
      </c>
      <c r="I4536" s="10" t="s">
        <v>14613</v>
      </c>
      <c r="J4536" s="10" t="s">
        <v>17</v>
      </c>
      <c r="K4536" s="10" t="s">
        <v>14614</v>
      </c>
      <c r="L4536" s="10" t="s">
        <v>14615</v>
      </c>
      <c r="M4536" s="10" t="s">
        <v>18</v>
      </c>
      <c r="N4536">
        <v>0</v>
      </c>
    </row>
    <row r="4537" spans="1:14" x14ac:dyDescent="0.25">
      <c r="A4537" s="10" t="s">
        <v>24</v>
      </c>
      <c r="B4537" s="10" t="s">
        <v>11291</v>
      </c>
      <c r="C4537">
        <v>1898.78</v>
      </c>
      <c r="D4537" s="10" t="s">
        <v>26</v>
      </c>
      <c r="E4537">
        <v>0</v>
      </c>
      <c r="F4537">
        <v>0</v>
      </c>
      <c r="G4537">
        <v>1898.78</v>
      </c>
      <c r="H4537" s="10" t="s">
        <v>26</v>
      </c>
      <c r="I4537" s="10" t="s">
        <v>14616</v>
      </c>
      <c r="J4537" s="10" t="s">
        <v>17</v>
      </c>
      <c r="K4537" s="10" t="s">
        <v>17</v>
      </c>
      <c r="L4537" s="10" t="s">
        <v>14617</v>
      </c>
      <c r="M4537" s="10" t="s">
        <v>18</v>
      </c>
      <c r="N4537">
        <v>0</v>
      </c>
    </row>
    <row r="4538" spans="1:14" x14ac:dyDescent="0.25">
      <c r="A4538" s="10" t="s">
        <v>24</v>
      </c>
      <c r="B4538" s="10" t="s">
        <v>11297</v>
      </c>
      <c r="C4538">
        <v>2660.35</v>
      </c>
      <c r="D4538" s="10" t="s">
        <v>26</v>
      </c>
      <c r="E4538">
        <v>0</v>
      </c>
      <c r="F4538">
        <v>0</v>
      </c>
      <c r="G4538">
        <v>2660.35</v>
      </c>
      <c r="H4538" s="10" t="s">
        <v>26</v>
      </c>
      <c r="I4538" s="10" t="s">
        <v>14618</v>
      </c>
      <c r="J4538" s="10" t="s">
        <v>17</v>
      </c>
      <c r="K4538" s="10" t="s">
        <v>17</v>
      </c>
      <c r="L4538" s="10" t="s">
        <v>14619</v>
      </c>
      <c r="M4538" s="10" t="s">
        <v>18</v>
      </c>
      <c r="N4538">
        <v>0</v>
      </c>
    </row>
    <row r="4539" spans="1:14" x14ac:dyDescent="0.25">
      <c r="A4539" s="10" t="s">
        <v>24</v>
      </c>
      <c r="B4539" s="10" t="s">
        <v>11306</v>
      </c>
      <c r="C4539">
        <v>1789</v>
      </c>
      <c r="D4539" s="10" t="s">
        <v>26</v>
      </c>
      <c r="E4539">
        <v>0</v>
      </c>
      <c r="F4539">
        <v>0</v>
      </c>
      <c r="G4539">
        <v>1789</v>
      </c>
      <c r="H4539" s="10" t="s">
        <v>26</v>
      </c>
      <c r="I4539" s="10" t="s">
        <v>14620</v>
      </c>
      <c r="J4539" s="10" t="s">
        <v>17</v>
      </c>
      <c r="K4539" s="10" t="s">
        <v>17</v>
      </c>
      <c r="L4539" s="10" t="s">
        <v>14621</v>
      </c>
      <c r="M4539" s="10" t="s">
        <v>18</v>
      </c>
      <c r="N4539">
        <v>0</v>
      </c>
    </row>
    <row r="4540" spans="1:14" x14ac:dyDescent="0.25">
      <c r="A4540" s="10" t="s">
        <v>24</v>
      </c>
      <c r="B4540" s="10" t="s">
        <v>14622</v>
      </c>
      <c r="C4540">
        <v>889.9</v>
      </c>
      <c r="D4540" s="10" t="s">
        <v>26</v>
      </c>
      <c r="E4540">
        <v>0</v>
      </c>
      <c r="F4540">
        <v>0</v>
      </c>
      <c r="G4540">
        <v>889.9</v>
      </c>
      <c r="H4540" s="10" t="s">
        <v>26</v>
      </c>
      <c r="I4540" s="10" t="s">
        <v>14623</v>
      </c>
      <c r="J4540" s="10" t="s">
        <v>17</v>
      </c>
      <c r="K4540" s="10" t="s">
        <v>17</v>
      </c>
      <c r="L4540" s="10" t="s">
        <v>14624</v>
      </c>
      <c r="M4540" s="10" t="s">
        <v>18</v>
      </c>
      <c r="N4540">
        <v>0</v>
      </c>
    </row>
    <row r="4541" spans="1:14" x14ac:dyDescent="0.25">
      <c r="A4541" s="10" t="s">
        <v>24</v>
      </c>
      <c r="B4541" s="10" t="s">
        <v>11309</v>
      </c>
      <c r="C4541">
        <v>3690</v>
      </c>
      <c r="D4541" s="10" t="s">
        <v>26</v>
      </c>
      <c r="E4541">
        <v>0</v>
      </c>
      <c r="F4541">
        <v>1480</v>
      </c>
      <c r="G4541">
        <v>5170</v>
      </c>
      <c r="H4541" s="10" t="s">
        <v>26</v>
      </c>
      <c r="I4541" s="10" t="s">
        <v>14625</v>
      </c>
      <c r="J4541" s="10" t="s">
        <v>17</v>
      </c>
      <c r="K4541" s="10" t="s">
        <v>14626</v>
      </c>
      <c r="L4541" s="10" t="s">
        <v>14627</v>
      </c>
      <c r="M4541" s="10" t="s">
        <v>18</v>
      </c>
      <c r="N4541">
        <v>0</v>
      </c>
    </row>
    <row r="4542" spans="1:14" x14ac:dyDescent="0.25">
      <c r="A4542" s="10" t="s">
        <v>24</v>
      </c>
      <c r="B4542" s="10" t="s">
        <v>11312</v>
      </c>
      <c r="C4542">
        <v>894.5</v>
      </c>
      <c r="D4542" s="10" t="s">
        <v>26</v>
      </c>
      <c r="E4542">
        <v>0</v>
      </c>
      <c r="F4542">
        <v>0</v>
      </c>
      <c r="G4542">
        <v>894.5</v>
      </c>
      <c r="H4542" s="10" t="s">
        <v>26</v>
      </c>
      <c r="I4542" s="10" t="s">
        <v>14628</v>
      </c>
      <c r="J4542" s="10" t="s">
        <v>17</v>
      </c>
      <c r="K4542" s="10" t="s">
        <v>17</v>
      </c>
      <c r="L4542" s="10" t="s">
        <v>14629</v>
      </c>
      <c r="M4542" s="10" t="s">
        <v>18</v>
      </c>
      <c r="N4542">
        <v>0</v>
      </c>
    </row>
    <row r="4543" spans="1:14" x14ac:dyDescent="0.25">
      <c r="A4543" s="10" t="s">
        <v>24</v>
      </c>
      <c r="B4543" s="10" t="s">
        <v>71</v>
      </c>
      <c r="C4543">
        <v>101665.27</v>
      </c>
      <c r="D4543" s="10" t="s">
        <v>26</v>
      </c>
      <c r="E4543">
        <v>0</v>
      </c>
      <c r="F4543">
        <v>15458.46</v>
      </c>
      <c r="G4543">
        <v>117123.73</v>
      </c>
      <c r="H4543" s="10" t="s">
        <v>26</v>
      </c>
      <c r="I4543" s="10" t="s">
        <v>14630</v>
      </c>
      <c r="J4543" s="10" t="s">
        <v>17</v>
      </c>
      <c r="K4543" s="10" t="s">
        <v>14631</v>
      </c>
      <c r="L4543" s="10" t="s">
        <v>14632</v>
      </c>
      <c r="M4543" s="10" t="s">
        <v>18</v>
      </c>
      <c r="N4543">
        <v>0</v>
      </c>
    </row>
    <row r="4544" spans="1:14" x14ac:dyDescent="0.25">
      <c r="A4544" s="10" t="s">
        <v>24</v>
      </c>
      <c r="B4544" s="10" t="s">
        <v>14633</v>
      </c>
      <c r="C4544">
        <v>44.96</v>
      </c>
      <c r="D4544" s="10" t="s">
        <v>26</v>
      </c>
      <c r="E4544">
        <v>0</v>
      </c>
      <c r="F4544">
        <v>0</v>
      </c>
      <c r="G4544">
        <v>44.96</v>
      </c>
      <c r="H4544" s="10" t="s">
        <v>26</v>
      </c>
      <c r="I4544" s="10" t="s">
        <v>14634</v>
      </c>
      <c r="J4544" s="10" t="s">
        <v>17</v>
      </c>
      <c r="K4544" s="10" t="s">
        <v>17</v>
      </c>
      <c r="L4544" s="10" t="s">
        <v>14635</v>
      </c>
      <c r="M4544" s="10" t="s">
        <v>18</v>
      </c>
      <c r="N4544">
        <v>0</v>
      </c>
    </row>
    <row r="4545" spans="1:14" x14ac:dyDescent="0.25">
      <c r="A4545" s="10" t="s">
        <v>24</v>
      </c>
      <c r="B4545" s="10" t="s">
        <v>11319</v>
      </c>
      <c r="C4545">
        <v>462.38</v>
      </c>
      <c r="D4545" s="10" t="s">
        <v>26</v>
      </c>
      <c r="E4545">
        <v>0</v>
      </c>
      <c r="F4545">
        <v>0</v>
      </c>
      <c r="G4545">
        <v>462.38</v>
      </c>
      <c r="H4545" s="10" t="s">
        <v>26</v>
      </c>
      <c r="I4545" s="10" t="s">
        <v>14636</v>
      </c>
      <c r="J4545" s="10" t="s">
        <v>17</v>
      </c>
      <c r="K4545" s="10" t="s">
        <v>17</v>
      </c>
      <c r="L4545" s="10" t="s">
        <v>14637</v>
      </c>
      <c r="M4545" s="10" t="s">
        <v>18</v>
      </c>
      <c r="N4545">
        <v>0</v>
      </c>
    </row>
    <row r="4546" spans="1:14" x14ac:dyDescent="0.25">
      <c r="A4546" s="10" t="s">
        <v>24</v>
      </c>
      <c r="B4546" s="10" t="s">
        <v>14638</v>
      </c>
      <c r="C4546">
        <v>1386.27</v>
      </c>
      <c r="D4546" s="10" t="s">
        <v>26</v>
      </c>
      <c r="E4546">
        <v>0</v>
      </c>
      <c r="F4546">
        <v>0</v>
      </c>
      <c r="G4546">
        <v>1386.27</v>
      </c>
      <c r="H4546" s="10" t="s">
        <v>26</v>
      </c>
      <c r="I4546" s="10" t="s">
        <v>14639</v>
      </c>
      <c r="J4546" s="10" t="s">
        <v>17</v>
      </c>
      <c r="K4546" s="10" t="s">
        <v>17</v>
      </c>
      <c r="L4546" s="10" t="s">
        <v>14640</v>
      </c>
      <c r="M4546" s="10" t="s">
        <v>18</v>
      </c>
      <c r="N4546">
        <v>0</v>
      </c>
    </row>
    <row r="4547" spans="1:14" x14ac:dyDescent="0.25">
      <c r="A4547" s="10" t="s">
        <v>24</v>
      </c>
      <c r="B4547" s="10" t="s">
        <v>11322</v>
      </c>
      <c r="C4547">
        <v>882.04</v>
      </c>
      <c r="D4547" s="10" t="s">
        <v>26</v>
      </c>
      <c r="E4547">
        <v>0</v>
      </c>
      <c r="F4547">
        <v>0</v>
      </c>
      <c r="G4547">
        <v>882.04</v>
      </c>
      <c r="H4547" s="10" t="s">
        <v>26</v>
      </c>
      <c r="I4547" s="10" t="s">
        <v>14641</v>
      </c>
      <c r="J4547" s="10" t="s">
        <v>17</v>
      </c>
      <c r="K4547" s="10" t="s">
        <v>17</v>
      </c>
      <c r="L4547" s="10" t="s">
        <v>14642</v>
      </c>
      <c r="M4547" s="10" t="s">
        <v>18</v>
      </c>
      <c r="N4547">
        <v>0</v>
      </c>
    </row>
    <row r="4548" spans="1:14" x14ac:dyDescent="0.25">
      <c r="A4548" s="10" t="s">
        <v>24</v>
      </c>
      <c r="B4548" s="10" t="s">
        <v>11325</v>
      </c>
      <c r="C4548">
        <v>130</v>
      </c>
      <c r="D4548" s="10" t="s">
        <v>26</v>
      </c>
      <c r="E4548">
        <v>0</v>
      </c>
      <c r="F4548">
        <v>39.5</v>
      </c>
      <c r="G4548">
        <v>169.5</v>
      </c>
      <c r="H4548" s="10" t="s">
        <v>26</v>
      </c>
      <c r="I4548" s="10" t="s">
        <v>14643</v>
      </c>
      <c r="J4548" s="10" t="s">
        <v>17</v>
      </c>
      <c r="K4548" s="10" t="s">
        <v>14644</v>
      </c>
      <c r="L4548" s="10" t="s">
        <v>14645</v>
      </c>
      <c r="M4548" s="10" t="s">
        <v>18</v>
      </c>
      <c r="N4548">
        <v>0</v>
      </c>
    </row>
    <row r="4549" spans="1:14" x14ac:dyDescent="0.25">
      <c r="A4549" s="10" t="s">
        <v>24</v>
      </c>
      <c r="B4549" s="10" t="s">
        <v>11328</v>
      </c>
      <c r="C4549">
        <v>130</v>
      </c>
      <c r="D4549" s="10" t="s">
        <v>26</v>
      </c>
      <c r="E4549">
        <v>0</v>
      </c>
      <c r="F4549">
        <v>323</v>
      </c>
      <c r="G4549">
        <v>453</v>
      </c>
      <c r="H4549" s="10" t="s">
        <v>26</v>
      </c>
      <c r="I4549" s="10" t="s">
        <v>14646</v>
      </c>
      <c r="J4549" s="10" t="s">
        <v>17</v>
      </c>
      <c r="K4549" s="10" t="s">
        <v>14647</v>
      </c>
      <c r="L4549" s="10" t="s">
        <v>14648</v>
      </c>
      <c r="M4549" s="10" t="s">
        <v>18</v>
      </c>
      <c r="N4549">
        <v>0</v>
      </c>
    </row>
    <row r="4550" spans="1:14" x14ac:dyDescent="0.25">
      <c r="A4550" s="10" t="s">
        <v>24</v>
      </c>
      <c r="B4550" s="10" t="s">
        <v>11330</v>
      </c>
      <c r="C4550">
        <v>65</v>
      </c>
      <c r="D4550" s="10" t="s">
        <v>26</v>
      </c>
      <c r="E4550">
        <v>0</v>
      </c>
      <c r="F4550">
        <v>0</v>
      </c>
      <c r="G4550">
        <v>65</v>
      </c>
      <c r="H4550" s="10" t="s">
        <v>26</v>
      </c>
      <c r="I4550" s="10" t="s">
        <v>14649</v>
      </c>
      <c r="J4550" s="10" t="s">
        <v>17</v>
      </c>
      <c r="K4550" s="10" t="s">
        <v>17</v>
      </c>
      <c r="L4550" s="10" t="s">
        <v>14650</v>
      </c>
      <c r="M4550" s="10" t="s">
        <v>18</v>
      </c>
      <c r="N4550">
        <v>0</v>
      </c>
    </row>
    <row r="4551" spans="1:14" x14ac:dyDescent="0.25">
      <c r="A4551" s="10" t="s">
        <v>24</v>
      </c>
      <c r="B4551" s="10" t="s">
        <v>2122</v>
      </c>
      <c r="C4551">
        <v>457.32</v>
      </c>
      <c r="D4551" s="10" t="s">
        <v>26</v>
      </c>
      <c r="E4551">
        <v>0</v>
      </c>
      <c r="F4551">
        <v>0</v>
      </c>
      <c r="G4551">
        <v>457.32</v>
      </c>
      <c r="H4551" s="10" t="s">
        <v>26</v>
      </c>
      <c r="I4551" s="10" t="s">
        <v>14651</v>
      </c>
      <c r="J4551" s="10" t="s">
        <v>17</v>
      </c>
      <c r="K4551" s="10" t="s">
        <v>17</v>
      </c>
      <c r="L4551" s="10" t="s">
        <v>14652</v>
      </c>
      <c r="M4551" s="10" t="s">
        <v>18</v>
      </c>
      <c r="N4551">
        <v>0</v>
      </c>
    </row>
    <row r="4552" spans="1:14" x14ac:dyDescent="0.25">
      <c r="A4552" s="10" t="s">
        <v>24</v>
      </c>
      <c r="B4552" s="10" t="s">
        <v>414</v>
      </c>
      <c r="C4552">
        <v>640</v>
      </c>
      <c r="D4552" s="10" t="s">
        <v>26</v>
      </c>
      <c r="E4552">
        <v>0</v>
      </c>
      <c r="F4552">
        <v>0</v>
      </c>
      <c r="G4552">
        <v>640</v>
      </c>
      <c r="H4552" s="10" t="s">
        <v>26</v>
      </c>
      <c r="I4552" s="10" t="s">
        <v>14653</v>
      </c>
      <c r="J4552" s="10" t="s">
        <v>17</v>
      </c>
      <c r="K4552" s="10" t="s">
        <v>17</v>
      </c>
      <c r="L4552" s="10" t="s">
        <v>14654</v>
      </c>
      <c r="M4552" s="10" t="s">
        <v>18</v>
      </c>
      <c r="N4552">
        <v>0</v>
      </c>
    </row>
    <row r="4553" spans="1:14" x14ac:dyDescent="0.25">
      <c r="A4553" s="10" t="s">
        <v>24</v>
      </c>
      <c r="B4553" s="10" t="s">
        <v>2181</v>
      </c>
      <c r="C4553">
        <v>2814.24</v>
      </c>
      <c r="D4553" s="10" t="s">
        <v>26</v>
      </c>
      <c r="E4553">
        <v>0</v>
      </c>
      <c r="F4553">
        <v>370</v>
      </c>
      <c r="G4553">
        <v>3184.24</v>
      </c>
      <c r="H4553" s="10" t="s">
        <v>26</v>
      </c>
      <c r="I4553" s="10" t="s">
        <v>14655</v>
      </c>
      <c r="J4553" s="10" t="s">
        <v>17</v>
      </c>
      <c r="K4553" s="10" t="s">
        <v>14656</v>
      </c>
      <c r="L4553" s="10" t="s">
        <v>14657</v>
      </c>
      <c r="M4553" s="10" t="s">
        <v>18</v>
      </c>
      <c r="N4553">
        <v>0</v>
      </c>
    </row>
    <row r="4554" spans="1:14" x14ac:dyDescent="0.25">
      <c r="A4554" s="10" t="s">
        <v>24</v>
      </c>
      <c r="B4554" s="10" t="s">
        <v>131</v>
      </c>
      <c r="C4554">
        <v>30751.97</v>
      </c>
      <c r="D4554" s="10" t="s">
        <v>26</v>
      </c>
      <c r="E4554">
        <v>0</v>
      </c>
      <c r="F4554">
        <v>1624.56</v>
      </c>
      <c r="G4554">
        <v>32376.53</v>
      </c>
      <c r="H4554" s="10" t="s">
        <v>26</v>
      </c>
      <c r="I4554" s="10" t="s">
        <v>14658</v>
      </c>
      <c r="J4554" s="10" t="s">
        <v>17</v>
      </c>
      <c r="K4554" s="10" t="s">
        <v>14659</v>
      </c>
      <c r="L4554" s="10" t="s">
        <v>14660</v>
      </c>
      <c r="M4554" s="10" t="s">
        <v>18</v>
      </c>
      <c r="N4554">
        <v>0</v>
      </c>
    </row>
    <row r="4555" spans="1:14" x14ac:dyDescent="0.25">
      <c r="A4555" s="10" t="s">
        <v>24</v>
      </c>
      <c r="B4555" s="10" t="s">
        <v>7360</v>
      </c>
      <c r="C4555">
        <v>4310</v>
      </c>
      <c r="D4555" s="10" t="s">
        <v>26</v>
      </c>
      <c r="E4555">
        <v>0</v>
      </c>
      <c r="F4555">
        <v>0</v>
      </c>
      <c r="G4555">
        <v>4310</v>
      </c>
      <c r="H4555" s="10" t="s">
        <v>26</v>
      </c>
      <c r="I4555" s="10" t="s">
        <v>14661</v>
      </c>
      <c r="J4555" s="10" t="s">
        <v>17</v>
      </c>
      <c r="K4555" s="10" t="s">
        <v>17</v>
      </c>
      <c r="L4555" s="10" t="s">
        <v>14662</v>
      </c>
      <c r="M4555" s="10" t="s">
        <v>18</v>
      </c>
      <c r="N4555">
        <v>0</v>
      </c>
    </row>
    <row r="4556" spans="1:14" x14ac:dyDescent="0.25">
      <c r="A4556" s="10" t="s">
        <v>24</v>
      </c>
      <c r="B4556" s="10" t="s">
        <v>350</v>
      </c>
      <c r="C4556">
        <v>30</v>
      </c>
      <c r="D4556" s="10" t="s">
        <v>26</v>
      </c>
      <c r="E4556">
        <v>0</v>
      </c>
      <c r="F4556">
        <v>0</v>
      </c>
      <c r="G4556">
        <v>30</v>
      </c>
      <c r="H4556" s="10" t="s">
        <v>26</v>
      </c>
      <c r="I4556" s="10" t="s">
        <v>14663</v>
      </c>
      <c r="J4556" s="10" t="s">
        <v>17</v>
      </c>
      <c r="K4556" s="10" t="s">
        <v>17</v>
      </c>
      <c r="L4556" s="10" t="s">
        <v>14664</v>
      </c>
      <c r="M4556" s="10" t="s">
        <v>18</v>
      </c>
      <c r="N4556">
        <v>0</v>
      </c>
    </row>
    <row r="4557" spans="1:14" x14ac:dyDescent="0.25">
      <c r="A4557" s="10" t="s">
        <v>24</v>
      </c>
      <c r="B4557" s="10" t="s">
        <v>2145</v>
      </c>
      <c r="C4557">
        <v>10675.2</v>
      </c>
      <c r="D4557" s="10" t="s">
        <v>26</v>
      </c>
      <c r="E4557">
        <v>0</v>
      </c>
      <c r="F4557">
        <v>770.95</v>
      </c>
      <c r="G4557">
        <v>11446.15</v>
      </c>
      <c r="H4557" s="10" t="s">
        <v>26</v>
      </c>
      <c r="I4557" s="10" t="s">
        <v>14665</v>
      </c>
      <c r="J4557" s="10" t="s">
        <v>17</v>
      </c>
      <c r="K4557" s="10" t="s">
        <v>14666</v>
      </c>
      <c r="L4557" s="10" t="s">
        <v>14667</v>
      </c>
      <c r="M4557" s="10" t="s">
        <v>18</v>
      </c>
      <c r="N4557">
        <v>0</v>
      </c>
    </row>
    <row r="4558" spans="1:14" x14ac:dyDescent="0.25">
      <c r="A4558" s="10" t="s">
        <v>24</v>
      </c>
      <c r="B4558" s="10" t="s">
        <v>144</v>
      </c>
      <c r="C4558">
        <v>2718</v>
      </c>
      <c r="D4558" s="10" t="s">
        <v>26</v>
      </c>
      <c r="E4558">
        <v>0</v>
      </c>
      <c r="F4558">
        <v>0</v>
      </c>
      <c r="G4558">
        <v>2718</v>
      </c>
      <c r="H4558" s="10" t="s">
        <v>26</v>
      </c>
      <c r="I4558" s="10" t="s">
        <v>14668</v>
      </c>
      <c r="J4558" s="10" t="s">
        <v>17</v>
      </c>
      <c r="K4558" s="10" t="s">
        <v>17</v>
      </c>
      <c r="L4558" s="10" t="s">
        <v>14669</v>
      </c>
      <c r="M4558" s="10" t="s">
        <v>18</v>
      </c>
      <c r="N4558">
        <v>0</v>
      </c>
    </row>
    <row r="4559" spans="1:14" x14ac:dyDescent="0.25">
      <c r="A4559" s="10" t="s">
        <v>24</v>
      </c>
      <c r="B4559" s="10" t="s">
        <v>11352</v>
      </c>
      <c r="C4559">
        <v>2846.05</v>
      </c>
      <c r="D4559" s="10" t="s">
        <v>26</v>
      </c>
      <c r="E4559">
        <v>0</v>
      </c>
      <c r="F4559">
        <v>0</v>
      </c>
      <c r="G4559">
        <v>2846.05</v>
      </c>
      <c r="H4559" s="10" t="s">
        <v>26</v>
      </c>
      <c r="I4559" s="10" t="s">
        <v>14670</v>
      </c>
      <c r="J4559" s="10" t="s">
        <v>17</v>
      </c>
      <c r="K4559" s="10" t="s">
        <v>17</v>
      </c>
      <c r="L4559" s="10" t="s">
        <v>14671</v>
      </c>
      <c r="M4559" s="10" t="s">
        <v>18</v>
      </c>
      <c r="N4559">
        <v>0</v>
      </c>
    </row>
    <row r="4560" spans="1:14" x14ac:dyDescent="0.25">
      <c r="A4560" s="10" t="s">
        <v>24</v>
      </c>
      <c r="B4560" s="10" t="s">
        <v>11358</v>
      </c>
      <c r="C4560">
        <v>195</v>
      </c>
      <c r="D4560" s="10" t="s">
        <v>26</v>
      </c>
      <c r="E4560">
        <v>0</v>
      </c>
      <c r="F4560">
        <v>0</v>
      </c>
      <c r="G4560">
        <v>195</v>
      </c>
      <c r="H4560" s="10" t="s">
        <v>26</v>
      </c>
      <c r="I4560" s="10" t="s">
        <v>14672</v>
      </c>
      <c r="J4560" s="10" t="s">
        <v>17</v>
      </c>
      <c r="K4560" s="10" t="s">
        <v>17</v>
      </c>
      <c r="L4560" s="10" t="s">
        <v>14673</v>
      </c>
      <c r="M4560" s="10" t="s">
        <v>18</v>
      </c>
      <c r="N4560">
        <v>0</v>
      </c>
    </row>
    <row r="4561" spans="1:14" x14ac:dyDescent="0.25">
      <c r="A4561" s="10" t="s">
        <v>24</v>
      </c>
      <c r="B4561" s="10" t="s">
        <v>11361</v>
      </c>
      <c r="C4561">
        <v>3644.55</v>
      </c>
      <c r="D4561" s="10" t="s">
        <v>26</v>
      </c>
      <c r="E4561">
        <v>0</v>
      </c>
      <c r="F4561">
        <v>269.8</v>
      </c>
      <c r="G4561">
        <v>3914.35</v>
      </c>
      <c r="H4561" s="10" t="s">
        <v>26</v>
      </c>
      <c r="I4561" s="10" t="s">
        <v>14674</v>
      </c>
      <c r="J4561" s="10" t="s">
        <v>17</v>
      </c>
      <c r="K4561" s="10" t="s">
        <v>14675</v>
      </c>
      <c r="L4561" s="10" t="s">
        <v>14676</v>
      </c>
      <c r="M4561" s="10" t="s">
        <v>18</v>
      </c>
      <c r="N4561">
        <v>0</v>
      </c>
    </row>
    <row r="4562" spans="1:14" x14ac:dyDescent="0.25">
      <c r="A4562" s="10" t="s">
        <v>24</v>
      </c>
      <c r="B4562" s="10" t="s">
        <v>11365</v>
      </c>
      <c r="C4562">
        <v>2899.2</v>
      </c>
      <c r="D4562" s="10" t="s">
        <v>26</v>
      </c>
      <c r="E4562">
        <v>0</v>
      </c>
      <c r="F4562">
        <v>0</v>
      </c>
      <c r="G4562">
        <v>2899.2</v>
      </c>
      <c r="H4562" s="10" t="s">
        <v>26</v>
      </c>
      <c r="I4562" s="10" t="s">
        <v>14677</v>
      </c>
      <c r="J4562" s="10" t="s">
        <v>17</v>
      </c>
      <c r="K4562" s="10" t="s">
        <v>17</v>
      </c>
      <c r="L4562" s="10" t="s">
        <v>14678</v>
      </c>
      <c r="M4562" s="10" t="s">
        <v>18</v>
      </c>
      <c r="N4562">
        <v>0</v>
      </c>
    </row>
    <row r="4563" spans="1:14" x14ac:dyDescent="0.25">
      <c r="A4563" s="10" t="s">
        <v>24</v>
      </c>
      <c r="B4563" s="10" t="s">
        <v>11368</v>
      </c>
      <c r="C4563">
        <v>240</v>
      </c>
      <c r="D4563" s="10" t="s">
        <v>26</v>
      </c>
      <c r="E4563">
        <v>0</v>
      </c>
      <c r="F4563">
        <v>0</v>
      </c>
      <c r="G4563">
        <v>240</v>
      </c>
      <c r="H4563" s="10" t="s">
        <v>26</v>
      </c>
      <c r="I4563" s="10" t="s">
        <v>14679</v>
      </c>
      <c r="J4563" s="10" t="s">
        <v>17</v>
      </c>
      <c r="K4563" s="10" t="s">
        <v>17</v>
      </c>
      <c r="L4563" s="10" t="s">
        <v>14680</v>
      </c>
      <c r="M4563" s="10" t="s">
        <v>18</v>
      </c>
      <c r="N4563">
        <v>0</v>
      </c>
    </row>
    <row r="4564" spans="1:14" x14ac:dyDescent="0.25">
      <c r="A4564" s="10" t="s">
        <v>24</v>
      </c>
      <c r="B4564" s="10" t="s">
        <v>11371</v>
      </c>
      <c r="C4564">
        <v>3262.3</v>
      </c>
      <c r="D4564" s="10" t="s">
        <v>26</v>
      </c>
      <c r="E4564">
        <v>0</v>
      </c>
      <c r="F4564">
        <v>0</v>
      </c>
      <c r="G4564">
        <v>3262.3</v>
      </c>
      <c r="H4564" s="10" t="s">
        <v>26</v>
      </c>
      <c r="I4564" s="10" t="s">
        <v>14681</v>
      </c>
      <c r="J4564" s="10" t="s">
        <v>17</v>
      </c>
      <c r="K4564" s="10" t="s">
        <v>17</v>
      </c>
      <c r="L4564" s="10" t="s">
        <v>14682</v>
      </c>
      <c r="M4564" s="10" t="s">
        <v>18</v>
      </c>
      <c r="N4564">
        <v>0</v>
      </c>
    </row>
    <row r="4565" spans="1:14" x14ac:dyDescent="0.25">
      <c r="A4565" s="10" t="s">
        <v>24</v>
      </c>
      <c r="B4565" s="10" t="s">
        <v>14683</v>
      </c>
      <c r="C4565">
        <v>240</v>
      </c>
      <c r="D4565" s="10" t="s">
        <v>26</v>
      </c>
      <c r="E4565">
        <v>0</v>
      </c>
      <c r="F4565">
        <v>0</v>
      </c>
      <c r="G4565">
        <v>240</v>
      </c>
      <c r="H4565" s="10" t="s">
        <v>26</v>
      </c>
      <c r="I4565" s="10" t="s">
        <v>14684</v>
      </c>
      <c r="J4565" s="10" t="s">
        <v>17</v>
      </c>
      <c r="K4565" s="10" t="s">
        <v>17</v>
      </c>
      <c r="L4565" s="10" t="s">
        <v>14685</v>
      </c>
      <c r="M4565" s="10" t="s">
        <v>18</v>
      </c>
      <c r="N4565">
        <v>0</v>
      </c>
    </row>
    <row r="4566" spans="1:14" x14ac:dyDescent="0.25">
      <c r="A4566" s="10" t="s">
        <v>24</v>
      </c>
      <c r="B4566" s="10" t="s">
        <v>11374</v>
      </c>
      <c r="C4566">
        <v>225</v>
      </c>
      <c r="D4566" s="10" t="s">
        <v>26</v>
      </c>
      <c r="E4566">
        <v>0</v>
      </c>
      <c r="F4566">
        <v>0</v>
      </c>
      <c r="G4566">
        <v>225</v>
      </c>
      <c r="H4566" s="10" t="s">
        <v>26</v>
      </c>
      <c r="I4566" s="10" t="s">
        <v>14686</v>
      </c>
      <c r="J4566" s="10" t="s">
        <v>17</v>
      </c>
      <c r="K4566" s="10" t="s">
        <v>17</v>
      </c>
      <c r="L4566" s="10" t="s">
        <v>14687</v>
      </c>
      <c r="M4566" s="10" t="s">
        <v>18</v>
      </c>
      <c r="N4566">
        <v>0</v>
      </c>
    </row>
    <row r="4567" spans="1:14" x14ac:dyDescent="0.25">
      <c r="A4567" s="10" t="s">
        <v>24</v>
      </c>
      <c r="B4567" s="10" t="s">
        <v>11377</v>
      </c>
      <c r="C4567">
        <v>1045</v>
      </c>
      <c r="D4567" s="10" t="s">
        <v>26</v>
      </c>
      <c r="E4567">
        <v>0</v>
      </c>
      <c r="F4567">
        <v>350</v>
      </c>
      <c r="G4567">
        <v>1395</v>
      </c>
      <c r="H4567" s="10" t="s">
        <v>26</v>
      </c>
      <c r="I4567" s="10" t="s">
        <v>14688</v>
      </c>
      <c r="J4567" s="10" t="s">
        <v>17</v>
      </c>
      <c r="K4567" s="10" t="s">
        <v>14689</v>
      </c>
      <c r="L4567" s="10" t="s">
        <v>14690</v>
      </c>
      <c r="M4567" s="10" t="s">
        <v>18</v>
      </c>
      <c r="N4567">
        <v>0</v>
      </c>
    </row>
    <row r="4568" spans="1:14" x14ac:dyDescent="0.25">
      <c r="A4568" s="10" t="s">
        <v>24</v>
      </c>
      <c r="B4568" s="10" t="s">
        <v>11380</v>
      </c>
      <c r="C4568">
        <v>845</v>
      </c>
      <c r="D4568" s="10" t="s">
        <v>26</v>
      </c>
      <c r="E4568">
        <v>0</v>
      </c>
      <c r="F4568">
        <v>0</v>
      </c>
      <c r="G4568">
        <v>845</v>
      </c>
      <c r="H4568" s="10" t="s">
        <v>26</v>
      </c>
      <c r="I4568" s="10" t="s">
        <v>14691</v>
      </c>
      <c r="J4568" s="10" t="s">
        <v>17</v>
      </c>
      <c r="K4568" s="10" t="s">
        <v>17</v>
      </c>
      <c r="L4568" s="10" t="s">
        <v>14692</v>
      </c>
      <c r="M4568" s="10" t="s">
        <v>18</v>
      </c>
      <c r="N4568">
        <v>0</v>
      </c>
    </row>
    <row r="4569" spans="1:14" x14ac:dyDescent="0.25">
      <c r="A4569" s="10" t="s">
        <v>24</v>
      </c>
      <c r="B4569" s="10" t="s">
        <v>11384</v>
      </c>
      <c r="C4569">
        <v>17600</v>
      </c>
      <c r="D4569" s="10" t="s">
        <v>26</v>
      </c>
      <c r="E4569">
        <v>0</v>
      </c>
      <c r="F4569">
        <v>0</v>
      </c>
      <c r="G4569">
        <v>17600</v>
      </c>
      <c r="H4569" s="10" t="s">
        <v>26</v>
      </c>
      <c r="I4569" s="10" t="s">
        <v>14693</v>
      </c>
      <c r="J4569" s="10" t="s">
        <v>17</v>
      </c>
      <c r="K4569" s="10" t="s">
        <v>17</v>
      </c>
      <c r="L4569" s="10" t="s">
        <v>14694</v>
      </c>
      <c r="M4569" s="10" t="s">
        <v>18</v>
      </c>
      <c r="N4569">
        <v>0</v>
      </c>
    </row>
    <row r="4570" spans="1:14" x14ac:dyDescent="0.25">
      <c r="A4570" s="10" t="s">
        <v>24</v>
      </c>
      <c r="B4570" s="10" t="s">
        <v>11385</v>
      </c>
      <c r="C4570">
        <v>1260</v>
      </c>
      <c r="D4570" s="10" t="s">
        <v>26</v>
      </c>
      <c r="E4570">
        <v>0</v>
      </c>
      <c r="F4570">
        <v>0</v>
      </c>
      <c r="G4570">
        <v>1260</v>
      </c>
      <c r="H4570" s="10" t="s">
        <v>26</v>
      </c>
      <c r="I4570" s="10" t="s">
        <v>14695</v>
      </c>
      <c r="J4570" s="10" t="s">
        <v>17</v>
      </c>
      <c r="K4570" s="10" t="s">
        <v>17</v>
      </c>
      <c r="L4570" s="10" t="s">
        <v>14696</v>
      </c>
      <c r="M4570" s="10" t="s">
        <v>18</v>
      </c>
      <c r="N4570">
        <v>0</v>
      </c>
    </row>
    <row r="4571" spans="1:14" x14ac:dyDescent="0.25">
      <c r="A4571" s="10" t="s">
        <v>24</v>
      </c>
      <c r="B4571" s="10" t="s">
        <v>2090</v>
      </c>
      <c r="C4571">
        <v>136</v>
      </c>
      <c r="D4571" s="10" t="s">
        <v>26</v>
      </c>
      <c r="E4571">
        <v>0</v>
      </c>
      <c r="F4571">
        <v>15094.3</v>
      </c>
      <c r="G4571">
        <v>15230.3</v>
      </c>
      <c r="H4571" s="10" t="s">
        <v>26</v>
      </c>
      <c r="I4571" s="10" t="s">
        <v>14697</v>
      </c>
      <c r="J4571" s="10" t="s">
        <v>17</v>
      </c>
      <c r="K4571" s="10" t="s">
        <v>14698</v>
      </c>
      <c r="L4571" s="10" t="s">
        <v>14699</v>
      </c>
      <c r="M4571" s="10" t="s">
        <v>18</v>
      </c>
      <c r="N4571">
        <v>0</v>
      </c>
    </row>
    <row r="4572" spans="1:14" x14ac:dyDescent="0.25">
      <c r="A4572" s="10" t="s">
        <v>24</v>
      </c>
      <c r="B4572" s="10" t="s">
        <v>11389</v>
      </c>
      <c r="C4572">
        <v>6216.11</v>
      </c>
      <c r="D4572" s="10" t="s">
        <v>26</v>
      </c>
      <c r="E4572">
        <v>0</v>
      </c>
      <c r="F4572">
        <v>230</v>
      </c>
      <c r="G4572">
        <v>6446.11</v>
      </c>
      <c r="H4572" s="10" t="s">
        <v>26</v>
      </c>
      <c r="I4572" s="10" t="s">
        <v>14700</v>
      </c>
      <c r="J4572" s="10" t="s">
        <v>17</v>
      </c>
      <c r="K4572" s="10" t="s">
        <v>14701</v>
      </c>
      <c r="L4572" s="10" t="s">
        <v>14702</v>
      </c>
      <c r="M4572" s="10" t="s">
        <v>18</v>
      </c>
      <c r="N4572">
        <v>0</v>
      </c>
    </row>
    <row r="4573" spans="1:14" x14ac:dyDescent="0.25">
      <c r="A4573" s="10" t="s">
        <v>24</v>
      </c>
      <c r="B4573" s="10" t="s">
        <v>11392</v>
      </c>
      <c r="C4573">
        <v>3340.75</v>
      </c>
      <c r="D4573" s="10" t="s">
        <v>26</v>
      </c>
      <c r="E4573">
        <v>0</v>
      </c>
      <c r="F4573">
        <v>0</v>
      </c>
      <c r="G4573">
        <v>3340.75</v>
      </c>
      <c r="H4573" s="10" t="s">
        <v>26</v>
      </c>
      <c r="I4573" s="10" t="s">
        <v>14703</v>
      </c>
      <c r="J4573" s="10" t="s">
        <v>17</v>
      </c>
      <c r="K4573" s="10" t="s">
        <v>17</v>
      </c>
      <c r="L4573" s="10" t="s">
        <v>14704</v>
      </c>
      <c r="M4573" s="10" t="s">
        <v>18</v>
      </c>
      <c r="N4573">
        <v>0</v>
      </c>
    </row>
    <row r="4574" spans="1:14" x14ac:dyDescent="0.25">
      <c r="A4574" s="10" t="s">
        <v>24</v>
      </c>
      <c r="B4574" s="10" t="s">
        <v>11393</v>
      </c>
      <c r="C4574">
        <v>1336</v>
      </c>
      <c r="D4574" s="10" t="s">
        <v>26</v>
      </c>
      <c r="E4574">
        <v>0</v>
      </c>
      <c r="F4574">
        <v>0</v>
      </c>
      <c r="G4574">
        <v>1336</v>
      </c>
      <c r="H4574" s="10" t="s">
        <v>26</v>
      </c>
      <c r="I4574" s="10" t="s">
        <v>14705</v>
      </c>
      <c r="J4574" s="10" t="s">
        <v>17</v>
      </c>
      <c r="K4574" s="10" t="s">
        <v>17</v>
      </c>
      <c r="L4574" s="10" t="s">
        <v>14706</v>
      </c>
      <c r="M4574" s="10" t="s">
        <v>18</v>
      </c>
      <c r="N4574">
        <v>0</v>
      </c>
    </row>
    <row r="4575" spans="1:14" x14ac:dyDescent="0.25">
      <c r="A4575" s="10" t="s">
        <v>24</v>
      </c>
      <c r="B4575" s="10" t="s">
        <v>11396</v>
      </c>
      <c r="C4575">
        <v>974</v>
      </c>
      <c r="D4575" s="10" t="s">
        <v>26</v>
      </c>
      <c r="E4575">
        <v>0</v>
      </c>
      <c r="F4575">
        <v>0</v>
      </c>
      <c r="G4575">
        <v>974</v>
      </c>
      <c r="H4575" s="10" t="s">
        <v>26</v>
      </c>
      <c r="I4575" s="10" t="s">
        <v>14707</v>
      </c>
      <c r="J4575" s="10" t="s">
        <v>17</v>
      </c>
      <c r="K4575" s="10" t="s">
        <v>17</v>
      </c>
      <c r="L4575" s="10" t="s">
        <v>14708</v>
      </c>
      <c r="M4575" s="10" t="s">
        <v>18</v>
      </c>
      <c r="N4575">
        <v>0</v>
      </c>
    </row>
    <row r="4576" spans="1:14" x14ac:dyDescent="0.25">
      <c r="A4576" s="10" t="s">
        <v>24</v>
      </c>
      <c r="B4576" s="10" t="s">
        <v>11398</v>
      </c>
      <c r="C4576">
        <v>2016</v>
      </c>
      <c r="D4576" s="10" t="s">
        <v>26</v>
      </c>
      <c r="E4576">
        <v>0</v>
      </c>
      <c r="F4576">
        <v>0</v>
      </c>
      <c r="G4576">
        <v>2016</v>
      </c>
      <c r="H4576" s="10" t="s">
        <v>26</v>
      </c>
      <c r="I4576" s="10" t="s">
        <v>14709</v>
      </c>
      <c r="J4576" s="10" t="s">
        <v>17</v>
      </c>
      <c r="K4576" s="10" t="s">
        <v>17</v>
      </c>
      <c r="L4576" s="10" t="s">
        <v>14710</v>
      </c>
      <c r="M4576" s="10" t="s">
        <v>18</v>
      </c>
      <c r="N4576">
        <v>0</v>
      </c>
    </row>
    <row r="4577" spans="1:14" x14ac:dyDescent="0.25">
      <c r="A4577" s="10" t="s">
        <v>24</v>
      </c>
      <c r="B4577" s="10" t="s">
        <v>11400</v>
      </c>
      <c r="C4577">
        <v>2246</v>
      </c>
      <c r="D4577" s="10" t="s">
        <v>26</v>
      </c>
      <c r="E4577">
        <v>0</v>
      </c>
      <c r="F4577">
        <v>0</v>
      </c>
      <c r="G4577">
        <v>2246</v>
      </c>
      <c r="H4577" s="10" t="s">
        <v>26</v>
      </c>
      <c r="I4577" s="10" t="s">
        <v>14711</v>
      </c>
      <c r="J4577" s="10" t="s">
        <v>17</v>
      </c>
      <c r="K4577" s="10" t="s">
        <v>17</v>
      </c>
      <c r="L4577" s="10" t="s">
        <v>14712</v>
      </c>
      <c r="M4577" s="10" t="s">
        <v>18</v>
      </c>
      <c r="N4577">
        <v>0</v>
      </c>
    </row>
    <row r="4578" spans="1:14" x14ac:dyDescent="0.25">
      <c r="A4578" s="10" t="s">
        <v>24</v>
      </c>
      <c r="B4578" s="10" t="s">
        <v>11401</v>
      </c>
      <c r="C4578">
        <v>9079.6</v>
      </c>
      <c r="D4578" s="10" t="s">
        <v>26</v>
      </c>
      <c r="E4578">
        <v>0</v>
      </c>
      <c r="F4578">
        <v>1856</v>
      </c>
      <c r="G4578">
        <v>10935.6</v>
      </c>
      <c r="H4578" s="10" t="s">
        <v>26</v>
      </c>
      <c r="I4578" s="10" t="s">
        <v>14713</v>
      </c>
      <c r="J4578" s="10" t="s">
        <v>17</v>
      </c>
      <c r="K4578" s="10" t="s">
        <v>14714</v>
      </c>
      <c r="L4578" s="10" t="s">
        <v>14715</v>
      </c>
      <c r="M4578" s="10" t="s">
        <v>18</v>
      </c>
      <c r="N4578">
        <v>0</v>
      </c>
    </row>
    <row r="4579" spans="1:14" x14ac:dyDescent="0.25">
      <c r="A4579" s="10" t="s">
        <v>24</v>
      </c>
      <c r="B4579" s="10" t="s">
        <v>11405</v>
      </c>
      <c r="C4579">
        <v>1476</v>
      </c>
      <c r="D4579" s="10" t="s">
        <v>26</v>
      </c>
      <c r="E4579">
        <v>0</v>
      </c>
      <c r="F4579">
        <v>0</v>
      </c>
      <c r="G4579">
        <v>1476</v>
      </c>
      <c r="H4579" s="10" t="s">
        <v>26</v>
      </c>
      <c r="I4579" s="10" t="s">
        <v>14716</v>
      </c>
      <c r="J4579" s="10" t="s">
        <v>17</v>
      </c>
      <c r="K4579" s="10" t="s">
        <v>17</v>
      </c>
      <c r="L4579" s="10" t="s">
        <v>14717</v>
      </c>
      <c r="M4579" s="10" t="s">
        <v>18</v>
      </c>
      <c r="N4579">
        <v>0</v>
      </c>
    </row>
    <row r="4580" spans="1:14" x14ac:dyDescent="0.25">
      <c r="A4580" s="10" t="s">
        <v>24</v>
      </c>
      <c r="B4580" s="10" t="s">
        <v>11406</v>
      </c>
      <c r="C4580">
        <v>2278</v>
      </c>
      <c r="D4580" s="10" t="s">
        <v>26</v>
      </c>
      <c r="E4580">
        <v>0</v>
      </c>
      <c r="F4580">
        <v>1451</v>
      </c>
      <c r="G4580">
        <v>3729</v>
      </c>
      <c r="H4580" s="10" t="s">
        <v>26</v>
      </c>
      <c r="I4580" s="10" t="s">
        <v>14718</v>
      </c>
      <c r="J4580" s="10" t="s">
        <v>17</v>
      </c>
      <c r="K4580" s="10" t="s">
        <v>14719</v>
      </c>
      <c r="L4580" s="10" t="s">
        <v>14720</v>
      </c>
      <c r="M4580" s="10" t="s">
        <v>18</v>
      </c>
      <c r="N4580">
        <v>0</v>
      </c>
    </row>
    <row r="4581" spans="1:14" x14ac:dyDescent="0.25">
      <c r="A4581" s="10" t="s">
        <v>24</v>
      </c>
      <c r="B4581" s="10" t="s">
        <v>11410</v>
      </c>
      <c r="C4581">
        <v>175749.89</v>
      </c>
      <c r="D4581" s="10" t="s">
        <v>26</v>
      </c>
      <c r="E4581">
        <v>0</v>
      </c>
      <c r="F4581">
        <v>14514</v>
      </c>
      <c r="G4581">
        <v>190263.89</v>
      </c>
      <c r="H4581" s="10" t="s">
        <v>26</v>
      </c>
      <c r="I4581" s="10" t="s">
        <v>14721</v>
      </c>
      <c r="J4581" s="10" t="s">
        <v>17</v>
      </c>
      <c r="K4581" s="10" t="s">
        <v>14722</v>
      </c>
      <c r="L4581" s="10" t="s">
        <v>14723</v>
      </c>
      <c r="M4581" s="10" t="s">
        <v>18</v>
      </c>
      <c r="N4581">
        <v>0</v>
      </c>
    </row>
    <row r="4582" spans="1:14" x14ac:dyDescent="0.25">
      <c r="A4582" s="10" t="s">
        <v>24</v>
      </c>
      <c r="B4582" s="10" t="s">
        <v>11414</v>
      </c>
      <c r="C4582">
        <v>147606.85999999999</v>
      </c>
      <c r="D4582" s="10" t="s">
        <v>26</v>
      </c>
      <c r="E4582">
        <v>0</v>
      </c>
      <c r="F4582">
        <v>16276</v>
      </c>
      <c r="G4582">
        <v>163882.85999999999</v>
      </c>
      <c r="H4582" s="10" t="s">
        <v>26</v>
      </c>
      <c r="I4582" s="10" t="s">
        <v>14724</v>
      </c>
      <c r="J4582" s="10" t="s">
        <v>17</v>
      </c>
      <c r="K4582" s="10" t="s">
        <v>14725</v>
      </c>
      <c r="L4582" s="10" t="s">
        <v>14726</v>
      </c>
      <c r="M4582" s="10" t="s">
        <v>18</v>
      </c>
      <c r="N4582">
        <v>0</v>
      </c>
    </row>
    <row r="4583" spans="1:14" x14ac:dyDescent="0.25">
      <c r="A4583" s="10" t="s">
        <v>24</v>
      </c>
      <c r="B4583" s="10" t="s">
        <v>11418</v>
      </c>
      <c r="C4583">
        <v>45966.18</v>
      </c>
      <c r="D4583" s="10" t="s">
        <v>26</v>
      </c>
      <c r="E4583">
        <v>0</v>
      </c>
      <c r="F4583">
        <v>4020.09</v>
      </c>
      <c r="G4583">
        <v>49986.27</v>
      </c>
      <c r="H4583" s="10" t="s">
        <v>26</v>
      </c>
      <c r="I4583" s="10" t="s">
        <v>14727</v>
      </c>
      <c r="J4583" s="10" t="s">
        <v>17</v>
      </c>
      <c r="K4583" s="10" t="s">
        <v>14728</v>
      </c>
      <c r="L4583" s="10" t="s">
        <v>14729</v>
      </c>
      <c r="M4583" s="10" t="s">
        <v>18</v>
      </c>
      <c r="N4583">
        <v>0</v>
      </c>
    </row>
    <row r="4584" spans="1:14" x14ac:dyDescent="0.25">
      <c r="A4584" s="10" t="s">
        <v>24</v>
      </c>
      <c r="B4584" s="10" t="s">
        <v>11421</v>
      </c>
      <c r="C4584">
        <v>60446.7</v>
      </c>
      <c r="D4584" s="10" t="s">
        <v>26</v>
      </c>
      <c r="E4584">
        <v>0</v>
      </c>
      <c r="F4584">
        <v>7303</v>
      </c>
      <c r="G4584">
        <v>67749.7</v>
      </c>
      <c r="H4584" s="10" t="s">
        <v>26</v>
      </c>
      <c r="I4584" s="10" t="s">
        <v>14730</v>
      </c>
      <c r="J4584" s="10" t="s">
        <v>17</v>
      </c>
      <c r="K4584" s="10" t="s">
        <v>14731</v>
      </c>
      <c r="L4584" s="10" t="s">
        <v>14732</v>
      </c>
      <c r="M4584" s="10" t="s">
        <v>18</v>
      </c>
      <c r="N4584">
        <v>0</v>
      </c>
    </row>
    <row r="4585" spans="1:14" x14ac:dyDescent="0.25">
      <c r="A4585" s="10" t="s">
        <v>24</v>
      </c>
      <c r="B4585" s="10" t="s">
        <v>11424</v>
      </c>
      <c r="C4585">
        <v>42560.14</v>
      </c>
      <c r="D4585" s="10" t="s">
        <v>26</v>
      </c>
      <c r="E4585">
        <v>0</v>
      </c>
      <c r="F4585">
        <v>20991.66</v>
      </c>
      <c r="G4585">
        <v>63551.8</v>
      </c>
      <c r="H4585" s="10" t="s">
        <v>26</v>
      </c>
      <c r="I4585" s="10" t="s">
        <v>14733</v>
      </c>
      <c r="J4585" s="10" t="s">
        <v>17</v>
      </c>
      <c r="K4585" s="10" t="s">
        <v>14734</v>
      </c>
      <c r="L4585" s="10" t="s">
        <v>14735</v>
      </c>
      <c r="M4585" s="10" t="s">
        <v>18</v>
      </c>
      <c r="N4585">
        <v>0</v>
      </c>
    </row>
    <row r="4586" spans="1:14" x14ac:dyDescent="0.25">
      <c r="A4586" s="10" t="s">
        <v>24</v>
      </c>
      <c r="B4586" s="10" t="s">
        <v>11428</v>
      </c>
      <c r="C4586">
        <v>231</v>
      </c>
      <c r="D4586" s="10" t="s">
        <v>26</v>
      </c>
      <c r="E4586">
        <v>0</v>
      </c>
      <c r="F4586">
        <v>0</v>
      </c>
      <c r="G4586">
        <v>231</v>
      </c>
      <c r="H4586" s="10" t="s">
        <v>26</v>
      </c>
      <c r="I4586" s="10" t="s">
        <v>14736</v>
      </c>
      <c r="J4586" s="10" t="s">
        <v>17</v>
      </c>
      <c r="K4586" s="10" t="s">
        <v>17</v>
      </c>
      <c r="L4586" s="10" t="s">
        <v>14737</v>
      </c>
      <c r="M4586" s="10" t="s">
        <v>18</v>
      </c>
      <c r="N4586">
        <v>0</v>
      </c>
    </row>
    <row r="4587" spans="1:14" x14ac:dyDescent="0.25">
      <c r="A4587" s="10" t="s">
        <v>24</v>
      </c>
      <c r="B4587" s="10" t="s">
        <v>2148</v>
      </c>
      <c r="C4587">
        <v>4060</v>
      </c>
      <c r="D4587" s="10" t="s">
        <v>26</v>
      </c>
      <c r="E4587">
        <v>0</v>
      </c>
      <c r="F4587">
        <v>0</v>
      </c>
      <c r="G4587">
        <v>4060</v>
      </c>
      <c r="H4587" s="10" t="s">
        <v>26</v>
      </c>
      <c r="I4587" s="10" t="s">
        <v>14738</v>
      </c>
      <c r="J4587" s="10" t="s">
        <v>17</v>
      </c>
      <c r="K4587" s="10" t="s">
        <v>17</v>
      </c>
      <c r="L4587" s="10" t="s">
        <v>14739</v>
      </c>
      <c r="M4587" s="10" t="s">
        <v>18</v>
      </c>
      <c r="N4587">
        <v>0</v>
      </c>
    </row>
    <row r="4588" spans="1:14" x14ac:dyDescent="0.25">
      <c r="A4588" s="10" t="s">
        <v>24</v>
      </c>
      <c r="B4588" s="10" t="s">
        <v>11437</v>
      </c>
      <c r="C4588">
        <v>16695.689999999999</v>
      </c>
      <c r="D4588" s="10" t="s">
        <v>26</v>
      </c>
      <c r="E4588">
        <v>0</v>
      </c>
      <c r="F4588">
        <v>7290.7</v>
      </c>
      <c r="G4588">
        <v>23986.39</v>
      </c>
      <c r="H4588" s="10" t="s">
        <v>26</v>
      </c>
      <c r="I4588" s="10" t="s">
        <v>14740</v>
      </c>
      <c r="J4588" s="10" t="s">
        <v>17</v>
      </c>
      <c r="K4588" s="10" t="s">
        <v>14741</v>
      </c>
      <c r="L4588" s="10" t="s">
        <v>14742</v>
      </c>
      <c r="M4588" s="10" t="s">
        <v>18</v>
      </c>
      <c r="N4588">
        <v>0</v>
      </c>
    </row>
    <row r="4589" spans="1:14" x14ac:dyDescent="0.25">
      <c r="A4589" s="10" t="s">
        <v>24</v>
      </c>
      <c r="B4589" s="10" t="s">
        <v>11441</v>
      </c>
      <c r="C4589">
        <v>10632.32</v>
      </c>
      <c r="D4589" s="10" t="s">
        <v>26</v>
      </c>
      <c r="E4589">
        <v>0</v>
      </c>
      <c r="F4589">
        <v>0</v>
      </c>
      <c r="G4589">
        <v>10632.32</v>
      </c>
      <c r="H4589" s="10" t="s">
        <v>26</v>
      </c>
      <c r="I4589" s="10" t="s">
        <v>14743</v>
      </c>
      <c r="J4589" s="10" t="s">
        <v>17</v>
      </c>
      <c r="K4589" s="10" t="s">
        <v>17</v>
      </c>
      <c r="L4589" s="10" t="s">
        <v>14744</v>
      </c>
      <c r="M4589" s="10" t="s">
        <v>18</v>
      </c>
      <c r="N4589">
        <v>0</v>
      </c>
    </row>
    <row r="4590" spans="1:14" x14ac:dyDescent="0.25">
      <c r="A4590" s="10" t="s">
        <v>24</v>
      </c>
      <c r="B4590" s="10" t="s">
        <v>11443</v>
      </c>
      <c r="C4590">
        <v>984</v>
      </c>
      <c r="D4590" s="10" t="s">
        <v>26</v>
      </c>
      <c r="E4590">
        <v>0</v>
      </c>
      <c r="F4590">
        <v>0</v>
      </c>
      <c r="G4590">
        <v>984</v>
      </c>
      <c r="H4590" s="10" t="s">
        <v>26</v>
      </c>
      <c r="I4590" s="10" t="s">
        <v>14745</v>
      </c>
      <c r="J4590" s="10" t="s">
        <v>17</v>
      </c>
      <c r="K4590" s="10" t="s">
        <v>17</v>
      </c>
      <c r="L4590" s="10" t="s">
        <v>14746</v>
      </c>
      <c r="M4590" s="10" t="s">
        <v>18</v>
      </c>
      <c r="N4590">
        <v>0</v>
      </c>
    </row>
    <row r="4591" spans="1:14" x14ac:dyDescent="0.25">
      <c r="A4591" s="10" t="s">
        <v>24</v>
      </c>
      <c r="B4591" s="10" t="s">
        <v>11445</v>
      </c>
      <c r="C4591">
        <v>24164.6</v>
      </c>
      <c r="D4591" s="10" t="s">
        <v>26</v>
      </c>
      <c r="E4591">
        <v>0</v>
      </c>
      <c r="F4591">
        <v>11464.13</v>
      </c>
      <c r="G4591">
        <v>35628.730000000003</v>
      </c>
      <c r="H4591" s="10" t="s">
        <v>26</v>
      </c>
      <c r="I4591" s="10" t="s">
        <v>14747</v>
      </c>
      <c r="J4591" s="10" t="s">
        <v>17</v>
      </c>
      <c r="K4591" s="10" t="s">
        <v>14748</v>
      </c>
      <c r="L4591" s="10" t="s">
        <v>14749</v>
      </c>
      <c r="M4591" s="10" t="s">
        <v>18</v>
      </c>
      <c r="N4591">
        <v>0</v>
      </c>
    </row>
    <row r="4592" spans="1:14" x14ac:dyDescent="0.25">
      <c r="A4592" s="10" t="s">
        <v>24</v>
      </c>
      <c r="B4592" s="10" t="s">
        <v>11450</v>
      </c>
      <c r="C4592">
        <v>207636.2</v>
      </c>
      <c r="D4592" s="10" t="s">
        <v>26</v>
      </c>
      <c r="E4592">
        <v>0</v>
      </c>
      <c r="F4592">
        <v>33894.269999999997</v>
      </c>
      <c r="G4592">
        <v>241530.47</v>
      </c>
      <c r="H4592" s="10" t="s">
        <v>26</v>
      </c>
      <c r="I4592" s="10" t="s">
        <v>14750</v>
      </c>
      <c r="J4592" s="10" t="s">
        <v>17</v>
      </c>
      <c r="K4592" s="10" t="s">
        <v>14751</v>
      </c>
      <c r="L4592" s="10" t="s">
        <v>14752</v>
      </c>
      <c r="M4592" s="10" t="s">
        <v>18</v>
      </c>
      <c r="N4592">
        <v>0</v>
      </c>
    </row>
    <row r="4593" spans="1:14" x14ac:dyDescent="0.25">
      <c r="A4593" s="10" t="s">
        <v>24</v>
      </c>
      <c r="B4593" s="10" t="s">
        <v>11458</v>
      </c>
      <c r="C4593">
        <v>1800</v>
      </c>
      <c r="D4593" s="10" t="s">
        <v>26</v>
      </c>
      <c r="E4593">
        <v>0</v>
      </c>
      <c r="F4593">
        <v>1050</v>
      </c>
      <c r="G4593">
        <v>2850</v>
      </c>
      <c r="H4593" s="10" t="s">
        <v>26</v>
      </c>
      <c r="I4593" s="10" t="s">
        <v>14753</v>
      </c>
      <c r="J4593" s="10" t="s">
        <v>17</v>
      </c>
      <c r="K4593" s="10" t="s">
        <v>14754</v>
      </c>
      <c r="L4593" s="10" t="s">
        <v>14755</v>
      </c>
      <c r="M4593" s="10" t="s">
        <v>18</v>
      </c>
      <c r="N4593">
        <v>0</v>
      </c>
    </row>
    <row r="4594" spans="1:14" x14ac:dyDescent="0.25">
      <c r="A4594" s="10" t="s">
        <v>24</v>
      </c>
      <c r="B4594" s="10" t="s">
        <v>11461</v>
      </c>
      <c r="C4594">
        <v>64</v>
      </c>
      <c r="D4594" s="10" t="s">
        <v>26</v>
      </c>
      <c r="E4594">
        <v>0</v>
      </c>
      <c r="F4594">
        <v>0</v>
      </c>
      <c r="G4594">
        <v>64</v>
      </c>
      <c r="H4594" s="10" t="s">
        <v>26</v>
      </c>
      <c r="I4594" s="10" t="s">
        <v>14756</v>
      </c>
      <c r="J4594" s="10" t="s">
        <v>17</v>
      </c>
      <c r="K4594" s="10" t="s">
        <v>17</v>
      </c>
      <c r="L4594" s="10" t="s">
        <v>14757</v>
      </c>
      <c r="M4594" s="10" t="s">
        <v>18</v>
      </c>
      <c r="N4594">
        <v>0</v>
      </c>
    </row>
    <row r="4595" spans="1:14" x14ac:dyDescent="0.25">
      <c r="A4595" s="10" t="s">
        <v>24</v>
      </c>
      <c r="B4595" s="10" t="s">
        <v>2234</v>
      </c>
      <c r="C4595">
        <v>719.4</v>
      </c>
      <c r="D4595" s="10" t="s">
        <v>26</v>
      </c>
      <c r="E4595">
        <v>0</v>
      </c>
      <c r="F4595">
        <v>0</v>
      </c>
      <c r="G4595">
        <v>719.4</v>
      </c>
      <c r="H4595" s="10" t="s">
        <v>26</v>
      </c>
      <c r="I4595" s="10" t="s">
        <v>14758</v>
      </c>
      <c r="J4595" s="10" t="s">
        <v>17</v>
      </c>
      <c r="K4595" s="10" t="s">
        <v>17</v>
      </c>
      <c r="L4595" s="10" t="s">
        <v>14759</v>
      </c>
      <c r="M4595" s="10" t="s">
        <v>18</v>
      </c>
      <c r="N4595">
        <v>0</v>
      </c>
    </row>
    <row r="4596" spans="1:14" x14ac:dyDescent="0.25">
      <c r="A4596" s="10" t="s">
        <v>24</v>
      </c>
      <c r="B4596" s="10" t="s">
        <v>206</v>
      </c>
      <c r="C4596">
        <v>5000</v>
      </c>
      <c r="D4596" s="10" t="s">
        <v>26</v>
      </c>
      <c r="E4596">
        <v>0</v>
      </c>
      <c r="F4596">
        <v>1000</v>
      </c>
      <c r="G4596">
        <v>6000</v>
      </c>
      <c r="H4596" s="10" t="s">
        <v>26</v>
      </c>
      <c r="I4596" s="10" t="s">
        <v>14760</v>
      </c>
      <c r="J4596" s="10" t="s">
        <v>17</v>
      </c>
      <c r="K4596" s="10" t="s">
        <v>14761</v>
      </c>
      <c r="L4596" s="10" t="s">
        <v>14762</v>
      </c>
      <c r="M4596" s="10" t="s">
        <v>18</v>
      </c>
      <c r="N4596">
        <v>0</v>
      </c>
    </row>
    <row r="4597" spans="1:14" x14ac:dyDescent="0.25">
      <c r="A4597" s="10" t="s">
        <v>24</v>
      </c>
      <c r="B4597" s="10" t="s">
        <v>11468</v>
      </c>
      <c r="C4597">
        <v>349</v>
      </c>
      <c r="D4597" s="10" t="s">
        <v>26</v>
      </c>
      <c r="E4597">
        <v>0</v>
      </c>
      <c r="F4597">
        <v>0</v>
      </c>
      <c r="G4597">
        <v>349</v>
      </c>
      <c r="H4597" s="10" t="s">
        <v>26</v>
      </c>
      <c r="I4597" s="10" t="s">
        <v>14763</v>
      </c>
      <c r="J4597" s="10" t="s">
        <v>17</v>
      </c>
      <c r="K4597" s="10" t="s">
        <v>17</v>
      </c>
      <c r="L4597" s="10" t="s">
        <v>14764</v>
      </c>
      <c r="M4597" s="10" t="s">
        <v>18</v>
      </c>
      <c r="N4597">
        <v>0</v>
      </c>
    </row>
    <row r="4598" spans="1:14" x14ac:dyDescent="0.25">
      <c r="A4598" s="10" t="s">
        <v>24</v>
      </c>
      <c r="B4598" s="10" t="s">
        <v>11471</v>
      </c>
      <c r="C4598">
        <v>36320.44</v>
      </c>
      <c r="D4598" s="10" t="s">
        <v>26</v>
      </c>
      <c r="E4598">
        <v>0</v>
      </c>
      <c r="F4598">
        <v>52</v>
      </c>
      <c r="G4598">
        <v>36372.44</v>
      </c>
      <c r="H4598" s="10" t="s">
        <v>26</v>
      </c>
      <c r="I4598" s="10" t="s">
        <v>14765</v>
      </c>
      <c r="J4598" s="10" t="s">
        <v>17</v>
      </c>
      <c r="K4598" s="10" t="s">
        <v>14766</v>
      </c>
      <c r="L4598" s="10" t="s">
        <v>14767</v>
      </c>
      <c r="M4598" s="10" t="s">
        <v>18</v>
      </c>
      <c r="N4598">
        <v>0</v>
      </c>
    </row>
    <row r="4599" spans="1:14" x14ac:dyDescent="0.25">
      <c r="A4599" s="10" t="s">
        <v>24</v>
      </c>
      <c r="B4599" s="10" t="s">
        <v>11474</v>
      </c>
      <c r="C4599">
        <v>5118.37</v>
      </c>
      <c r="D4599" s="10" t="s">
        <v>26</v>
      </c>
      <c r="E4599">
        <v>0</v>
      </c>
      <c r="F4599">
        <v>17</v>
      </c>
      <c r="G4599">
        <v>5135.37</v>
      </c>
      <c r="H4599" s="10" t="s">
        <v>26</v>
      </c>
      <c r="I4599" s="10" t="s">
        <v>14768</v>
      </c>
      <c r="J4599" s="10" t="s">
        <v>17</v>
      </c>
      <c r="K4599" s="10" t="s">
        <v>14769</v>
      </c>
      <c r="L4599" s="10" t="s">
        <v>14770</v>
      </c>
      <c r="M4599" s="10" t="s">
        <v>18</v>
      </c>
      <c r="N4599">
        <v>0</v>
      </c>
    </row>
    <row r="4600" spans="1:14" x14ac:dyDescent="0.25">
      <c r="A4600" s="10" t="s">
        <v>24</v>
      </c>
      <c r="B4600" s="10" t="s">
        <v>11477</v>
      </c>
      <c r="C4600">
        <v>29702.38</v>
      </c>
      <c r="D4600" s="10" t="s">
        <v>26</v>
      </c>
      <c r="E4600">
        <v>0</v>
      </c>
      <c r="F4600">
        <v>0</v>
      </c>
      <c r="G4600">
        <v>29702.38</v>
      </c>
      <c r="H4600" s="10" t="s">
        <v>26</v>
      </c>
      <c r="I4600" s="10" t="s">
        <v>14771</v>
      </c>
      <c r="J4600" s="10" t="s">
        <v>17</v>
      </c>
      <c r="K4600" s="10" t="s">
        <v>17</v>
      </c>
      <c r="L4600" s="10" t="s">
        <v>14772</v>
      </c>
      <c r="M4600" s="10" t="s">
        <v>18</v>
      </c>
      <c r="N4600">
        <v>0</v>
      </c>
    </row>
    <row r="4601" spans="1:14" x14ac:dyDescent="0.25">
      <c r="A4601" s="10" t="s">
        <v>24</v>
      </c>
      <c r="B4601" s="10" t="s">
        <v>7563</v>
      </c>
      <c r="C4601">
        <v>26422</v>
      </c>
      <c r="D4601" s="10" t="s">
        <v>26</v>
      </c>
      <c r="E4601">
        <v>0</v>
      </c>
      <c r="F4601">
        <v>848.4</v>
      </c>
      <c r="G4601">
        <v>27270.400000000001</v>
      </c>
      <c r="H4601" s="10" t="s">
        <v>26</v>
      </c>
      <c r="I4601" s="10" t="s">
        <v>14773</v>
      </c>
      <c r="J4601" s="10" t="s">
        <v>17</v>
      </c>
      <c r="K4601" s="10" t="s">
        <v>14774</v>
      </c>
      <c r="L4601" s="10" t="s">
        <v>14775</v>
      </c>
      <c r="M4601" s="10" t="s">
        <v>18</v>
      </c>
      <c r="N4601">
        <v>0</v>
      </c>
    </row>
    <row r="4602" spans="1:14" x14ac:dyDescent="0.25">
      <c r="A4602" s="10" t="s">
        <v>24</v>
      </c>
      <c r="B4602" s="10" t="s">
        <v>2274</v>
      </c>
      <c r="C4602">
        <v>576</v>
      </c>
      <c r="D4602" s="10" t="s">
        <v>26</v>
      </c>
      <c r="E4602">
        <v>0</v>
      </c>
      <c r="F4602">
        <v>0</v>
      </c>
      <c r="G4602">
        <v>576</v>
      </c>
      <c r="H4602" s="10" t="s">
        <v>26</v>
      </c>
      <c r="I4602" s="10" t="s">
        <v>14776</v>
      </c>
      <c r="J4602" s="10" t="s">
        <v>17</v>
      </c>
      <c r="K4602" s="10" t="s">
        <v>17</v>
      </c>
      <c r="L4602" s="10" t="s">
        <v>14777</v>
      </c>
      <c r="M4602" s="10" t="s">
        <v>18</v>
      </c>
      <c r="N4602">
        <v>0</v>
      </c>
    </row>
    <row r="4603" spans="1:14" x14ac:dyDescent="0.25">
      <c r="A4603" s="10" t="s">
        <v>24</v>
      </c>
      <c r="B4603" s="10" t="s">
        <v>2305</v>
      </c>
      <c r="C4603">
        <v>320</v>
      </c>
      <c r="D4603" s="10" t="s">
        <v>26</v>
      </c>
      <c r="E4603">
        <v>0</v>
      </c>
      <c r="F4603">
        <v>0</v>
      </c>
      <c r="G4603">
        <v>320</v>
      </c>
      <c r="H4603" s="10" t="s">
        <v>26</v>
      </c>
      <c r="I4603" s="10" t="s">
        <v>14778</v>
      </c>
      <c r="J4603" s="10" t="s">
        <v>17</v>
      </c>
      <c r="K4603" s="10" t="s">
        <v>17</v>
      </c>
      <c r="L4603" s="10" t="s">
        <v>14779</v>
      </c>
      <c r="M4603" s="10" t="s">
        <v>18</v>
      </c>
      <c r="N4603">
        <v>0</v>
      </c>
    </row>
    <row r="4604" spans="1:14" x14ac:dyDescent="0.25">
      <c r="A4604" s="10" t="s">
        <v>24</v>
      </c>
      <c r="B4604" s="10" t="s">
        <v>2271</v>
      </c>
      <c r="C4604">
        <v>3448.41</v>
      </c>
      <c r="D4604" s="10" t="s">
        <v>26</v>
      </c>
      <c r="E4604">
        <v>0</v>
      </c>
      <c r="F4604">
        <v>0</v>
      </c>
      <c r="G4604">
        <v>3448.41</v>
      </c>
      <c r="H4604" s="10" t="s">
        <v>26</v>
      </c>
      <c r="I4604" s="10" t="s">
        <v>14780</v>
      </c>
      <c r="J4604" s="10" t="s">
        <v>17</v>
      </c>
      <c r="K4604" s="10" t="s">
        <v>17</v>
      </c>
      <c r="L4604" s="10" t="s">
        <v>14781</v>
      </c>
      <c r="M4604" s="10" t="s">
        <v>18</v>
      </c>
      <c r="N4604">
        <v>0</v>
      </c>
    </row>
    <row r="4605" spans="1:14" x14ac:dyDescent="0.25">
      <c r="A4605" s="10" t="s">
        <v>24</v>
      </c>
      <c r="B4605" s="10" t="s">
        <v>11480</v>
      </c>
      <c r="C4605">
        <v>43957.599999999999</v>
      </c>
      <c r="D4605" s="10" t="s">
        <v>26</v>
      </c>
      <c r="E4605">
        <v>0</v>
      </c>
      <c r="F4605">
        <v>5480</v>
      </c>
      <c r="G4605">
        <v>49437.599999999999</v>
      </c>
      <c r="H4605" s="10" t="s">
        <v>26</v>
      </c>
      <c r="I4605" s="10" t="s">
        <v>14782</v>
      </c>
      <c r="J4605" s="10" t="s">
        <v>17</v>
      </c>
      <c r="K4605" s="10" t="s">
        <v>14783</v>
      </c>
      <c r="L4605" s="10" t="s">
        <v>14784</v>
      </c>
      <c r="M4605" s="10" t="s">
        <v>18</v>
      </c>
      <c r="N4605">
        <v>0</v>
      </c>
    </row>
    <row r="4606" spans="1:14" x14ac:dyDescent="0.25">
      <c r="A4606" s="10" t="s">
        <v>24</v>
      </c>
      <c r="B4606" s="10" t="s">
        <v>11483</v>
      </c>
      <c r="C4606">
        <v>42015.519999999997</v>
      </c>
      <c r="D4606" s="10" t="s">
        <v>26</v>
      </c>
      <c r="E4606">
        <v>0</v>
      </c>
      <c r="F4606">
        <v>58.2</v>
      </c>
      <c r="G4606">
        <v>42073.72</v>
      </c>
      <c r="H4606" s="10" t="s">
        <v>26</v>
      </c>
      <c r="I4606" s="10" t="s">
        <v>14785</v>
      </c>
      <c r="J4606" s="10" t="s">
        <v>17</v>
      </c>
      <c r="K4606" s="10" t="s">
        <v>14786</v>
      </c>
      <c r="L4606" s="10" t="s">
        <v>14787</v>
      </c>
      <c r="M4606" s="10" t="s">
        <v>18</v>
      </c>
      <c r="N4606">
        <v>0</v>
      </c>
    </row>
    <row r="4607" spans="1:14" x14ac:dyDescent="0.25">
      <c r="A4607" s="10" t="s">
        <v>24</v>
      </c>
      <c r="B4607" s="10" t="s">
        <v>2319</v>
      </c>
      <c r="C4607">
        <v>26929</v>
      </c>
      <c r="D4607" s="10" t="s">
        <v>26</v>
      </c>
      <c r="E4607">
        <v>0</v>
      </c>
      <c r="F4607">
        <v>6825.8</v>
      </c>
      <c r="G4607">
        <v>33754.800000000003</v>
      </c>
      <c r="H4607" s="10" t="s">
        <v>26</v>
      </c>
      <c r="I4607" s="10" t="s">
        <v>14788</v>
      </c>
      <c r="J4607" s="10" t="s">
        <v>17</v>
      </c>
      <c r="K4607" s="10" t="s">
        <v>14789</v>
      </c>
      <c r="L4607" s="10" t="s">
        <v>14790</v>
      </c>
      <c r="M4607" s="10" t="s">
        <v>18</v>
      </c>
      <c r="N4607">
        <v>0</v>
      </c>
    </row>
    <row r="4608" spans="1:14" x14ac:dyDescent="0.25">
      <c r="A4608" s="10" t="s">
        <v>24</v>
      </c>
      <c r="B4608" s="10" t="s">
        <v>2322</v>
      </c>
      <c r="C4608">
        <v>4008.89</v>
      </c>
      <c r="D4608" s="10" t="s">
        <v>26</v>
      </c>
      <c r="E4608">
        <v>0</v>
      </c>
      <c r="F4608">
        <v>807.24</v>
      </c>
      <c r="G4608">
        <v>4816.13</v>
      </c>
      <c r="H4608" s="10" t="s">
        <v>26</v>
      </c>
      <c r="I4608" s="10" t="s">
        <v>14791</v>
      </c>
      <c r="J4608" s="10" t="s">
        <v>17</v>
      </c>
      <c r="K4608" s="10" t="s">
        <v>14792</v>
      </c>
      <c r="L4608" s="10" t="s">
        <v>14793</v>
      </c>
      <c r="M4608" s="10" t="s">
        <v>18</v>
      </c>
      <c r="N4608">
        <v>0</v>
      </c>
    </row>
    <row r="4609" spans="1:14" x14ac:dyDescent="0.25">
      <c r="A4609" s="10" t="s">
        <v>24</v>
      </c>
      <c r="B4609" s="10" t="s">
        <v>2323</v>
      </c>
      <c r="C4609">
        <v>1567.8</v>
      </c>
      <c r="D4609" s="10" t="s">
        <v>26</v>
      </c>
      <c r="E4609">
        <v>0</v>
      </c>
      <c r="F4609">
        <v>0</v>
      </c>
      <c r="G4609">
        <v>1567.8</v>
      </c>
      <c r="H4609" s="10" t="s">
        <v>26</v>
      </c>
      <c r="I4609" s="10" t="s">
        <v>14794</v>
      </c>
      <c r="J4609" s="10" t="s">
        <v>17</v>
      </c>
      <c r="K4609" s="10" t="s">
        <v>17</v>
      </c>
      <c r="L4609" s="10" t="s">
        <v>14795</v>
      </c>
      <c r="M4609" s="10" t="s">
        <v>18</v>
      </c>
      <c r="N4609">
        <v>0</v>
      </c>
    </row>
    <row r="4610" spans="1:14" x14ac:dyDescent="0.25">
      <c r="A4610" s="10" t="s">
        <v>24</v>
      </c>
      <c r="B4610" s="10" t="s">
        <v>178</v>
      </c>
      <c r="C4610">
        <v>3650</v>
      </c>
      <c r="D4610" s="10" t="s">
        <v>26</v>
      </c>
      <c r="E4610">
        <v>0</v>
      </c>
      <c r="F4610">
        <v>730</v>
      </c>
      <c r="G4610">
        <v>4380</v>
      </c>
      <c r="H4610" s="10" t="s">
        <v>26</v>
      </c>
      <c r="I4610" s="10" t="s">
        <v>14796</v>
      </c>
      <c r="J4610" s="10" t="s">
        <v>17</v>
      </c>
      <c r="K4610" s="10" t="s">
        <v>14797</v>
      </c>
      <c r="L4610" s="10" t="s">
        <v>14798</v>
      </c>
      <c r="M4610" s="10" t="s">
        <v>18</v>
      </c>
      <c r="N4610">
        <v>0</v>
      </c>
    </row>
    <row r="4611" spans="1:14" x14ac:dyDescent="0.25">
      <c r="A4611" s="10" t="s">
        <v>24</v>
      </c>
      <c r="B4611" s="10" t="s">
        <v>2321</v>
      </c>
      <c r="C4611">
        <v>5340</v>
      </c>
      <c r="D4611" s="10" t="s">
        <v>26</v>
      </c>
      <c r="E4611">
        <v>0</v>
      </c>
      <c r="F4611">
        <v>1068</v>
      </c>
      <c r="G4611">
        <v>6408</v>
      </c>
      <c r="H4611" s="10" t="s">
        <v>26</v>
      </c>
      <c r="I4611" s="10" t="s">
        <v>14799</v>
      </c>
      <c r="J4611" s="10" t="s">
        <v>17</v>
      </c>
      <c r="K4611" s="10" t="s">
        <v>14800</v>
      </c>
      <c r="L4611" s="10" t="s">
        <v>14801</v>
      </c>
      <c r="M4611" s="10" t="s">
        <v>18</v>
      </c>
      <c r="N4611">
        <v>0</v>
      </c>
    </row>
    <row r="4612" spans="1:14" x14ac:dyDescent="0.25">
      <c r="A4612" s="10" t="s">
        <v>24</v>
      </c>
      <c r="B4612" s="10" t="s">
        <v>7775</v>
      </c>
      <c r="C4612">
        <v>7440</v>
      </c>
      <c r="D4612" s="10" t="s">
        <v>26</v>
      </c>
      <c r="E4612">
        <v>0</v>
      </c>
      <c r="F4612">
        <v>2760</v>
      </c>
      <c r="G4612">
        <v>10200</v>
      </c>
      <c r="H4612" s="10" t="s">
        <v>26</v>
      </c>
      <c r="I4612" s="10" t="s">
        <v>14802</v>
      </c>
      <c r="J4612" s="10" t="s">
        <v>17</v>
      </c>
      <c r="K4612" s="10" t="s">
        <v>14803</v>
      </c>
      <c r="L4612" s="10" t="s">
        <v>14804</v>
      </c>
      <c r="M4612" s="10" t="s">
        <v>18</v>
      </c>
      <c r="N4612">
        <v>0</v>
      </c>
    </row>
    <row r="4613" spans="1:14" x14ac:dyDescent="0.25">
      <c r="A4613" s="10" t="s">
        <v>24</v>
      </c>
      <c r="B4613" s="10" t="s">
        <v>11492</v>
      </c>
      <c r="C4613">
        <v>3257.9</v>
      </c>
      <c r="D4613" s="10" t="s">
        <v>26</v>
      </c>
      <c r="E4613">
        <v>0</v>
      </c>
      <c r="F4613">
        <v>97.4</v>
      </c>
      <c r="G4613">
        <v>3355.3</v>
      </c>
      <c r="H4613" s="10" t="s">
        <v>26</v>
      </c>
      <c r="I4613" s="10" t="s">
        <v>14805</v>
      </c>
      <c r="J4613" s="10" t="s">
        <v>17</v>
      </c>
      <c r="K4613" s="10" t="s">
        <v>14806</v>
      </c>
      <c r="L4613" s="10" t="s">
        <v>14807</v>
      </c>
      <c r="M4613" s="10" t="s">
        <v>18</v>
      </c>
      <c r="N4613">
        <v>0</v>
      </c>
    </row>
    <row r="4614" spans="1:14" x14ac:dyDescent="0.25">
      <c r="A4614" s="10" t="s">
        <v>24</v>
      </c>
      <c r="B4614" s="10" t="s">
        <v>11496</v>
      </c>
      <c r="C4614">
        <v>1942.4</v>
      </c>
      <c r="D4614" s="10" t="s">
        <v>26</v>
      </c>
      <c r="E4614">
        <v>0</v>
      </c>
      <c r="F4614">
        <v>0</v>
      </c>
      <c r="G4614">
        <v>1942.4</v>
      </c>
      <c r="H4614" s="10" t="s">
        <v>26</v>
      </c>
      <c r="I4614" s="10" t="s">
        <v>14808</v>
      </c>
      <c r="J4614" s="10" t="s">
        <v>17</v>
      </c>
      <c r="K4614" s="10" t="s">
        <v>17</v>
      </c>
      <c r="L4614" s="10" t="s">
        <v>14809</v>
      </c>
      <c r="M4614" s="10" t="s">
        <v>18</v>
      </c>
      <c r="N4614">
        <v>0</v>
      </c>
    </row>
    <row r="4615" spans="1:14" x14ac:dyDescent="0.25">
      <c r="A4615" s="10" t="s">
        <v>24</v>
      </c>
      <c r="B4615" s="10" t="s">
        <v>14810</v>
      </c>
      <c r="C4615">
        <v>6</v>
      </c>
      <c r="D4615" s="10" t="s">
        <v>26</v>
      </c>
      <c r="E4615">
        <v>0</v>
      </c>
      <c r="F4615">
        <v>0</v>
      </c>
      <c r="G4615">
        <v>6</v>
      </c>
      <c r="H4615" s="10" t="s">
        <v>26</v>
      </c>
      <c r="I4615" s="10" t="s">
        <v>14811</v>
      </c>
      <c r="J4615" s="10" t="s">
        <v>17</v>
      </c>
      <c r="K4615" s="10" t="s">
        <v>17</v>
      </c>
      <c r="L4615" s="10" t="s">
        <v>14812</v>
      </c>
      <c r="M4615" s="10" t="s">
        <v>18</v>
      </c>
      <c r="N4615">
        <v>0</v>
      </c>
    </row>
    <row r="4616" spans="1:14" x14ac:dyDescent="0.25">
      <c r="A4616" s="10" t="s">
        <v>24</v>
      </c>
      <c r="B4616" s="10" t="s">
        <v>11499</v>
      </c>
      <c r="C4616">
        <v>119.6</v>
      </c>
      <c r="D4616" s="10" t="s">
        <v>26</v>
      </c>
      <c r="E4616">
        <v>0</v>
      </c>
      <c r="F4616">
        <v>0</v>
      </c>
      <c r="G4616">
        <v>119.6</v>
      </c>
      <c r="H4616" s="10" t="s">
        <v>26</v>
      </c>
      <c r="I4616" s="10" t="s">
        <v>14813</v>
      </c>
      <c r="J4616" s="10" t="s">
        <v>17</v>
      </c>
      <c r="K4616" s="10" t="s">
        <v>17</v>
      </c>
      <c r="L4616" s="10" t="s">
        <v>14814</v>
      </c>
      <c r="M4616" s="10" t="s">
        <v>18</v>
      </c>
      <c r="N4616">
        <v>0</v>
      </c>
    </row>
    <row r="4617" spans="1:14" x14ac:dyDescent="0.25">
      <c r="A4617" s="10" t="s">
        <v>24</v>
      </c>
      <c r="B4617" s="10" t="s">
        <v>2433</v>
      </c>
      <c r="C4617">
        <v>40139</v>
      </c>
      <c r="D4617" s="10" t="s">
        <v>26</v>
      </c>
      <c r="E4617">
        <v>0</v>
      </c>
      <c r="F4617">
        <v>21372.6</v>
      </c>
      <c r="G4617">
        <v>61511.6</v>
      </c>
      <c r="H4617" s="10" t="s">
        <v>26</v>
      </c>
      <c r="I4617" s="10" t="s">
        <v>14815</v>
      </c>
      <c r="J4617" s="10" t="s">
        <v>17</v>
      </c>
      <c r="K4617" s="10" t="s">
        <v>14816</v>
      </c>
      <c r="L4617" s="10" t="s">
        <v>14817</v>
      </c>
      <c r="M4617" s="10" t="s">
        <v>18</v>
      </c>
      <c r="N4617">
        <v>0</v>
      </c>
    </row>
    <row r="4618" spans="1:14" x14ac:dyDescent="0.25">
      <c r="A4618" s="10" t="s">
        <v>24</v>
      </c>
      <c r="B4618" s="10" t="s">
        <v>2436</v>
      </c>
      <c r="C4618">
        <v>15185.9</v>
      </c>
      <c r="D4618" s="10" t="s">
        <v>26</v>
      </c>
      <c r="E4618">
        <v>0</v>
      </c>
      <c r="F4618">
        <v>5129.95</v>
      </c>
      <c r="G4618">
        <v>20315.849999999999</v>
      </c>
      <c r="H4618" s="10" t="s">
        <v>26</v>
      </c>
      <c r="I4618" s="10" t="s">
        <v>14818</v>
      </c>
      <c r="J4618" s="10" t="s">
        <v>17</v>
      </c>
      <c r="K4618" s="10" t="s">
        <v>14819</v>
      </c>
      <c r="L4618" s="10" t="s">
        <v>14820</v>
      </c>
      <c r="M4618" s="10" t="s">
        <v>18</v>
      </c>
      <c r="N4618">
        <v>0</v>
      </c>
    </row>
    <row r="4619" spans="1:14" x14ac:dyDescent="0.25">
      <c r="A4619" s="10" t="s">
        <v>24</v>
      </c>
      <c r="B4619" s="10" t="s">
        <v>2476</v>
      </c>
      <c r="C4619">
        <v>583</v>
      </c>
      <c r="D4619" s="10" t="s">
        <v>26</v>
      </c>
      <c r="E4619">
        <v>0</v>
      </c>
      <c r="F4619">
        <v>0</v>
      </c>
      <c r="G4619">
        <v>583</v>
      </c>
      <c r="H4619" s="10" t="s">
        <v>26</v>
      </c>
      <c r="I4619" s="10" t="s">
        <v>14821</v>
      </c>
      <c r="J4619" s="10" t="s">
        <v>17</v>
      </c>
      <c r="K4619" s="10" t="s">
        <v>17</v>
      </c>
      <c r="L4619" s="10" t="s">
        <v>14822</v>
      </c>
      <c r="M4619" s="10" t="s">
        <v>18</v>
      </c>
      <c r="N4619">
        <v>0</v>
      </c>
    </row>
    <row r="4620" spans="1:14" x14ac:dyDescent="0.25">
      <c r="A4620" s="10" t="s">
        <v>24</v>
      </c>
      <c r="B4620" s="10" t="s">
        <v>2526</v>
      </c>
      <c r="C4620">
        <v>11015.25</v>
      </c>
      <c r="D4620" s="10" t="s">
        <v>26</v>
      </c>
      <c r="E4620">
        <v>0</v>
      </c>
      <c r="F4620">
        <v>1569.9</v>
      </c>
      <c r="G4620">
        <v>12585.15</v>
      </c>
      <c r="H4620" s="10" t="s">
        <v>26</v>
      </c>
      <c r="I4620" s="10" t="s">
        <v>14823</v>
      </c>
      <c r="J4620" s="10" t="s">
        <v>17</v>
      </c>
      <c r="K4620" s="10" t="s">
        <v>14824</v>
      </c>
      <c r="L4620" s="10" t="s">
        <v>14825</v>
      </c>
      <c r="M4620" s="10" t="s">
        <v>18</v>
      </c>
      <c r="N4620">
        <v>0</v>
      </c>
    </row>
    <row r="4621" spans="1:14" x14ac:dyDescent="0.25">
      <c r="A4621" s="10" t="s">
        <v>24</v>
      </c>
      <c r="B4621" s="10" t="s">
        <v>112</v>
      </c>
      <c r="C4621">
        <v>16896.29</v>
      </c>
      <c r="D4621" s="10" t="s">
        <v>26</v>
      </c>
      <c r="E4621">
        <v>0</v>
      </c>
      <c r="F4621">
        <v>1432</v>
      </c>
      <c r="G4621">
        <v>18328.29</v>
      </c>
      <c r="H4621" s="10" t="s">
        <v>26</v>
      </c>
      <c r="I4621" s="10" t="s">
        <v>14826</v>
      </c>
      <c r="J4621" s="10" t="s">
        <v>17</v>
      </c>
      <c r="K4621" s="10" t="s">
        <v>14827</v>
      </c>
      <c r="L4621" s="10" t="s">
        <v>14828</v>
      </c>
      <c r="M4621" s="10" t="s">
        <v>18</v>
      </c>
      <c r="N4621">
        <v>0</v>
      </c>
    </row>
    <row r="4622" spans="1:14" x14ac:dyDescent="0.25">
      <c r="A4622" s="10" t="s">
        <v>24</v>
      </c>
      <c r="B4622" s="10" t="s">
        <v>2546</v>
      </c>
      <c r="C4622">
        <v>2867.04</v>
      </c>
      <c r="D4622" s="10" t="s">
        <v>26</v>
      </c>
      <c r="E4622">
        <v>0</v>
      </c>
      <c r="F4622">
        <v>170</v>
      </c>
      <c r="G4622">
        <v>3037.04</v>
      </c>
      <c r="H4622" s="10" t="s">
        <v>26</v>
      </c>
      <c r="I4622" s="10" t="s">
        <v>14829</v>
      </c>
      <c r="J4622" s="10" t="s">
        <v>17</v>
      </c>
      <c r="K4622" s="10" t="s">
        <v>14830</v>
      </c>
      <c r="L4622" s="10" t="s">
        <v>14831</v>
      </c>
      <c r="M4622" s="10" t="s">
        <v>18</v>
      </c>
      <c r="N4622">
        <v>0</v>
      </c>
    </row>
    <row r="4623" spans="1:14" x14ac:dyDescent="0.25">
      <c r="A4623" s="10" t="s">
        <v>24</v>
      </c>
      <c r="B4623" s="10" t="s">
        <v>2505</v>
      </c>
      <c r="C4623">
        <v>87412.44</v>
      </c>
      <c r="D4623" s="10" t="s">
        <v>26</v>
      </c>
      <c r="E4623">
        <v>0</v>
      </c>
      <c r="F4623">
        <v>9103.35</v>
      </c>
      <c r="G4623">
        <v>96515.79</v>
      </c>
      <c r="H4623" s="10" t="s">
        <v>26</v>
      </c>
      <c r="I4623" s="10" t="s">
        <v>14832</v>
      </c>
      <c r="J4623" s="10" t="s">
        <v>17</v>
      </c>
      <c r="K4623" s="10" t="s">
        <v>14833</v>
      </c>
      <c r="L4623" s="10" t="s">
        <v>14834</v>
      </c>
      <c r="M4623" s="10" t="s">
        <v>18</v>
      </c>
      <c r="N4623">
        <v>0</v>
      </c>
    </row>
    <row r="4624" spans="1:14" x14ac:dyDescent="0.25">
      <c r="A4624" s="10" t="s">
        <v>24</v>
      </c>
      <c r="B4624" s="10" t="s">
        <v>2517</v>
      </c>
      <c r="C4624">
        <v>148550.01</v>
      </c>
      <c r="D4624" s="10" t="s">
        <v>26</v>
      </c>
      <c r="E4624">
        <v>0</v>
      </c>
      <c r="F4624">
        <v>23000</v>
      </c>
      <c r="G4624">
        <v>171550.01</v>
      </c>
      <c r="H4624" s="10" t="s">
        <v>26</v>
      </c>
      <c r="I4624" s="10" t="s">
        <v>14835</v>
      </c>
      <c r="J4624" s="10" t="s">
        <v>17</v>
      </c>
      <c r="K4624" s="10" t="s">
        <v>14836</v>
      </c>
      <c r="L4624" s="10" t="s">
        <v>14837</v>
      </c>
      <c r="M4624" s="10" t="s">
        <v>18</v>
      </c>
      <c r="N4624">
        <v>0</v>
      </c>
    </row>
    <row r="4625" spans="1:14" x14ac:dyDescent="0.25">
      <c r="A4625" s="10" t="s">
        <v>24</v>
      </c>
      <c r="B4625" s="10" t="s">
        <v>2520</v>
      </c>
      <c r="C4625">
        <v>26790</v>
      </c>
      <c r="D4625" s="10" t="s">
        <v>26</v>
      </c>
      <c r="E4625">
        <v>0</v>
      </c>
      <c r="F4625">
        <v>6900</v>
      </c>
      <c r="G4625">
        <v>33690</v>
      </c>
      <c r="H4625" s="10" t="s">
        <v>26</v>
      </c>
      <c r="I4625" s="10" t="s">
        <v>14838</v>
      </c>
      <c r="J4625" s="10" t="s">
        <v>17</v>
      </c>
      <c r="K4625" s="10" t="s">
        <v>14839</v>
      </c>
      <c r="L4625" s="10" t="s">
        <v>14840</v>
      </c>
      <c r="M4625" s="10" t="s">
        <v>18</v>
      </c>
      <c r="N4625">
        <v>0</v>
      </c>
    </row>
    <row r="4626" spans="1:14" x14ac:dyDescent="0.25">
      <c r="A4626" s="10" t="s">
        <v>24</v>
      </c>
      <c r="B4626" s="10" t="s">
        <v>2563</v>
      </c>
      <c r="C4626">
        <v>8300</v>
      </c>
      <c r="D4626" s="10" t="s">
        <v>26</v>
      </c>
      <c r="E4626">
        <v>0</v>
      </c>
      <c r="F4626">
        <v>0</v>
      </c>
      <c r="G4626">
        <v>8300</v>
      </c>
      <c r="H4626" s="10" t="s">
        <v>26</v>
      </c>
      <c r="I4626" s="10" t="s">
        <v>14841</v>
      </c>
      <c r="J4626" s="10" t="s">
        <v>17</v>
      </c>
      <c r="K4626" s="10" t="s">
        <v>17</v>
      </c>
      <c r="L4626" s="10" t="s">
        <v>14842</v>
      </c>
      <c r="M4626" s="10" t="s">
        <v>18</v>
      </c>
      <c r="N4626">
        <v>0</v>
      </c>
    </row>
    <row r="4627" spans="1:14" x14ac:dyDescent="0.25">
      <c r="A4627" s="10" t="s">
        <v>24</v>
      </c>
      <c r="B4627" s="10" t="s">
        <v>355</v>
      </c>
      <c r="C4627">
        <v>11781.34</v>
      </c>
      <c r="D4627" s="10" t="s">
        <v>26</v>
      </c>
      <c r="E4627">
        <v>0</v>
      </c>
      <c r="F4627">
        <v>11034</v>
      </c>
      <c r="G4627">
        <v>22815.34</v>
      </c>
      <c r="H4627" s="10" t="s">
        <v>26</v>
      </c>
      <c r="I4627" s="10" t="s">
        <v>14843</v>
      </c>
      <c r="J4627" s="10" t="s">
        <v>17</v>
      </c>
      <c r="K4627" s="10" t="s">
        <v>14844</v>
      </c>
      <c r="L4627" s="10" t="s">
        <v>14845</v>
      </c>
      <c r="M4627" s="10" t="s">
        <v>18</v>
      </c>
      <c r="N4627">
        <v>0</v>
      </c>
    </row>
    <row r="4628" spans="1:14" x14ac:dyDescent="0.25">
      <c r="A4628" s="10" t="s">
        <v>24</v>
      </c>
      <c r="B4628" s="10" t="s">
        <v>2479</v>
      </c>
      <c r="C4628">
        <v>1750</v>
      </c>
      <c r="D4628" s="10" t="s">
        <v>26</v>
      </c>
      <c r="E4628">
        <v>0</v>
      </c>
      <c r="F4628">
        <v>0</v>
      </c>
      <c r="G4628">
        <v>1750</v>
      </c>
      <c r="H4628" s="10" t="s">
        <v>26</v>
      </c>
      <c r="I4628" s="10" t="s">
        <v>14846</v>
      </c>
      <c r="J4628" s="10" t="s">
        <v>17</v>
      </c>
      <c r="K4628" s="10" t="s">
        <v>17</v>
      </c>
      <c r="L4628" s="10" t="s">
        <v>14847</v>
      </c>
      <c r="M4628" s="10" t="s">
        <v>18</v>
      </c>
      <c r="N4628">
        <v>0</v>
      </c>
    </row>
    <row r="4629" spans="1:14" x14ac:dyDescent="0.25">
      <c r="A4629" s="10" t="s">
        <v>24</v>
      </c>
      <c r="B4629" s="10" t="s">
        <v>2485</v>
      </c>
      <c r="C4629">
        <v>3176.27</v>
      </c>
      <c r="D4629" s="10" t="s">
        <v>26</v>
      </c>
      <c r="E4629">
        <v>0</v>
      </c>
      <c r="F4629">
        <v>112.14</v>
      </c>
      <c r="G4629">
        <v>3288.41</v>
      </c>
      <c r="H4629" s="10" t="s">
        <v>26</v>
      </c>
      <c r="I4629" s="10" t="s">
        <v>14848</v>
      </c>
      <c r="J4629" s="10" t="s">
        <v>17</v>
      </c>
      <c r="K4629" s="10" t="s">
        <v>14849</v>
      </c>
      <c r="L4629" s="10" t="s">
        <v>14850</v>
      </c>
      <c r="M4629" s="10" t="s">
        <v>18</v>
      </c>
      <c r="N4629">
        <v>0</v>
      </c>
    </row>
    <row r="4630" spans="1:14" x14ac:dyDescent="0.25">
      <c r="A4630" s="10" t="s">
        <v>24</v>
      </c>
      <c r="B4630" s="10" t="s">
        <v>447</v>
      </c>
      <c r="C4630">
        <v>9960</v>
      </c>
      <c r="D4630" s="10" t="s">
        <v>26</v>
      </c>
      <c r="E4630">
        <v>0</v>
      </c>
      <c r="F4630">
        <v>0</v>
      </c>
      <c r="G4630">
        <v>9960</v>
      </c>
      <c r="H4630" s="10" t="s">
        <v>26</v>
      </c>
      <c r="I4630" s="10" t="s">
        <v>14851</v>
      </c>
      <c r="J4630" s="10" t="s">
        <v>17</v>
      </c>
      <c r="K4630" s="10" t="s">
        <v>17</v>
      </c>
      <c r="L4630" s="10" t="s">
        <v>14852</v>
      </c>
      <c r="M4630" s="10" t="s">
        <v>18</v>
      </c>
      <c r="N4630">
        <v>0</v>
      </c>
    </row>
    <row r="4631" spans="1:14" x14ac:dyDescent="0.25">
      <c r="A4631" s="10" t="s">
        <v>24</v>
      </c>
      <c r="B4631" s="10" t="s">
        <v>2482</v>
      </c>
      <c r="C4631">
        <v>288506.68</v>
      </c>
      <c r="D4631" s="10" t="s">
        <v>26</v>
      </c>
      <c r="E4631">
        <v>0</v>
      </c>
      <c r="F4631">
        <v>2619</v>
      </c>
      <c r="G4631">
        <v>291125.68</v>
      </c>
      <c r="H4631" s="10" t="s">
        <v>26</v>
      </c>
      <c r="I4631" s="10" t="s">
        <v>14853</v>
      </c>
      <c r="J4631" s="10" t="s">
        <v>17</v>
      </c>
      <c r="K4631" s="10" t="s">
        <v>14854</v>
      </c>
      <c r="L4631" s="10" t="s">
        <v>14855</v>
      </c>
      <c r="M4631" s="10" t="s">
        <v>18</v>
      </c>
      <c r="N4631">
        <v>0</v>
      </c>
    </row>
    <row r="4632" spans="1:14" x14ac:dyDescent="0.25">
      <c r="A4632" s="10" t="s">
        <v>24</v>
      </c>
      <c r="B4632" s="10" t="s">
        <v>402</v>
      </c>
      <c r="C4632">
        <v>3000</v>
      </c>
      <c r="D4632" s="10" t="s">
        <v>26</v>
      </c>
      <c r="E4632">
        <v>0</v>
      </c>
      <c r="F4632">
        <v>120</v>
      </c>
      <c r="G4632">
        <v>3120</v>
      </c>
      <c r="H4632" s="10" t="s">
        <v>26</v>
      </c>
      <c r="I4632" s="10" t="s">
        <v>14856</v>
      </c>
      <c r="J4632" s="10" t="s">
        <v>17</v>
      </c>
      <c r="K4632" s="10" t="s">
        <v>14857</v>
      </c>
      <c r="L4632" s="10" t="s">
        <v>14858</v>
      </c>
      <c r="M4632" s="10" t="s">
        <v>18</v>
      </c>
      <c r="N4632">
        <v>0</v>
      </c>
    </row>
    <row r="4633" spans="1:14" x14ac:dyDescent="0.25">
      <c r="A4633" s="10" t="s">
        <v>24</v>
      </c>
      <c r="B4633" s="10" t="s">
        <v>2536</v>
      </c>
      <c r="C4633">
        <v>5185</v>
      </c>
      <c r="D4633" s="10" t="s">
        <v>26</v>
      </c>
      <c r="E4633">
        <v>0</v>
      </c>
      <c r="F4633">
        <v>1350</v>
      </c>
      <c r="G4633">
        <v>6535</v>
      </c>
      <c r="H4633" s="10" t="s">
        <v>26</v>
      </c>
      <c r="I4633" s="10" t="s">
        <v>14859</v>
      </c>
      <c r="J4633" s="10" t="s">
        <v>17</v>
      </c>
      <c r="K4633" s="10" t="s">
        <v>14860</v>
      </c>
      <c r="L4633" s="10" t="s">
        <v>14861</v>
      </c>
      <c r="M4633" s="10" t="s">
        <v>18</v>
      </c>
      <c r="N4633">
        <v>0</v>
      </c>
    </row>
    <row r="4634" spans="1:14" x14ac:dyDescent="0.25">
      <c r="A4634" s="10" t="s">
        <v>24</v>
      </c>
      <c r="B4634" s="10" t="s">
        <v>184</v>
      </c>
      <c r="C4634">
        <v>42245.04</v>
      </c>
      <c r="D4634" s="10" t="s">
        <v>26</v>
      </c>
      <c r="E4634">
        <v>0</v>
      </c>
      <c r="F4634">
        <v>3737</v>
      </c>
      <c r="G4634">
        <v>45982.04</v>
      </c>
      <c r="H4634" s="10" t="s">
        <v>26</v>
      </c>
      <c r="I4634" s="10" t="s">
        <v>14862</v>
      </c>
      <c r="J4634" s="10" t="s">
        <v>17</v>
      </c>
      <c r="K4634" s="10" t="s">
        <v>14863</v>
      </c>
      <c r="L4634" s="10" t="s">
        <v>14864</v>
      </c>
      <c r="M4634" s="10" t="s">
        <v>18</v>
      </c>
      <c r="N4634">
        <v>0</v>
      </c>
    </row>
    <row r="4635" spans="1:14" x14ac:dyDescent="0.25">
      <c r="A4635" s="10" t="s">
        <v>24</v>
      </c>
      <c r="B4635" s="10" t="s">
        <v>2543</v>
      </c>
      <c r="C4635">
        <v>17283.099999999999</v>
      </c>
      <c r="D4635" s="10" t="s">
        <v>26</v>
      </c>
      <c r="E4635">
        <v>0</v>
      </c>
      <c r="F4635">
        <v>1508.68</v>
      </c>
      <c r="G4635">
        <v>18791.78</v>
      </c>
      <c r="H4635" s="10" t="s">
        <v>26</v>
      </c>
      <c r="I4635" s="10" t="s">
        <v>14865</v>
      </c>
      <c r="J4635" s="10" t="s">
        <v>17</v>
      </c>
      <c r="K4635" s="10" t="s">
        <v>14866</v>
      </c>
      <c r="L4635" s="10" t="s">
        <v>14867</v>
      </c>
      <c r="M4635" s="10" t="s">
        <v>18</v>
      </c>
      <c r="N4635">
        <v>0</v>
      </c>
    </row>
    <row r="4636" spans="1:14" x14ac:dyDescent="0.25">
      <c r="A4636" s="10" t="s">
        <v>24</v>
      </c>
      <c r="B4636" s="10" t="s">
        <v>2560</v>
      </c>
      <c r="C4636">
        <v>4021.2</v>
      </c>
      <c r="D4636" s="10" t="s">
        <v>26</v>
      </c>
      <c r="E4636">
        <v>0</v>
      </c>
      <c r="F4636">
        <v>1350</v>
      </c>
      <c r="G4636">
        <v>5371.2</v>
      </c>
      <c r="H4636" s="10" t="s">
        <v>26</v>
      </c>
      <c r="I4636" s="10" t="s">
        <v>14868</v>
      </c>
      <c r="J4636" s="10" t="s">
        <v>17</v>
      </c>
      <c r="K4636" s="10" t="s">
        <v>14869</v>
      </c>
      <c r="L4636" s="10" t="s">
        <v>14870</v>
      </c>
      <c r="M4636" s="10" t="s">
        <v>18</v>
      </c>
      <c r="N4636">
        <v>0</v>
      </c>
    </row>
    <row r="4637" spans="1:14" x14ac:dyDescent="0.25">
      <c r="A4637" s="10" t="s">
        <v>24</v>
      </c>
      <c r="B4637" s="10" t="s">
        <v>11557</v>
      </c>
      <c r="C4637">
        <v>120</v>
      </c>
      <c r="D4637" s="10" t="s">
        <v>26</v>
      </c>
      <c r="E4637">
        <v>0</v>
      </c>
      <c r="F4637">
        <v>0</v>
      </c>
      <c r="G4637">
        <v>120</v>
      </c>
      <c r="H4637" s="10" t="s">
        <v>26</v>
      </c>
      <c r="I4637" s="10" t="s">
        <v>14871</v>
      </c>
      <c r="J4637" s="10" t="s">
        <v>17</v>
      </c>
      <c r="K4637" s="10" t="s">
        <v>17</v>
      </c>
      <c r="L4637" s="10" t="s">
        <v>14872</v>
      </c>
      <c r="M4637" s="10" t="s">
        <v>18</v>
      </c>
      <c r="N4637">
        <v>0</v>
      </c>
    </row>
    <row r="4638" spans="1:14" x14ac:dyDescent="0.25">
      <c r="A4638" s="10" t="s">
        <v>24</v>
      </c>
      <c r="B4638" s="10" t="s">
        <v>11558</v>
      </c>
      <c r="C4638">
        <v>8741</v>
      </c>
      <c r="D4638" s="10" t="s">
        <v>26</v>
      </c>
      <c r="E4638">
        <v>0</v>
      </c>
      <c r="F4638">
        <v>704</v>
      </c>
      <c r="G4638">
        <v>9445</v>
      </c>
      <c r="H4638" s="10" t="s">
        <v>26</v>
      </c>
      <c r="I4638" s="10" t="s">
        <v>14873</v>
      </c>
      <c r="J4638" s="10" t="s">
        <v>17</v>
      </c>
      <c r="K4638" s="10" t="s">
        <v>14874</v>
      </c>
      <c r="L4638" s="10" t="s">
        <v>14875</v>
      </c>
      <c r="M4638" s="10" t="s">
        <v>18</v>
      </c>
      <c r="N4638">
        <v>0</v>
      </c>
    </row>
    <row r="4639" spans="1:14" x14ac:dyDescent="0.25">
      <c r="A4639" s="10" t="s">
        <v>24</v>
      </c>
      <c r="B4639" s="10" t="s">
        <v>11561</v>
      </c>
      <c r="C4639">
        <v>4765.55</v>
      </c>
      <c r="D4639" s="10" t="s">
        <v>26</v>
      </c>
      <c r="E4639">
        <v>0</v>
      </c>
      <c r="F4639">
        <v>2337.3000000000002</v>
      </c>
      <c r="G4639">
        <v>7102.85</v>
      </c>
      <c r="H4639" s="10" t="s">
        <v>26</v>
      </c>
      <c r="I4639" s="10" t="s">
        <v>14876</v>
      </c>
      <c r="J4639" s="10" t="s">
        <v>17</v>
      </c>
      <c r="K4639" s="10" t="s">
        <v>14877</v>
      </c>
      <c r="L4639" s="10" t="s">
        <v>14878</v>
      </c>
      <c r="M4639" s="10" t="s">
        <v>18</v>
      </c>
      <c r="N4639">
        <v>0</v>
      </c>
    </row>
    <row r="4640" spans="1:14" x14ac:dyDescent="0.25">
      <c r="A4640" s="10" t="s">
        <v>24</v>
      </c>
      <c r="B4640" s="10" t="s">
        <v>11564</v>
      </c>
      <c r="C4640">
        <v>27655.5</v>
      </c>
      <c r="D4640" s="10" t="s">
        <v>26</v>
      </c>
      <c r="E4640">
        <v>0</v>
      </c>
      <c r="F4640">
        <v>7415</v>
      </c>
      <c r="G4640">
        <v>35070.5</v>
      </c>
      <c r="H4640" s="10" t="s">
        <v>26</v>
      </c>
      <c r="I4640" s="10" t="s">
        <v>14879</v>
      </c>
      <c r="J4640" s="10" t="s">
        <v>17</v>
      </c>
      <c r="K4640" s="10" t="s">
        <v>14880</v>
      </c>
      <c r="L4640" s="10" t="s">
        <v>14881</v>
      </c>
      <c r="M4640" s="10" t="s">
        <v>18</v>
      </c>
      <c r="N4640">
        <v>0</v>
      </c>
    </row>
    <row r="4641" spans="1:14" x14ac:dyDescent="0.25">
      <c r="A4641" s="10" t="s">
        <v>24</v>
      </c>
      <c r="B4641" s="10" t="s">
        <v>11568</v>
      </c>
      <c r="C4641">
        <v>126398.5</v>
      </c>
      <c r="D4641" s="10" t="s">
        <v>26</v>
      </c>
      <c r="E4641">
        <v>0</v>
      </c>
      <c r="F4641">
        <v>11910.5</v>
      </c>
      <c r="G4641">
        <v>138309</v>
      </c>
      <c r="H4641" s="10" t="s">
        <v>26</v>
      </c>
      <c r="I4641" s="10" t="s">
        <v>14882</v>
      </c>
      <c r="J4641" s="10" t="s">
        <v>17</v>
      </c>
      <c r="K4641" s="10" t="s">
        <v>14883</v>
      </c>
      <c r="L4641" s="10" t="s">
        <v>14884</v>
      </c>
      <c r="M4641" s="10" t="s">
        <v>18</v>
      </c>
      <c r="N4641">
        <v>0</v>
      </c>
    </row>
    <row r="4642" spans="1:14" x14ac:dyDescent="0.25">
      <c r="A4642" s="10" t="s">
        <v>24</v>
      </c>
      <c r="B4642" s="10" t="s">
        <v>14885</v>
      </c>
      <c r="C4642">
        <v>320</v>
      </c>
      <c r="D4642" s="10" t="s">
        <v>26</v>
      </c>
      <c r="E4642">
        <v>0</v>
      </c>
      <c r="F4642">
        <v>0</v>
      </c>
      <c r="G4642">
        <v>320</v>
      </c>
      <c r="H4642" s="10" t="s">
        <v>26</v>
      </c>
      <c r="I4642" s="10" t="s">
        <v>14886</v>
      </c>
      <c r="J4642" s="10" t="s">
        <v>17</v>
      </c>
      <c r="K4642" s="10" t="s">
        <v>17</v>
      </c>
      <c r="L4642" s="10" t="s">
        <v>14887</v>
      </c>
      <c r="M4642" s="10" t="s">
        <v>18</v>
      </c>
      <c r="N4642">
        <v>0</v>
      </c>
    </row>
    <row r="4643" spans="1:14" x14ac:dyDescent="0.25">
      <c r="A4643" s="10" t="s">
        <v>24</v>
      </c>
      <c r="B4643" s="10" t="s">
        <v>11576</v>
      </c>
      <c r="C4643">
        <v>1400</v>
      </c>
      <c r="D4643" s="10" t="s">
        <v>26</v>
      </c>
      <c r="E4643">
        <v>0</v>
      </c>
      <c r="F4643">
        <v>0</v>
      </c>
      <c r="G4643">
        <v>1400</v>
      </c>
      <c r="H4643" s="10" t="s">
        <v>26</v>
      </c>
      <c r="I4643" s="10" t="s">
        <v>14888</v>
      </c>
      <c r="J4643" s="10" t="s">
        <v>17</v>
      </c>
      <c r="K4643" s="10" t="s">
        <v>17</v>
      </c>
      <c r="L4643" s="10" t="s">
        <v>14889</v>
      </c>
      <c r="M4643" s="10" t="s">
        <v>18</v>
      </c>
      <c r="N4643">
        <v>0</v>
      </c>
    </row>
    <row r="4644" spans="1:14" x14ac:dyDescent="0.25">
      <c r="A4644" s="10" t="s">
        <v>24</v>
      </c>
      <c r="B4644" s="10" t="s">
        <v>2465</v>
      </c>
      <c r="C4644">
        <v>1633.6</v>
      </c>
      <c r="D4644" s="10" t="s">
        <v>26</v>
      </c>
      <c r="E4644">
        <v>0</v>
      </c>
      <c r="F4644">
        <v>0</v>
      </c>
      <c r="G4644">
        <v>1633.6</v>
      </c>
      <c r="H4644" s="10" t="s">
        <v>26</v>
      </c>
      <c r="I4644" s="10" t="s">
        <v>14890</v>
      </c>
      <c r="J4644" s="10" t="s">
        <v>17</v>
      </c>
      <c r="K4644" s="10" t="s">
        <v>17</v>
      </c>
      <c r="L4644" s="10" t="s">
        <v>14891</v>
      </c>
      <c r="M4644" s="10" t="s">
        <v>18</v>
      </c>
      <c r="N4644">
        <v>0</v>
      </c>
    </row>
    <row r="4645" spans="1:14" x14ac:dyDescent="0.25">
      <c r="A4645" s="10" t="s">
        <v>24</v>
      </c>
      <c r="B4645" s="10" t="s">
        <v>2468</v>
      </c>
      <c r="C4645">
        <v>240.4</v>
      </c>
      <c r="D4645" s="10" t="s">
        <v>26</v>
      </c>
      <c r="E4645">
        <v>0</v>
      </c>
      <c r="F4645">
        <v>0</v>
      </c>
      <c r="G4645">
        <v>240.4</v>
      </c>
      <c r="H4645" s="10" t="s">
        <v>26</v>
      </c>
      <c r="I4645" s="10" t="s">
        <v>14892</v>
      </c>
      <c r="J4645" s="10" t="s">
        <v>17</v>
      </c>
      <c r="K4645" s="10" t="s">
        <v>17</v>
      </c>
      <c r="L4645" s="10" t="s">
        <v>14893</v>
      </c>
      <c r="M4645" s="10" t="s">
        <v>18</v>
      </c>
      <c r="N4645">
        <v>0</v>
      </c>
    </row>
    <row r="4646" spans="1:14" x14ac:dyDescent="0.25">
      <c r="A4646" s="10" t="s">
        <v>24</v>
      </c>
      <c r="B4646" s="10" t="s">
        <v>2566</v>
      </c>
      <c r="C4646">
        <v>4480</v>
      </c>
      <c r="D4646" s="10" t="s">
        <v>26</v>
      </c>
      <c r="E4646">
        <v>0</v>
      </c>
      <c r="F4646">
        <v>0</v>
      </c>
      <c r="G4646">
        <v>4480</v>
      </c>
      <c r="H4646" s="10" t="s">
        <v>26</v>
      </c>
      <c r="I4646" s="10" t="s">
        <v>14894</v>
      </c>
      <c r="J4646" s="10" t="s">
        <v>17</v>
      </c>
      <c r="K4646" s="10" t="s">
        <v>17</v>
      </c>
      <c r="L4646" s="10" t="s">
        <v>14895</v>
      </c>
      <c r="M4646" s="10" t="s">
        <v>18</v>
      </c>
      <c r="N4646">
        <v>0</v>
      </c>
    </row>
    <row r="4647" spans="1:14" x14ac:dyDescent="0.25">
      <c r="A4647" s="10" t="s">
        <v>24</v>
      </c>
      <c r="B4647" s="10" t="s">
        <v>2574</v>
      </c>
      <c r="C4647">
        <v>62.4</v>
      </c>
      <c r="D4647" s="10" t="s">
        <v>26</v>
      </c>
      <c r="E4647">
        <v>0</v>
      </c>
      <c r="F4647">
        <v>89</v>
      </c>
      <c r="G4647">
        <v>151.4</v>
      </c>
      <c r="H4647" s="10" t="s">
        <v>26</v>
      </c>
      <c r="I4647" s="10" t="s">
        <v>14896</v>
      </c>
      <c r="J4647" s="10" t="s">
        <v>17</v>
      </c>
      <c r="K4647" s="10" t="s">
        <v>14897</v>
      </c>
      <c r="L4647" s="10" t="s">
        <v>14898</v>
      </c>
      <c r="M4647" s="10" t="s">
        <v>18</v>
      </c>
      <c r="N4647">
        <v>0</v>
      </c>
    </row>
    <row r="4648" spans="1:14" x14ac:dyDescent="0.25">
      <c r="A4648" s="10" t="s">
        <v>24</v>
      </c>
      <c r="B4648" s="10" t="s">
        <v>321</v>
      </c>
      <c r="C4648">
        <v>489</v>
      </c>
      <c r="D4648" s="10" t="s">
        <v>26</v>
      </c>
      <c r="E4648">
        <v>0</v>
      </c>
      <c r="F4648">
        <v>0</v>
      </c>
      <c r="G4648">
        <v>489</v>
      </c>
      <c r="H4648" s="10" t="s">
        <v>26</v>
      </c>
      <c r="I4648" s="10" t="s">
        <v>14899</v>
      </c>
      <c r="J4648" s="10" t="s">
        <v>17</v>
      </c>
      <c r="K4648" s="10" t="s">
        <v>17</v>
      </c>
      <c r="L4648" s="10" t="s">
        <v>14900</v>
      </c>
      <c r="M4648" s="10" t="s">
        <v>18</v>
      </c>
      <c r="N4648">
        <v>0</v>
      </c>
    </row>
    <row r="4649" spans="1:14" x14ac:dyDescent="0.25">
      <c r="A4649" s="10" t="s">
        <v>24</v>
      </c>
      <c r="B4649" s="10" t="s">
        <v>3233</v>
      </c>
      <c r="C4649">
        <v>40</v>
      </c>
      <c r="D4649" s="10" t="s">
        <v>26</v>
      </c>
      <c r="E4649">
        <v>0</v>
      </c>
      <c r="F4649">
        <v>0</v>
      </c>
      <c r="G4649">
        <v>40</v>
      </c>
      <c r="H4649" s="10" t="s">
        <v>26</v>
      </c>
      <c r="I4649" s="10" t="s">
        <v>14901</v>
      </c>
      <c r="J4649" s="10" t="s">
        <v>17</v>
      </c>
      <c r="K4649" s="10" t="s">
        <v>17</v>
      </c>
      <c r="L4649" s="10" t="s">
        <v>14902</v>
      </c>
      <c r="M4649" s="10" t="s">
        <v>18</v>
      </c>
      <c r="N4649">
        <v>0</v>
      </c>
    </row>
    <row r="4650" spans="1:14" x14ac:dyDescent="0.25">
      <c r="A4650" s="10" t="s">
        <v>24</v>
      </c>
      <c r="B4650" s="10" t="s">
        <v>11596</v>
      </c>
      <c r="C4650">
        <v>20944.21</v>
      </c>
      <c r="D4650" s="10" t="s">
        <v>26</v>
      </c>
      <c r="E4650">
        <v>0</v>
      </c>
      <c r="F4650">
        <v>34174.730000000003</v>
      </c>
      <c r="G4650">
        <v>55118.94</v>
      </c>
      <c r="H4650" s="10" t="s">
        <v>26</v>
      </c>
      <c r="I4650" s="10" t="s">
        <v>14903</v>
      </c>
      <c r="J4650" s="10" t="s">
        <v>17</v>
      </c>
      <c r="K4650" s="10" t="s">
        <v>14904</v>
      </c>
      <c r="L4650" s="10" t="s">
        <v>14905</v>
      </c>
      <c r="M4650" s="10" t="s">
        <v>18</v>
      </c>
      <c r="N4650">
        <v>0</v>
      </c>
    </row>
    <row r="4651" spans="1:14" x14ac:dyDescent="0.25">
      <c r="A4651" s="10" t="s">
        <v>24</v>
      </c>
      <c r="B4651" s="10" t="s">
        <v>11599</v>
      </c>
      <c r="C4651">
        <v>40948.71</v>
      </c>
      <c r="D4651" s="10" t="s">
        <v>26</v>
      </c>
      <c r="E4651">
        <v>0</v>
      </c>
      <c r="F4651">
        <v>6551.29</v>
      </c>
      <c r="G4651">
        <v>47500</v>
      </c>
      <c r="H4651" s="10" t="s">
        <v>26</v>
      </c>
      <c r="I4651" s="10" t="s">
        <v>14906</v>
      </c>
      <c r="J4651" s="10" t="s">
        <v>17</v>
      </c>
      <c r="K4651" s="10" t="s">
        <v>14907</v>
      </c>
      <c r="L4651" s="10" t="s">
        <v>14908</v>
      </c>
      <c r="M4651" s="10" t="s">
        <v>18</v>
      </c>
      <c r="N4651">
        <v>0</v>
      </c>
    </row>
    <row r="4652" spans="1:14" x14ac:dyDescent="0.25">
      <c r="A4652" s="10" t="s">
        <v>24</v>
      </c>
      <c r="B4652" s="10" t="s">
        <v>11602</v>
      </c>
      <c r="C4652">
        <v>13553.76</v>
      </c>
      <c r="D4652" s="10" t="s">
        <v>26</v>
      </c>
      <c r="E4652">
        <v>0</v>
      </c>
      <c r="F4652">
        <v>0</v>
      </c>
      <c r="G4652">
        <v>13553.76</v>
      </c>
      <c r="H4652" s="10" t="s">
        <v>26</v>
      </c>
      <c r="I4652" s="10" t="s">
        <v>14909</v>
      </c>
      <c r="J4652" s="10" t="s">
        <v>17</v>
      </c>
      <c r="K4652" s="10" t="s">
        <v>17</v>
      </c>
      <c r="L4652" s="10" t="s">
        <v>14910</v>
      </c>
      <c r="M4652" s="10" t="s">
        <v>18</v>
      </c>
      <c r="N4652">
        <v>0</v>
      </c>
    </row>
    <row r="4653" spans="1:14" x14ac:dyDescent="0.25">
      <c r="A4653" s="10" t="s">
        <v>24</v>
      </c>
      <c r="B4653" s="10" t="s">
        <v>11605</v>
      </c>
      <c r="C4653">
        <v>35448.660000000003</v>
      </c>
      <c r="D4653" s="10" t="s">
        <v>26</v>
      </c>
      <c r="E4653">
        <v>0</v>
      </c>
      <c r="F4653">
        <v>0</v>
      </c>
      <c r="G4653">
        <v>35448.660000000003</v>
      </c>
      <c r="H4653" s="10" t="s">
        <v>26</v>
      </c>
      <c r="I4653" s="10" t="s">
        <v>14911</v>
      </c>
      <c r="J4653" s="10" t="s">
        <v>17</v>
      </c>
      <c r="K4653" s="10" t="s">
        <v>17</v>
      </c>
      <c r="L4653" s="10" t="s">
        <v>14912</v>
      </c>
      <c r="M4653" s="10" t="s">
        <v>18</v>
      </c>
      <c r="N4653">
        <v>0</v>
      </c>
    </row>
    <row r="4654" spans="1:14" x14ac:dyDescent="0.25">
      <c r="A4654" s="10" t="s">
        <v>24</v>
      </c>
      <c r="B4654" s="10" t="s">
        <v>11608</v>
      </c>
      <c r="C4654">
        <v>34863.18</v>
      </c>
      <c r="D4654" s="10" t="s">
        <v>26</v>
      </c>
      <c r="E4654">
        <v>0</v>
      </c>
      <c r="F4654">
        <v>4315.6499999999996</v>
      </c>
      <c r="G4654">
        <v>39178.83</v>
      </c>
      <c r="H4654" s="10" t="s">
        <v>26</v>
      </c>
      <c r="I4654" s="10" t="s">
        <v>14913</v>
      </c>
      <c r="J4654" s="10" t="s">
        <v>17</v>
      </c>
      <c r="K4654" s="10" t="s">
        <v>14914</v>
      </c>
      <c r="L4654" s="10" t="s">
        <v>14915</v>
      </c>
      <c r="M4654" s="10" t="s">
        <v>18</v>
      </c>
      <c r="N4654">
        <v>0</v>
      </c>
    </row>
    <row r="4655" spans="1:14" x14ac:dyDescent="0.25">
      <c r="A4655" s="10" t="s">
        <v>24</v>
      </c>
      <c r="B4655" s="10" t="s">
        <v>11611</v>
      </c>
      <c r="C4655">
        <v>2809.81</v>
      </c>
      <c r="D4655" s="10" t="s">
        <v>26</v>
      </c>
      <c r="E4655">
        <v>0</v>
      </c>
      <c r="F4655">
        <v>376.12</v>
      </c>
      <c r="G4655">
        <v>3185.93</v>
      </c>
      <c r="H4655" s="10" t="s">
        <v>26</v>
      </c>
      <c r="I4655" s="10" t="s">
        <v>14916</v>
      </c>
      <c r="J4655" s="10" t="s">
        <v>17</v>
      </c>
      <c r="K4655" s="10" t="s">
        <v>14917</v>
      </c>
      <c r="L4655" s="10" t="s">
        <v>14918</v>
      </c>
      <c r="M4655" s="10" t="s">
        <v>18</v>
      </c>
      <c r="N4655">
        <v>0</v>
      </c>
    </row>
    <row r="4656" spans="1:14" x14ac:dyDescent="0.25">
      <c r="A4656" s="10" t="s">
        <v>24</v>
      </c>
      <c r="B4656" s="10" t="s">
        <v>11614</v>
      </c>
      <c r="C4656">
        <v>1270.75</v>
      </c>
      <c r="D4656" s="10" t="s">
        <v>26</v>
      </c>
      <c r="E4656">
        <v>0</v>
      </c>
      <c r="F4656">
        <v>102.73</v>
      </c>
      <c r="G4656">
        <v>1373.48</v>
      </c>
      <c r="H4656" s="10" t="s">
        <v>26</v>
      </c>
      <c r="I4656" s="10" t="s">
        <v>14919</v>
      </c>
      <c r="J4656" s="10" t="s">
        <v>17</v>
      </c>
      <c r="K4656" s="10" t="s">
        <v>14920</v>
      </c>
      <c r="L4656" s="10" t="s">
        <v>14921</v>
      </c>
      <c r="M4656" s="10" t="s">
        <v>18</v>
      </c>
      <c r="N4656">
        <v>0</v>
      </c>
    </row>
    <row r="4657" spans="1:14" x14ac:dyDescent="0.25">
      <c r="A4657" s="10" t="s">
        <v>24</v>
      </c>
      <c r="B4657" s="10" t="s">
        <v>11617</v>
      </c>
      <c r="C4657">
        <v>730.99</v>
      </c>
      <c r="D4657" s="10" t="s">
        <v>26</v>
      </c>
      <c r="E4657">
        <v>0</v>
      </c>
      <c r="F4657">
        <v>291.95999999999998</v>
      </c>
      <c r="G4657">
        <v>1022.95</v>
      </c>
      <c r="H4657" s="10" t="s">
        <v>26</v>
      </c>
      <c r="I4657" s="10" t="s">
        <v>14922</v>
      </c>
      <c r="J4657" s="10" t="s">
        <v>17</v>
      </c>
      <c r="K4657" s="10" t="s">
        <v>14923</v>
      </c>
      <c r="L4657" s="10" t="s">
        <v>14924</v>
      </c>
      <c r="M4657" s="10" t="s">
        <v>18</v>
      </c>
      <c r="N4657">
        <v>0</v>
      </c>
    </row>
    <row r="4658" spans="1:14" x14ac:dyDescent="0.25">
      <c r="A4658" s="10" t="s">
        <v>24</v>
      </c>
      <c r="B4658" s="10" t="s">
        <v>11621</v>
      </c>
      <c r="C4658">
        <v>9287.7800000000007</v>
      </c>
      <c r="D4658" s="10" t="s">
        <v>26</v>
      </c>
      <c r="E4658">
        <v>0</v>
      </c>
      <c r="F4658">
        <v>481.21</v>
      </c>
      <c r="G4658">
        <v>9768.99</v>
      </c>
      <c r="H4658" s="10" t="s">
        <v>26</v>
      </c>
      <c r="I4658" s="10" t="s">
        <v>14925</v>
      </c>
      <c r="J4658" s="10" t="s">
        <v>17</v>
      </c>
      <c r="K4658" s="10" t="s">
        <v>14926</v>
      </c>
      <c r="L4658" s="10" t="s">
        <v>14927</v>
      </c>
      <c r="M4658" s="10" t="s">
        <v>18</v>
      </c>
      <c r="N4658">
        <v>0</v>
      </c>
    </row>
    <row r="4659" spans="1:14" x14ac:dyDescent="0.25">
      <c r="A4659" s="10" t="s">
        <v>24</v>
      </c>
      <c r="B4659" s="10" t="s">
        <v>11623</v>
      </c>
      <c r="C4659">
        <v>149568.01</v>
      </c>
      <c r="D4659" s="10" t="s">
        <v>26</v>
      </c>
      <c r="E4659">
        <v>0</v>
      </c>
      <c r="F4659">
        <v>19736.740000000002</v>
      </c>
      <c r="G4659">
        <v>169304.75</v>
      </c>
      <c r="H4659" s="10" t="s">
        <v>26</v>
      </c>
      <c r="I4659" s="10" t="s">
        <v>14928</v>
      </c>
      <c r="J4659" s="10" t="s">
        <v>17</v>
      </c>
      <c r="K4659" s="10" t="s">
        <v>14929</v>
      </c>
      <c r="L4659" s="10" t="s">
        <v>14930</v>
      </c>
      <c r="M4659" s="10" t="s">
        <v>18</v>
      </c>
      <c r="N4659">
        <v>0</v>
      </c>
    </row>
    <row r="4660" spans="1:14" x14ac:dyDescent="0.25">
      <c r="A4660" s="10" t="s">
        <v>24</v>
      </c>
      <c r="B4660" s="10" t="s">
        <v>11627</v>
      </c>
      <c r="C4660">
        <v>9900.11</v>
      </c>
      <c r="D4660" s="10" t="s">
        <v>26</v>
      </c>
      <c r="E4660">
        <v>0</v>
      </c>
      <c r="F4660">
        <v>1197.6300000000001</v>
      </c>
      <c r="G4660">
        <v>11097.74</v>
      </c>
      <c r="H4660" s="10" t="s">
        <v>26</v>
      </c>
      <c r="I4660" s="10" t="s">
        <v>14931</v>
      </c>
      <c r="J4660" s="10" t="s">
        <v>17</v>
      </c>
      <c r="K4660" s="10" t="s">
        <v>14932</v>
      </c>
      <c r="L4660" s="10" t="s">
        <v>14933</v>
      </c>
      <c r="M4660" s="10" t="s">
        <v>18</v>
      </c>
      <c r="N4660">
        <v>0</v>
      </c>
    </row>
    <row r="4661" spans="1:14" x14ac:dyDescent="0.25">
      <c r="A4661" s="10" t="s">
        <v>24</v>
      </c>
      <c r="B4661" s="10" t="s">
        <v>11631</v>
      </c>
      <c r="C4661">
        <v>16058.31</v>
      </c>
      <c r="D4661" s="10" t="s">
        <v>26</v>
      </c>
      <c r="E4661">
        <v>0</v>
      </c>
      <c r="F4661">
        <v>131.58000000000001</v>
      </c>
      <c r="G4661">
        <v>16189.89</v>
      </c>
      <c r="H4661" s="10" t="s">
        <v>26</v>
      </c>
      <c r="I4661" s="10" t="s">
        <v>14934</v>
      </c>
      <c r="J4661" s="10" t="s">
        <v>17</v>
      </c>
      <c r="K4661" s="10" t="s">
        <v>14935</v>
      </c>
      <c r="L4661" s="10" t="s">
        <v>14936</v>
      </c>
      <c r="M4661" s="10" t="s">
        <v>18</v>
      </c>
      <c r="N4661">
        <v>0</v>
      </c>
    </row>
    <row r="4662" spans="1:14" x14ac:dyDescent="0.25">
      <c r="A4662" s="10" t="s">
        <v>24</v>
      </c>
      <c r="B4662" s="10" t="s">
        <v>11634</v>
      </c>
      <c r="C4662">
        <v>12615.01</v>
      </c>
      <c r="D4662" s="10" t="s">
        <v>26</v>
      </c>
      <c r="E4662">
        <v>0</v>
      </c>
      <c r="F4662">
        <v>2004.16</v>
      </c>
      <c r="G4662">
        <v>14619.17</v>
      </c>
      <c r="H4662" s="10" t="s">
        <v>26</v>
      </c>
      <c r="I4662" s="10" t="s">
        <v>14937</v>
      </c>
      <c r="J4662" s="10" t="s">
        <v>17</v>
      </c>
      <c r="K4662" s="10" t="s">
        <v>14938</v>
      </c>
      <c r="L4662" s="10" t="s">
        <v>14939</v>
      </c>
      <c r="M4662" s="10" t="s">
        <v>18</v>
      </c>
      <c r="N4662">
        <v>0</v>
      </c>
    </row>
    <row r="4663" spans="1:14" x14ac:dyDescent="0.25">
      <c r="A4663" s="10" t="s">
        <v>24</v>
      </c>
      <c r="B4663" s="10" t="s">
        <v>11637</v>
      </c>
      <c r="C4663">
        <v>7521.22</v>
      </c>
      <c r="D4663" s="10" t="s">
        <v>26</v>
      </c>
      <c r="E4663">
        <v>0</v>
      </c>
      <c r="F4663">
        <v>252.33</v>
      </c>
      <c r="G4663">
        <v>7773.55</v>
      </c>
      <c r="H4663" s="10" t="s">
        <v>26</v>
      </c>
      <c r="I4663" s="10" t="s">
        <v>14940</v>
      </c>
      <c r="J4663" s="10" t="s">
        <v>17</v>
      </c>
      <c r="K4663" s="10" t="s">
        <v>14941</v>
      </c>
      <c r="L4663" s="10" t="s">
        <v>14942</v>
      </c>
      <c r="M4663" s="10" t="s">
        <v>18</v>
      </c>
      <c r="N4663">
        <v>0</v>
      </c>
    </row>
    <row r="4664" spans="1:14" x14ac:dyDescent="0.25">
      <c r="A4664" s="10" t="s">
        <v>24</v>
      </c>
      <c r="B4664" s="10" t="s">
        <v>11640</v>
      </c>
      <c r="C4664">
        <v>27121.38</v>
      </c>
      <c r="D4664" s="10" t="s">
        <v>26</v>
      </c>
      <c r="E4664">
        <v>0</v>
      </c>
      <c r="F4664">
        <v>0</v>
      </c>
      <c r="G4664">
        <v>27121.38</v>
      </c>
      <c r="H4664" s="10" t="s">
        <v>26</v>
      </c>
      <c r="I4664" s="10" t="s">
        <v>14943</v>
      </c>
      <c r="J4664" s="10" t="s">
        <v>17</v>
      </c>
      <c r="K4664" s="10" t="s">
        <v>17</v>
      </c>
      <c r="L4664" s="10" t="s">
        <v>14944</v>
      </c>
      <c r="M4664" s="10" t="s">
        <v>18</v>
      </c>
      <c r="N4664">
        <v>0</v>
      </c>
    </row>
    <row r="4665" spans="1:14" x14ac:dyDescent="0.25">
      <c r="A4665" s="10" t="s">
        <v>24</v>
      </c>
      <c r="B4665" s="10" t="s">
        <v>11644</v>
      </c>
      <c r="C4665">
        <v>261.81</v>
      </c>
      <c r="D4665" s="10" t="s">
        <v>26</v>
      </c>
      <c r="E4665">
        <v>0</v>
      </c>
      <c r="F4665">
        <v>93.74</v>
      </c>
      <c r="G4665">
        <v>355.55</v>
      </c>
      <c r="H4665" s="10" t="s">
        <v>26</v>
      </c>
      <c r="I4665" s="10" t="s">
        <v>14945</v>
      </c>
      <c r="J4665" s="10" t="s">
        <v>17</v>
      </c>
      <c r="K4665" s="10" t="s">
        <v>14946</v>
      </c>
      <c r="L4665" s="10" t="s">
        <v>14947</v>
      </c>
      <c r="M4665" s="10" t="s">
        <v>18</v>
      </c>
      <c r="N4665">
        <v>0</v>
      </c>
    </row>
    <row r="4666" spans="1:14" x14ac:dyDescent="0.25">
      <c r="A4666" s="10" t="s">
        <v>24</v>
      </c>
      <c r="B4666" s="10" t="s">
        <v>11647</v>
      </c>
      <c r="C4666">
        <v>3834.05</v>
      </c>
      <c r="D4666" s="10" t="s">
        <v>26</v>
      </c>
      <c r="E4666">
        <v>0</v>
      </c>
      <c r="F4666">
        <v>1251.81</v>
      </c>
      <c r="G4666">
        <v>5085.8599999999997</v>
      </c>
      <c r="H4666" s="10" t="s">
        <v>26</v>
      </c>
      <c r="I4666" s="10" t="s">
        <v>14948</v>
      </c>
      <c r="J4666" s="10" t="s">
        <v>17</v>
      </c>
      <c r="K4666" s="10" t="s">
        <v>14949</v>
      </c>
      <c r="L4666" s="10" t="s">
        <v>14950</v>
      </c>
      <c r="M4666" s="10" t="s">
        <v>18</v>
      </c>
      <c r="N4666">
        <v>0</v>
      </c>
    </row>
    <row r="4667" spans="1:14" x14ac:dyDescent="0.25">
      <c r="A4667" s="10" t="s">
        <v>24</v>
      </c>
      <c r="B4667" s="10" t="s">
        <v>11652</v>
      </c>
      <c r="C4667">
        <v>221.39</v>
      </c>
      <c r="D4667" s="10" t="s">
        <v>26</v>
      </c>
      <c r="E4667">
        <v>0</v>
      </c>
      <c r="F4667">
        <v>102.97</v>
      </c>
      <c r="G4667">
        <v>324.36</v>
      </c>
      <c r="H4667" s="10" t="s">
        <v>26</v>
      </c>
      <c r="I4667" s="10" t="s">
        <v>14951</v>
      </c>
      <c r="J4667" s="10" t="s">
        <v>17</v>
      </c>
      <c r="K4667" s="10" t="s">
        <v>14952</v>
      </c>
      <c r="L4667" s="10" t="s">
        <v>14953</v>
      </c>
      <c r="M4667" s="10" t="s">
        <v>18</v>
      </c>
      <c r="N4667">
        <v>0</v>
      </c>
    </row>
    <row r="4668" spans="1:14" x14ac:dyDescent="0.25">
      <c r="A4668" s="10" t="s">
        <v>24</v>
      </c>
      <c r="B4668" s="10" t="s">
        <v>11655</v>
      </c>
      <c r="C4668">
        <v>376.94</v>
      </c>
      <c r="D4668" s="10" t="s">
        <v>26</v>
      </c>
      <c r="E4668">
        <v>0</v>
      </c>
      <c r="F4668">
        <v>55.08</v>
      </c>
      <c r="G4668">
        <v>432.02</v>
      </c>
      <c r="H4668" s="10" t="s">
        <v>26</v>
      </c>
      <c r="I4668" s="10" t="s">
        <v>14954</v>
      </c>
      <c r="J4668" s="10" t="s">
        <v>17</v>
      </c>
      <c r="K4668" s="10" t="s">
        <v>14955</v>
      </c>
      <c r="L4668" s="10" t="s">
        <v>14956</v>
      </c>
      <c r="M4668" s="10" t="s">
        <v>18</v>
      </c>
      <c r="N4668">
        <v>0</v>
      </c>
    </row>
    <row r="4669" spans="1:14" x14ac:dyDescent="0.25">
      <c r="A4669" s="10" t="s">
        <v>24</v>
      </c>
      <c r="B4669" s="10" t="s">
        <v>11658</v>
      </c>
      <c r="C4669">
        <v>2120.44</v>
      </c>
      <c r="D4669" s="10" t="s">
        <v>26</v>
      </c>
      <c r="E4669">
        <v>0</v>
      </c>
      <c r="F4669">
        <v>216.49</v>
      </c>
      <c r="G4669">
        <v>2336.9299999999998</v>
      </c>
      <c r="H4669" s="10" t="s">
        <v>26</v>
      </c>
      <c r="I4669" s="10" t="s">
        <v>14957</v>
      </c>
      <c r="J4669" s="10" t="s">
        <v>17</v>
      </c>
      <c r="K4669" s="10" t="s">
        <v>14958</v>
      </c>
      <c r="L4669" s="10" t="s">
        <v>14959</v>
      </c>
      <c r="M4669" s="10" t="s">
        <v>18</v>
      </c>
      <c r="N4669">
        <v>0</v>
      </c>
    </row>
    <row r="4670" spans="1:14" x14ac:dyDescent="0.25">
      <c r="A4670" s="10" t="s">
        <v>24</v>
      </c>
      <c r="B4670" s="10" t="s">
        <v>11661</v>
      </c>
      <c r="C4670">
        <v>1552.82</v>
      </c>
      <c r="D4670" s="10" t="s">
        <v>26</v>
      </c>
      <c r="E4670">
        <v>0</v>
      </c>
      <c r="F4670">
        <v>265.27999999999997</v>
      </c>
      <c r="G4670">
        <v>1818.1</v>
      </c>
      <c r="H4670" s="10" t="s">
        <v>26</v>
      </c>
      <c r="I4670" s="10" t="s">
        <v>14960</v>
      </c>
      <c r="J4670" s="10" t="s">
        <v>17</v>
      </c>
      <c r="K4670" s="10" t="s">
        <v>14961</v>
      </c>
      <c r="L4670" s="10" t="s">
        <v>14962</v>
      </c>
      <c r="M4670" s="10" t="s">
        <v>18</v>
      </c>
      <c r="N4670">
        <v>0</v>
      </c>
    </row>
    <row r="4671" spans="1:14" x14ac:dyDescent="0.25">
      <c r="A4671" s="10" t="s">
        <v>24</v>
      </c>
      <c r="B4671" s="10" t="s">
        <v>11665</v>
      </c>
      <c r="C4671">
        <v>2229.11</v>
      </c>
      <c r="D4671" s="10" t="s">
        <v>26</v>
      </c>
      <c r="E4671">
        <v>0</v>
      </c>
      <c r="F4671">
        <v>498.21</v>
      </c>
      <c r="G4671">
        <v>2727.32</v>
      </c>
      <c r="H4671" s="10" t="s">
        <v>26</v>
      </c>
      <c r="I4671" s="10" t="s">
        <v>14963</v>
      </c>
      <c r="J4671" s="10" t="s">
        <v>17</v>
      </c>
      <c r="K4671" s="10" t="s">
        <v>14964</v>
      </c>
      <c r="L4671" s="10" t="s">
        <v>14965</v>
      </c>
      <c r="M4671" s="10" t="s">
        <v>18</v>
      </c>
      <c r="N4671">
        <v>0</v>
      </c>
    </row>
    <row r="4672" spans="1:14" x14ac:dyDescent="0.25">
      <c r="A4672" s="10" t="s">
        <v>24</v>
      </c>
      <c r="B4672" s="10" t="s">
        <v>11668</v>
      </c>
      <c r="C4672">
        <v>2572.2600000000002</v>
      </c>
      <c r="D4672" s="10" t="s">
        <v>26</v>
      </c>
      <c r="E4672">
        <v>0</v>
      </c>
      <c r="F4672">
        <v>599.21</v>
      </c>
      <c r="G4672">
        <v>3171.47</v>
      </c>
      <c r="H4672" s="10" t="s">
        <v>26</v>
      </c>
      <c r="I4672" s="10" t="s">
        <v>14966</v>
      </c>
      <c r="J4672" s="10" t="s">
        <v>17</v>
      </c>
      <c r="K4672" s="10" t="s">
        <v>14967</v>
      </c>
      <c r="L4672" s="10" t="s">
        <v>14968</v>
      </c>
      <c r="M4672" s="10" t="s">
        <v>18</v>
      </c>
      <c r="N4672">
        <v>0</v>
      </c>
    </row>
    <row r="4673" spans="1:14" x14ac:dyDescent="0.25">
      <c r="A4673" s="10" t="s">
        <v>24</v>
      </c>
      <c r="B4673" s="10" t="s">
        <v>11671</v>
      </c>
      <c r="C4673">
        <v>716.43</v>
      </c>
      <c r="D4673" s="10" t="s">
        <v>26</v>
      </c>
      <c r="E4673">
        <v>0</v>
      </c>
      <c r="F4673">
        <v>182.01</v>
      </c>
      <c r="G4673">
        <v>898.44</v>
      </c>
      <c r="H4673" s="10" t="s">
        <v>26</v>
      </c>
      <c r="I4673" s="10" t="s">
        <v>14969</v>
      </c>
      <c r="J4673" s="10" t="s">
        <v>17</v>
      </c>
      <c r="K4673" s="10" t="s">
        <v>14970</v>
      </c>
      <c r="L4673" s="10" t="s">
        <v>14971</v>
      </c>
      <c r="M4673" s="10" t="s">
        <v>18</v>
      </c>
      <c r="N4673">
        <v>0</v>
      </c>
    </row>
    <row r="4674" spans="1:14" x14ac:dyDescent="0.25">
      <c r="A4674" s="10" t="s">
        <v>24</v>
      </c>
      <c r="B4674" s="10" t="s">
        <v>11674</v>
      </c>
      <c r="C4674">
        <v>753.88</v>
      </c>
      <c r="D4674" s="10" t="s">
        <v>26</v>
      </c>
      <c r="E4674">
        <v>0</v>
      </c>
      <c r="F4674">
        <v>158.18</v>
      </c>
      <c r="G4674">
        <v>912.06</v>
      </c>
      <c r="H4674" s="10" t="s">
        <v>26</v>
      </c>
      <c r="I4674" s="10" t="s">
        <v>14972</v>
      </c>
      <c r="J4674" s="10" t="s">
        <v>17</v>
      </c>
      <c r="K4674" s="10" t="s">
        <v>14973</v>
      </c>
      <c r="L4674" s="10" t="s">
        <v>14974</v>
      </c>
      <c r="M4674" s="10" t="s">
        <v>18</v>
      </c>
      <c r="N4674">
        <v>0</v>
      </c>
    </row>
    <row r="4675" spans="1:14" x14ac:dyDescent="0.25">
      <c r="A4675" s="10" t="s">
        <v>24</v>
      </c>
      <c r="B4675" s="10" t="s">
        <v>11677</v>
      </c>
      <c r="C4675">
        <v>2239.54</v>
      </c>
      <c r="D4675" s="10" t="s">
        <v>26</v>
      </c>
      <c r="E4675">
        <v>0</v>
      </c>
      <c r="F4675">
        <v>446.67</v>
      </c>
      <c r="G4675">
        <v>2686.21</v>
      </c>
      <c r="H4675" s="10" t="s">
        <v>26</v>
      </c>
      <c r="I4675" s="10" t="s">
        <v>14975</v>
      </c>
      <c r="J4675" s="10" t="s">
        <v>17</v>
      </c>
      <c r="K4675" s="10" t="s">
        <v>14976</v>
      </c>
      <c r="L4675" s="10" t="s">
        <v>14977</v>
      </c>
      <c r="M4675" s="10" t="s">
        <v>18</v>
      </c>
      <c r="N4675">
        <v>0</v>
      </c>
    </row>
    <row r="4676" spans="1:14" x14ac:dyDescent="0.25">
      <c r="A4676" s="10" t="s">
        <v>24</v>
      </c>
      <c r="B4676" s="10" t="s">
        <v>11680</v>
      </c>
      <c r="C4676">
        <v>152.77000000000001</v>
      </c>
      <c r="D4676" s="10" t="s">
        <v>26</v>
      </c>
      <c r="E4676">
        <v>0</v>
      </c>
      <c r="F4676">
        <v>53.7</v>
      </c>
      <c r="G4676">
        <v>206.47</v>
      </c>
      <c r="H4676" s="10" t="s">
        <v>26</v>
      </c>
      <c r="I4676" s="10" t="s">
        <v>14978</v>
      </c>
      <c r="J4676" s="10" t="s">
        <v>17</v>
      </c>
      <c r="K4676" s="10" t="s">
        <v>14979</v>
      </c>
      <c r="L4676" s="10" t="s">
        <v>14980</v>
      </c>
      <c r="M4676" s="10" t="s">
        <v>18</v>
      </c>
      <c r="N4676">
        <v>0</v>
      </c>
    </row>
    <row r="4677" spans="1:14" x14ac:dyDescent="0.25">
      <c r="A4677" s="10" t="s">
        <v>24</v>
      </c>
      <c r="B4677" s="10" t="s">
        <v>7700</v>
      </c>
      <c r="C4677">
        <v>1136.3800000000001</v>
      </c>
      <c r="D4677" s="10" t="s">
        <v>26</v>
      </c>
      <c r="E4677">
        <v>0</v>
      </c>
      <c r="F4677">
        <v>61.78</v>
      </c>
      <c r="G4677">
        <v>1198.1600000000001</v>
      </c>
      <c r="H4677" s="10" t="s">
        <v>26</v>
      </c>
      <c r="I4677" s="10" t="s">
        <v>14981</v>
      </c>
      <c r="J4677" s="10" t="s">
        <v>17</v>
      </c>
      <c r="K4677" s="10" t="s">
        <v>14982</v>
      </c>
      <c r="L4677" s="10" t="s">
        <v>14983</v>
      </c>
      <c r="M4677" s="10" t="s">
        <v>18</v>
      </c>
      <c r="N4677">
        <v>0</v>
      </c>
    </row>
    <row r="4678" spans="1:14" x14ac:dyDescent="0.25">
      <c r="A4678" s="10" t="s">
        <v>24</v>
      </c>
      <c r="B4678" s="10" t="s">
        <v>2439</v>
      </c>
      <c r="C4678">
        <v>2974</v>
      </c>
      <c r="D4678" s="10" t="s">
        <v>26</v>
      </c>
      <c r="E4678">
        <v>0</v>
      </c>
      <c r="F4678">
        <v>3717.9</v>
      </c>
      <c r="G4678">
        <v>6691.9</v>
      </c>
      <c r="H4678" s="10" t="s">
        <v>26</v>
      </c>
      <c r="I4678" s="10" t="s">
        <v>14984</v>
      </c>
      <c r="J4678" s="10" t="s">
        <v>17</v>
      </c>
      <c r="K4678" s="10" t="s">
        <v>14985</v>
      </c>
      <c r="L4678" s="10" t="s">
        <v>14986</v>
      </c>
      <c r="M4678" s="10" t="s">
        <v>18</v>
      </c>
      <c r="N4678">
        <v>0</v>
      </c>
    </row>
    <row r="4679" spans="1:14" x14ac:dyDescent="0.25">
      <c r="A4679" s="10" t="s">
        <v>24</v>
      </c>
      <c r="B4679" s="10" t="s">
        <v>2444</v>
      </c>
      <c r="C4679">
        <v>4344</v>
      </c>
      <c r="D4679" s="10" t="s">
        <v>26</v>
      </c>
      <c r="E4679">
        <v>0</v>
      </c>
      <c r="F4679">
        <v>1508.6</v>
      </c>
      <c r="G4679">
        <v>5852.6</v>
      </c>
      <c r="H4679" s="10" t="s">
        <v>26</v>
      </c>
      <c r="I4679" s="10" t="s">
        <v>14987</v>
      </c>
      <c r="J4679" s="10" t="s">
        <v>17</v>
      </c>
      <c r="K4679" s="10" t="s">
        <v>14988</v>
      </c>
      <c r="L4679" s="10" t="s">
        <v>14989</v>
      </c>
      <c r="M4679" s="10" t="s">
        <v>18</v>
      </c>
      <c r="N4679">
        <v>0</v>
      </c>
    </row>
    <row r="4680" spans="1:14" x14ac:dyDescent="0.25">
      <c r="A4680" s="10" t="s">
        <v>24</v>
      </c>
      <c r="B4680" s="10" t="s">
        <v>2523</v>
      </c>
      <c r="C4680">
        <v>21296.44</v>
      </c>
      <c r="D4680" s="10" t="s">
        <v>26</v>
      </c>
      <c r="E4680">
        <v>670</v>
      </c>
      <c r="F4680">
        <v>8566.83</v>
      </c>
      <c r="G4680">
        <v>29193.27</v>
      </c>
      <c r="H4680" s="10" t="s">
        <v>26</v>
      </c>
      <c r="I4680" s="10" t="s">
        <v>14990</v>
      </c>
      <c r="J4680" s="10" t="s">
        <v>14991</v>
      </c>
      <c r="K4680" s="10" t="s">
        <v>14992</v>
      </c>
      <c r="L4680" s="10" t="s">
        <v>14993</v>
      </c>
      <c r="M4680" s="10" t="s">
        <v>18</v>
      </c>
      <c r="N4680">
        <v>0</v>
      </c>
    </row>
    <row r="4681" spans="1:14" x14ac:dyDescent="0.25">
      <c r="A4681" s="10" t="s">
        <v>24</v>
      </c>
      <c r="B4681" s="10" t="s">
        <v>349</v>
      </c>
      <c r="C4681">
        <v>9822</v>
      </c>
      <c r="D4681" s="10" t="s">
        <v>26</v>
      </c>
      <c r="E4681">
        <v>0</v>
      </c>
      <c r="F4681">
        <v>207</v>
      </c>
      <c r="G4681">
        <v>10029</v>
      </c>
      <c r="H4681" s="10" t="s">
        <v>26</v>
      </c>
      <c r="I4681" s="10" t="s">
        <v>14994</v>
      </c>
      <c r="J4681" s="10" t="s">
        <v>17</v>
      </c>
      <c r="K4681" s="10" t="s">
        <v>14995</v>
      </c>
      <c r="L4681" s="10" t="s">
        <v>14996</v>
      </c>
      <c r="M4681" s="10" t="s">
        <v>18</v>
      </c>
      <c r="N4681">
        <v>0</v>
      </c>
    </row>
    <row r="4682" spans="1:14" x14ac:dyDescent="0.25">
      <c r="A4682" s="10" t="s">
        <v>24</v>
      </c>
      <c r="B4682" s="10" t="s">
        <v>11695</v>
      </c>
      <c r="C4682">
        <v>68800</v>
      </c>
      <c r="D4682" s="10" t="s">
        <v>26</v>
      </c>
      <c r="E4682">
        <v>0</v>
      </c>
      <c r="F4682">
        <v>17900</v>
      </c>
      <c r="G4682">
        <v>86700</v>
      </c>
      <c r="H4682" s="10" t="s">
        <v>26</v>
      </c>
      <c r="I4682" s="10" t="s">
        <v>14997</v>
      </c>
      <c r="J4682" s="10" t="s">
        <v>17</v>
      </c>
      <c r="K4682" s="10" t="s">
        <v>14998</v>
      </c>
      <c r="L4682" s="10" t="s">
        <v>14999</v>
      </c>
      <c r="M4682" s="10" t="s">
        <v>18</v>
      </c>
      <c r="N4682">
        <v>0</v>
      </c>
    </row>
    <row r="4683" spans="1:14" x14ac:dyDescent="0.25">
      <c r="A4683" s="10" t="s">
        <v>24</v>
      </c>
      <c r="B4683" s="10" t="s">
        <v>11699</v>
      </c>
      <c r="C4683">
        <v>204098.92</v>
      </c>
      <c r="D4683" s="10" t="s">
        <v>26</v>
      </c>
      <c r="E4683">
        <v>179</v>
      </c>
      <c r="F4683">
        <v>48047</v>
      </c>
      <c r="G4683">
        <v>251966.92</v>
      </c>
      <c r="H4683" s="10" t="s">
        <v>26</v>
      </c>
      <c r="I4683" s="10" t="s">
        <v>15000</v>
      </c>
      <c r="J4683" s="10" t="s">
        <v>15001</v>
      </c>
      <c r="K4683" s="10" t="s">
        <v>15002</v>
      </c>
      <c r="L4683" s="10" t="s">
        <v>15003</v>
      </c>
      <c r="M4683" s="10" t="s">
        <v>18</v>
      </c>
      <c r="N4683">
        <v>0</v>
      </c>
    </row>
    <row r="4684" spans="1:14" x14ac:dyDescent="0.25">
      <c r="A4684" s="10" t="s">
        <v>24</v>
      </c>
      <c r="B4684" s="10" t="s">
        <v>11704</v>
      </c>
      <c r="C4684">
        <v>136984.99</v>
      </c>
      <c r="D4684" s="10" t="s">
        <v>26</v>
      </c>
      <c r="E4684">
        <v>0</v>
      </c>
      <c r="F4684">
        <v>38125</v>
      </c>
      <c r="G4684">
        <v>175109.99</v>
      </c>
      <c r="H4684" s="10" t="s">
        <v>26</v>
      </c>
      <c r="I4684" s="10" t="s">
        <v>15004</v>
      </c>
      <c r="J4684" s="10" t="s">
        <v>17</v>
      </c>
      <c r="K4684" s="10" t="s">
        <v>15005</v>
      </c>
      <c r="L4684" s="10" t="s">
        <v>15006</v>
      </c>
      <c r="M4684" s="10" t="s">
        <v>18</v>
      </c>
      <c r="N4684">
        <v>0</v>
      </c>
    </row>
    <row r="4685" spans="1:14" x14ac:dyDescent="0.25">
      <c r="A4685" s="10" t="s">
        <v>24</v>
      </c>
      <c r="B4685" s="10" t="s">
        <v>11707</v>
      </c>
      <c r="C4685">
        <v>49480</v>
      </c>
      <c r="D4685" s="10" t="s">
        <v>26</v>
      </c>
      <c r="E4685">
        <v>0</v>
      </c>
      <c r="F4685">
        <v>12000</v>
      </c>
      <c r="G4685">
        <v>61480</v>
      </c>
      <c r="H4685" s="10" t="s">
        <v>26</v>
      </c>
      <c r="I4685" s="10" t="s">
        <v>15007</v>
      </c>
      <c r="J4685" s="10" t="s">
        <v>17</v>
      </c>
      <c r="K4685" s="10" t="s">
        <v>15008</v>
      </c>
      <c r="L4685" s="10" t="s">
        <v>15009</v>
      </c>
      <c r="M4685" s="10" t="s">
        <v>18</v>
      </c>
      <c r="N4685">
        <v>0</v>
      </c>
    </row>
    <row r="4686" spans="1:14" x14ac:dyDescent="0.25">
      <c r="A4686" s="10" t="s">
        <v>24</v>
      </c>
      <c r="B4686" s="10" t="s">
        <v>11710</v>
      </c>
      <c r="C4686">
        <v>323.97000000000003</v>
      </c>
      <c r="D4686" s="10" t="s">
        <v>26</v>
      </c>
      <c r="E4686">
        <v>0</v>
      </c>
      <c r="F4686">
        <v>425.66</v>
      </c>
      <c r="G4686">
        <v>749.63</v>
      </c>
      <c r="H4686" s="10" t="s">
        <v>26</v>
      </c>
      <c r="I4686" s="10" t="s">
        <v>15010</v>
      </c>
      <c r="J4686" s="10" t="s">
        <v>17</v>
      </c>
      <c r="K4686" s="10" t="s">
        <v>15011</v>
      </c>
      <c r="L4686" s="10" t="s">
        <v>15012</v>
      </c>
      <c r="M4686" s="10" t="s">
        <v>18</v>
      </c>
      <c r="N4686">
        <v>0</v>
      </c>
    </row>
    <row r="4687" spans="1:14" x14ac:dyDescent="0.25">
      <c r="A4687" s="10" t="s">
        <v>24</v>
      </c>
      <c r="B4687" s="10" t="s">
        <v>11713</v>
      </c>
      <c r="C4687">
        <v>3445</v>
      </c>
      <c r="D4687" s="10" t="s">
        <v>26</v>
      </c>
      <c r="E4687">
        <v>0</v>
      </c>
      <c r="F4687">
        <v>910</v>
      </c>
      <c r="G4687">
        <v>4355</v>
      </c>
      <c r="H4687" s="10" t="s">
        <v>26</v>
      </c>
      <c r="I4687" s="10" t="s">
        <v>15013</v>
      </c>
      <c r="J4687" s="10" t="s">
        <v>17</v>
      </c>
      <c r="K4687" s="10" t="s">
        <v>15014</v>
      </c>
      <c r="L4687" s="10" t="s">
        <v>15015</v>
      </c>
      <c r="M4687" s="10" t="s">
        <v>18</v>
      </c>
      <c r="N4687">
        <v>0</v>
      </c>
    </row>
    <row r="4688" spans="1:14" x14ac:dyDescent="0.25">
      <c r="A4688" s="10" t="s">
        <v>24</v>
      </c>
      <c r="B4688" s="10" t="s">
        <v>11716</v>
      </c>
      <c r="C4688">
        <v>8698.98</v>
      </c>
      <c r="D4688" s="10" t="s">
        <v>26</v>
      </c>
      <c r="E4688">
        <v>0</v>
      </c>
      <c r="F4688">
        <v>1750</v>
      </c>
      <c r="G4688">
        <v>10448.98</v>
      </c>
      <c r="H4688" s="10" t="s">
        <v>26</v>
      </c>
      <c r="I4688" s="10" t="s">
        <v>15016</v>
      </c>
      <c r="J4688" s="10" t="s">
        <v>17</v>
      </c>
      <c r="K4688" s="10" t="s">
        <v>15017</v>
      </c>
      <c r="L4688" s="10" t="s">
        <v>15018</v>
      </c>
      <c r="M4688" s="10" t="s">
        <v>18</v>
      </c>
      <c r="N4688">
        <v>0</v>
      </c>
    </row>
    <row r="4689" spans="1:14" x14ac:dyDescent="0.25">
      <c r="A4689" s="10" t="s">
        <v>24</v>
      </c>
      <c r="B4689" s="10" t="s">
        <v>11721</v>
      </c>
      <c r="C4689">
        <v>49033.57</v>
      </c>
      <c r="D4689" s="10" t="s">
        <v>26</v>
      </c>
      <c r="E4689">
        <v>0</v>
      </c>
      <c r="F4689">
        <v>9350.1299999999992</v>
      </c>
      <c r="G4689">
        <v>58383.7</v>
      </c>
      <c r="H4689" s="10" t="s">
        <v>26</v>
      </c>
      <c r="I4689" s="10" t="s">
        <v>15019</v>
      </c>
      <c r="J4689" s="10" t="s">
        <v>17</v>
      </c>
      <c r="K4689" s="10" t="s">
        <v>15020</v>
      </c>
      <c r="L4689" s="10" t="s">
        <v>15021</v>
      </c>
      <c r="M4689" s="10" t="s">
        <v>18</v>
      </c>
      <c r="N4689">
        <v>0</v>
      </c>
    </row>
    <row r="4690" spans="1:14" x14ac:dyDescent="0.25">
      <c r="A4690" s="10" t="s">
        <v>24</v>
      </c>
      <c r="B4690" s="10" t="s">
        <v>11724</v>
      </c>
      <c r="C4690">
        <v>22618.93</v>
      </c>
      <c r="D4690" s="10" t="s">
        <v>26</v>
      </c>
      <c r="E4690">
        <v>0</v>
      </c>
      <c r="F4690">
        <v>5017.3100000000004</v>
      </c>
      <c r="G4690">
        <v>27636.240000000002</v>
      </c>
      <c r="H4690" s="10" t="s">
        <v>26</v>
      </c>
      <c r="I4690" s="10" t="s">
        <v>15022</v>
      </c>
      <c r="J4690" s="10" t="s">
        <v>17</v>
      </c>
      <c r="K4690" s="10" t="s">
        <v>15023</v>
      </c>
      <c r="L4690" s="10" t="s">
        <v>15024</v>
      </c>
      <c r="M4690" s="10" t="s">
        <v>18</v>
      </c>
      <c r="N4690">
        <v>0</v>
      </c>
    </row>
    <row r="4691" spans="1:14" x14ac:dyDescent="0.25">
      <c r="A4691" s="10" t="s">
        <v>24</v>
      </c>
      <c r="B4691" s="10" t="s">
        <v>11727</v>
      </c>
      <c r="C4691">
        <v>345</v>
      </c>
      <c r="D4691" s="10" t="s">
        <v>26</v>
      </c>
      <c r="E4691">
        <v>0</v>
      </c>
      <c r="F4691">
        <v>0</v>
      </c>
      <c r="G4691">
        <v>345</v>
      </c>
      <c r="H4691" s="10" t="s">
        <v>26</v>
      </c>
      <c r="I4691" s="10" t="s">
        <v>15025</v>
      </c>
      <c r="J4691" s="10" t="s">
        <v>17</v>
      </c>
      <c r="K4691" s="10" t="s">
        <v>17</v>
      </c>
      <c r="L4691" s="10" t="s">
        <v>15026</v>
      </c>
      <c r="M4691" s="10" t="s">
        <v>18</v>
      </c>
      <c r="N4691">
        <v>0</v>
      </c>
    </row>
    <row r="4692" spans="1:14" x14ac:dyDescent="0.25">
      <c r="A4692" s="10" t="s">
        <v>24</v>
      </c>
      <c r="B4692" s="10" t="s">
        <v>2447</v>
      </c>
      <c r="C4692">
        <v>14565.49</v>
      </c>
      <c r="D4692" s="10" t="s">
        <v>26</v>
      </c>
      <c r="E4692">
        <v>0</v>
      </c>
      <c r="F4692">
        <v>2516.92</v>
      </c>
      <c r="G4692">
        <v>17082.41</v>
      </c>
      <c r="H4692" s="10" t="s">
        <v>26</v>
      </c>
      <c r="I4692" s="10" t="s">
        <v>15027</v>
      </c>
      <c r="J4692" s="10" t="s">
        <v>17</v>
      </c>
      <c r="K4692" s="10" t="s">
        <v>15028</v>
      </c>
      <c r="L4692" s="10" t="s">
        <v>15029</v>
      </c>
      <c r="M4692" s="10" t="s">
        <v>18</v>
      </c>
      <c r="N4692">
        <v>0</v>
      </c>
    </row>
    <row r="4693" spans="1:14" x14ac:dyDescent="0.25">
      <c r="A4693" s="10" t="s">
        <v>24</v>
      </c>
      <c r="B4693" s="10" t="s">
        <v>11736</v>
      </c>
      <c r="C4693">
        <v>660</v>
      </c>
      <c r="D4693" s="10" t="s">
        <v>26</v>
      </c>
      <c r="E4693">
        <v>0</v>
      </c>
      <c r="F4693">
        <v>132</v>
      </c>
      <c r="G4693">
        <v>792</v>
      </c>
      <c r="H4693" s="10" t="s">
        <v>26</v>
      </c>
      <c r="I4693" s="10" t="s">
        <v>15030</v>
      </c>
      <c r="J4693" s="10" t="s">
        <v>17</v>
      </c>
      <c r="K4693" s="10" t="s">
        <v>15031</v>
      </c>
      <c r="L4693" s="10" t="s">
        <v>15032</v>
      </c>
      <c r="M4693" s="10" t="s">
        <v>18</v>
      </c>
      <c r="N4693">
        <v>0</v>
      </c>
    </row>
    <row r="4694" spans="1:14" x14ac:dyDescent="0.25">
      <c r="A4694" s="10" t="s">
        <v>24</v>
      </c>
      <c r="B4694" s="10" t="s">
        <v>11739</v>
      </c>
      <c r="C4694">
        <v>1140</v>
      </c>
      <c r="D4694" s="10" t="s">
        <v>26</v>
      </c>
      <c r="E4694">
        <v>0</v>
      </c>
      <c r="F4694">
        <v>420</v>
      </c>
      <c r="G4694">
        <v>1560</v>
      </c>
      <c r="H4694" s="10" t="s">
        <v>26</v>
      </c>
      <c r="I4694" s="10" t="s">
        <v>15033</v>
      </c>
      <c r="J4694" s="10" t="s">
        <v>17</v>
      </c>
      <c r="K4694" s="10" t="s">
        <v>15034</v>
      </c>
      <c r="L4694" s="10" t="s">
        <v>15035</v>
      </c>
      <c r="M4694" s="10" t="s">
        <v>18</v>
      </c>
      <c r="N4694">
        <v>0</v>
      </c>
    </row>
    <row r="4695" spans="1:14" x14ac:dyDescent="0.25">
      <c r="A4695" s="10" t="s">
        <v>24</v>
      </c>
      <c r="B4695" s="10" t="s">
        <v>11742</v>
      </c>
      <c r="C4695">
        <v>3290</v>
      </c>
      <c r="D4695" s="10" t="s">
        <v>26</v>
      </c>
      <c r="E4695">
        <v>0</v>
      </c>
      <c r="F4695">
        <v>0</v>
      </c>
      <c r="G4695">
        <v>3290</v>
      </c>
      <c r="H4695" s="10" t="s">
        <v>26</v>
      </c>
      <c r="I4695" s="10" t="s">
        <v>15036</v>
      </c>
      <c r="J4695" s="10" t="s">
        <v>17</v>
      </c>
      <c r="K4695" s="10" t="s">
        <v>17</v>
      </c>
      <c r="L4695" s="10" t="s">
        <v>15037</v>
      </c>
      <c r="M4695" s="10" t="s">
        <v>18</v>
      </c>
      <c r="N4695">
        <v>0</v>
      </c>
    </row>
    <row r="4696" spans="1:14" x14ac:dyDescent="0.25">
      <c r="A4696" s="10" t="s">
        <v>24</v>
      </c>
      <c r="B4696" s="10" t="s">
        <v>11745</v>
      </c>
      <c r="C4696">
        <v>126289.57</v>
      </c>
      <c r="D4696" s="10" t="s">
        <v>26</v>
      </c>
      <c r="E4696">
        <v>0</v>
      </c>
      <c r="F4696">
        <v>35543.08</v>
      </c>
      <c r="G4696">
        <v>161832.65</v>
      </c>
      <c r="H4696" s="10" t="s">
        <v>26</v>
      </c>
      <c r="I4696" s="10" t="s">
        <v>15038</v>
      </c>
      <c r="J4696" s="10" t="s">
        <v>17</v>
      </c>
      <c r="K4696" s="10" t="s">
        <v>15039</v>
      </c>
      <c r="L4696" s="10" t="s">
        <v>15040</v>
      </c>
      <c r="M4696" s="10" t="s">
        <v>18</v>
      </c>
      <c r="N4696">
        <v>0</v>
      </c>
    </row>
    <row r="4697" spans="1:14" x14ac:dyDescent="0.25">
      <c r="A4697" s="10" t="s">
        <v>24</v>
      </c>
      <c r="B4697" s="10" t="s">
        <v>11748</v>
      </c>
      <c r="C4697">
        <v>720</v>
      </c>
      <c r="D4697" s="10" t="s">
        <v>26</v>
      </c>
      <c r="E4697">
        <v>0</v>
      </c>
      <c r="F4697">
        <v>0</v>
      </c>
      <c r="G4697">
        <v>720</v>
      </c>
      <c r="H4697" s="10" t="s">
        <v>26</v>
      </c>
      <c r="I4697" s="10" t="s">
        <v>15041</v>
      </c>
      <c r="J4697" s="10" t="s">
        <v>17</v>
      </c>
      <c r="K4697" s="10" t="s">
        <v>17</v>
      </c>
      <c r="L4697" s="10" t="s">
        <v>15042</v>
      </c>
      <c r="M4697" s="10" t="s">
        <v>18</v>
      </c>
      <c r="N4697">
        <v>0</v>
      </c>
    </row>
    <row r="4698" spans="1:14" x14ac:dyDescent="0.25">
      <c r="A4698" s="10" t="s">
        <v>24</v>
      </c>
      <c r="B4698" s="10" t="s">
        <v>11751</v>
      </c>
      <c r="C4698">
        <v>790</v>
      </c>
      <c r="D4698" s="10" t="s">
        <v>26</v>
      </c>
      <c r="E4698">
        <v>0</v>
      </c>
      <c r="F4698">
        <v>0</v>
      </c>
      <c r="G4698">
        <v>790</v>
      </c>
      <c r="H4698" s="10" t="s">
        <v>26</v>
      </c>
      <c r="I4698" s="10" t="s">
        <v>15043</v>
      </c>
      <c r="J4698" s="10" t="s">
        <v>17</v>
      </c>
      <c r="K4698" s="10" t="s">
        <v>17</v>
      </c>
      <c r="L4698" s="10" t="s">
        <v>15044</v>
      </c>
      <c r="M4698" s="10" t="s">
        <v>18</v>
      </c>
      <c r="N4698">
        <v>0</v>
      </c>
    </row>
    <row r="4699" spans="1:14" x14ac:dyDescent="0.25">
      <c r="A4699" s="10" t="s">
        <v>24</v>
      </c>
      <c r="B4699" s="10" t="s">
        <v>11755</v>
      </c>
      <c r="C4699">
        <v>2248.16</v>
      </c>
      <c r="D4699" s="10" t="s">
        <v>26</v>
      </c>
      <c r="E4699">
        <v>0</v>
      </c>
      <c r="F4699">
        <v>0</v>
      </c>
      <c r="G4699">
        <v>2248.16</v>
      </c>
      <c r="H4699" s="10" t="s">
        <v>26</v>
      </c>
      <c r="I4699" s="10" t="s">
        <v>15045</v>
      </c>
      <c r="J4699" s="10" t="s">
        <v>17</v>
      </c>
      <c r="K4699" s="10" t="s">
        <v>17</v>
      </c>
      <c r="L4699" s="10" t="s">
        <v>15046</v>
      </c>
      <c r="M4699" s="10" t="s">
        <v>18</v>
      </c>
      <c r="N4699">
        <v>0</v>
      </c>
    </row>
    <row r="4700" spans="1:14" x14ac:dyDescent="0.25">
      <c r="A4700" s="10" t="s">
        <v>24</v>
      </c>
      <c r="B4700" s="10" t="s">
        <v>11759</v>
      </c>
      <c r="C4700">
        <v>606</v>
      </c>
      <c r="D4700" s="10" t="s">
        <v>26</v>
      </c>
      <c r="E4700">
        <v>0</v>
      </c>
      <c r="F4700">
        <v>0</v>
      </c>
      <c r="G4700">
        <v>606</v>
      </c>
      <c r="H4700" s="10" t="s">
        <v>26</v>
      </c>
      <c r="I4700" s="10" t="s">
        <v>15047</v>
      </c>
      <c r="J4700" s="10" t="s">
        <v>17</v>
      </c>
      <c r="K4700" s="10" t="s">
        <v>17</v>
      </c>
      <c r="L4700" s="10" t="s">
        <v>15048</v>
      </c>
      <c r="M4700" s="10" t="s">
        <v>18</v>
      </c>
      <c r="N4700">
        <v>0</v>
      </c>
    </row>
    <row r="4701" spans="1:14" x14ac:dyDescent="0.25">
      <c r="A4701" s="10" t="s">
        <v>24</v>
      </c>
      <c r="B4701" s="10" t="s">
        <v>11762</v>
      </c>
      <c r="C4701">
        <v>1991</v>
      </c>
      <c r="D4701" s="10" t="s">
        <v>26</v>
      </c>
      <c r="E4701">
        <v>0</v>
      </c>
      <c r="F4701">
        <v>0</v>
      </c>
      <c r="G4701">
        <v>1991</v>
      </c>
      <c r="H4701" s="10" t="s">
        <v>26</v>
      </c>
      <c r="I4701" s="10" t="s">
        <v>15049</v>
      </c>
      <c r="J4701" s="10" t="s">
        <v>17</v>
      </c>
      <c r="K4701" s="10" t="s">
        <v>17</v>
      </c>
      <c r="L4701" s="10" t="s">
        <v>15050</v>
      </c>
      <c r="M4701" s="10" t="s">
        <v>18</v>
      </c>
      <c r="N4701">
        <v>0</v>
      </c>
    </row>
    <row r="4702" spans="1:14" x14ac:dyDescent="0.25">
      <c r="A4702" s="10" t="s">
        <v>24</v>
      </c>
      <c r="B4702" s="10" t="s">
        <v>164</v>
      </c>
      <c r="C4702">
        <v>220</v>
      </c>
      <c r="D4702" s="10" t="s">
        <v>26</v>
      </c>
      <c r="E4702">
        <v>0</v>
      </c>
      <c r="F4702">
        <v>110</v>
      </c>
      <c r="G4702">
        <v>330</v>
      </c>
      <c r="H4702" s="10" t="s">
        <v>26</v>
      </c>
      <c r="I4702" s="10" t="s">
        <v>15051</v>
      </c>
      <c r="J4702" s="10" t="s">
        <v>17</v>
      </c>
      <c r="K4702" s="10" t="s">
        <v>15052</v>
      </c>
      <c r="L4702" s="10" t="s">
        <v>15053</v>
      </c>
      <c r="M4702" s="10" t="s">
        <v>18</v>
      </c>
      <c r="N4702">
        <v>0</v>
      </c>
    </row>
    <row r="4703" spans="1:14" x14ac:dyDescent="0.25">
      <c r="A4703" s="10" t="s">
        <v>24</v>
      </c>
      <c r="B4703" s="10" t="s">
        <v>7292</v>
      </c>
      <c r="C4703">
        <v>5289.93</v>
      </c>
      <c r="D4703" s="10" t="s">
        <v>26</v>
      </c>
      <c r="E4703">
        <v>0</v>
      </c>
      <c r="F4703">
        <v>1640.58</v>
      </c>
      <c r="G4703">
        <v>6930.51</v>
      </c>
      <c r="H4703" s="10" t="s">
        <v>26</v>
      </c>
      <c r="I4703" s="10" t="s">
        <v>15054</v>
      </c>
      <c r="J4703" s="10" t="s">
        <v>17</v>
      </c>
      <c r="K4703" s="10" t="s">
        <v>15055</v>
      </c>
      <c r="L4703" s="10" t="s">
        <v>15056</v>
      </c>
      <c r="M4703" s="10" t="s">
        <v>18</v>
      </c>
      <c r="N4703">
        <v>0</v>
      </c>
    </row>
    <row r="4704" spans="1:14" x14ac:dyDescent="0.25">
      <c r="A4704" s="10" t="s">
        <v>24</v>
      </c>
      <c r="B4704" s="10" t="s">
        <v>11765</v>
      </c>
      <c r="C4704">
        <v>102</v>
      </c>
      <c r="D4704" s="10" t="s">
        <v>26</v>
      </c>
      <c r="E4704">
        <v>0</v>
      </c>
      <c r="F4704">
        <v>0</v>
      </c>
      <c r="G4704">
        <v>102</v>
      </c>
      <c r="H4704" s="10" t="s">
        <v>26</v>
      </c>
      <c r="I4704" s="10" t="s">
        <v>15057</v>
      </c>
      <c r="J4704" s="10" t="s">
        <v>17</v>
      </c>
      <c r="K4704" s="10" t="s">
        <v>17</v>
      </c>
      <c r="L4704" s="10" t="s">
        <v>15058</v>
      </c>
      <c r="M4704" s="10" t="s">
        <v>18</v>
      </c>
      <c r="N4704">
        <v>0</v>
      </c>
    </row>
    <row r="4705" spans="1:14" x14ac:dyDescent="0.25">
      <c r="A4705" s="10" t="s">
        <v>24</v>
      </c>
      <c r="B4705" s="10" t="s">
        <v>2555</v>
      </c>
      <c r="C4705">
        <v>225</v>
      </c>
      <c r="D4705" s="10" t="s">
        <v>26</v>
      </c>
      <c r="E4705">
        <v>0</v>
      </c>
      <c r="F4705">
        <v>0</v>
      </c>
      <c r="G4705">
        <v>225</v>
      </c>
      <c r="H4705" s="10" t="s">
        <v>26</v>
      </c>
      <c r="I4705" s="10" t="s">
        <v>15059</v>
      </c>
      <c r="J4705" s="10" t="s">
        <v>17</v>
      </c>
      <c r="K4705" s="10" t="s">
        <v>17</v>
      </c>
      <c r="L4705" s="10" t="s">
        <v>15060</v>
      </c>
      <c r="M4705" s="10" t="s">
        <v>18</v>
      </c>
      <c r="N4705">
        <v>0</v>
      </c>
    </row>
    <row r="4706" spans="1:14" x14ac:dyDescent="0.25">
      <c r="A4706" s="10" t="s">
        <v>24</v>
      </c>
      <c r="B4706" s="10" t="s">
        <v>11768</v>
      </c>
      <c r="C4706">
        <v>7526.8</v>
      </c>
      <c r="D4706" s="10" t="s">
        <v>26</v>
      </c>
      <c r="E4706">
        <v>0</v>
      </c>
      <c r="F4706">
        <v>0</v>
      </c>
      <c r="G4706">
        <v>7526.8</v>
      </c>
      <c r="H4706" s="10" t="s">
        <v>26</v>
      </c>
      <c r="I4706" s="10" t="s">
        <v>15061</v>
      </c>
      <c r="J4706" s="10" t="s">
        <v>17</v>
      </c>
      <c r="K4706" s="10" t="s">
        <v>17</v>
      </c>
      <c r="L4706" s="10" t="s">
        <v>15062</v>
      </c>
      <c r="M4706" s="10" t="s">
        <v>18</v>
      </c>
      <c r="N4706">
        <v>0</v>
      </c>
    </row>
    <row r="4707" spans="1:14" x14ac:dyDescent="0.25">
      <c r="A4707" s="10" t="s">
        <v>24</v>
      </c>
      <c r="B4707" s="10" t="s">
        <v>11771</v>
      </c>
      <c r="C4707">
        <v>1295</v>
      </c>
      <c r="D4707" s="10" t="s">
        <v>26</v>
      </c>
      <c r="E4707">
        <v>0</v>
      </c>
      <c r="F4707">
        <v>259</v>
      </c>
      <c r="G4707">
        <v>1554</v>
      </c>
      <c r="H4707" s="10" t="s">
        <v>26</v>
      </c>
      <c r="I4707" s="10" t="s">
        <v>15063</v>
      </c>
      <c r="J4707" s="10" t="s">
        <v>17</v>
      </c>
      <c r="K4707" s="10" t="s">
        <v>15064</v>
      </c>
      <c r="L4707" s="10" t="s">
        <v>15065</v>
      </c>
      <c r="M4707" s="10" t="s">
        <v>18</v>
      </c>
      <c r="N4707">
        <v>0</v>
      </c>
    </row>
    <row r="4708" spans="1:14" x14ac:dyDescent="0.25">
      <c r="A4708" s="10" t="s">
        <v>24</v>
      </c>
      <c r="B4708" s="10" t="s">
        <v>7335</v>
      </c>
      <c r="C4708">
        <v>4948.6000000000004</v>
      </c>
      <c r="D4708" s="10" t="s">
        <v>26</v>
      </c>
      <c r="E4708">
        <v>0</v>
      </c>
      <c r="F4708">
        <v>1237.1500000000001</v>
      </c>
      <c r="G4708">
        <v>6185.75</v>
      </c>
      <c r="H4708" s="10" t="s">
        <v>26</v>
      </c>
      <c r="I4708" s="10" t="s">
        <v>15066</v>
      </c>
      <c r="J4708" s="10" t="s">
        <v>17</v>
      </c>
      <c r="K4708" s="10" t="s">
        <v>15067</v>
      </c>
      <c r="L4708" s="10" t="s">
        <v>15068</v>
      </c>
      <c r="M4708" s="10" t="s">
        <v>18</v>
      </c>
      <c r="N4708">
        <v>0</v>
      </c>
    </row>
    <row r="4709" spans="1:14" x14ac:dyDescent="0.25">
      <c r="A4709" s="10" t="s">
        <v>24</v>
      </c>
      <c r="B4709" s="10" t="s">
        <v>11775</v>
      </c>
      <c r="C4709">
        <v>900</v>
      </c>
      <c r="D4709" s="10" t="s">
        <v>26</v>
      </c>
      <c r="E4709">
        <v>0</v>
      </c>
      <c r="F4709">
        <v>180</v>
      </c>
      <c r="G4709">
        <v>1080</v>
      </c>
      <c r="H4709" s="10" t="s">
        <v>26</v>
      </c>
      <c r="I4709" s="10" t="s">
        <v>15069</v>
      </c>
      <c r="J4709" s="10" t="s">
        <v>17</v>
      </c>
      <c r="K4709" s="10" t="s">
        <v>15070</v>
      </c>
      <c r="L4709" s="10" t="s">
        <v>15071</v>
      </c>
      <c r="M4709" s="10" t="s">
        <v>18</v>
      </c>
      <c r="N4709">
        <v>0</v>
      </c>
    </row>
    <row r="4710" spans="1:14" x14ac:dyDescent="0.25">
      <c r="A4710" s="10" t="s">
        <v>24</v>
      </c>
      <c r="B4710" s="10" t="s">
        <v>11778</v>
      </c>
      <c r="C4710">
        <v>14598.72</v>
      </c>
      <c r="D4710" s="10" t="s">
        <v>26</v>
      </c>
      <c r="E4710">
        <v>0</v>
      </c>
      <c r="F4710">
        <v>15108.34</v>
      </c>
      <c r="G4710">
        <v>29707.06</v>
      </c>
      <c r="H4710" s="10" t="s">
        <v>26</v>
      </c>
      <c r="I4710" s="10" t="s">
        <v>15072</v>
      </c>
      <c r="J4710" s="10" t="s">
        <v>17</v>
      </c>
      <c r="K4710" s="10" t="s">
        <v>15073</v>
      </c>
      <c r="L4710" s="10" t="s">
        <v>15074</v>
      </c>
      <c r="M4710" s="10" t="s">
        <v>18</v>
      </c>
      <c r="N4710">
        <v>0</v>
      </c>
    </row>
    <row r="4711" spans="1:14" x14ac:dyDescent="0.25">
      <c r="A4711" s="10" t="s">
        <v>24</v>
      </c>
      <c r="B4711" s="10" t="s">
        <v>11781</v>
      </c>
      <c r="C4711">
        <v>48000</v>
      </c>
      <c r="D4711" s="10" t="s">
        <v>26</v>
      </c>
      <c r="E4711">
        <v>0</v>
      </c>
      <c r="F4711">
        <v>0</v>
      </c>
      <c r="G4711">
        <v>48000</v>
      </c>
      <c r="H4711" s="10" t="s">
        <v>26</v>
      </c>
      <c r="I4711" s="10" t="s">
        <v>15075</v>
      </c>
      <c r="J4711" s="10" t="s">
        <v>17</v>
      </c>
      <c r="K4711" s="10" t="s">
        <v>17</v>
      </c>
      <c r="L4711" s="10" t="s">
        <v>15076</v>
      </c>
      <c r="M4711" s="10" t="s">
        <v>18</v>
      </c>
      <c r="N4711">
        <v>0</v>
      </c>
    </row>
    <row r="4712" spans="1:14" x14ac:dyDescent="0.25">
      <c r="A4712" s="10" t="s">
        <v>24</v>
      </c>
      <c r="B4712" s="10" t="s">
        <v>11785</v>
      </c>
      <c r="C4712">
        <v>24521.119999999999</v>
      </c>
      <c r="D4712" s="10" t="s">
        <v>26</v>
      </c>
      <c r="E4712">
        <v>0</v>
      </c>
      <c r="F4712">
        <v>0</v>
      </c>
      <c r="G4712">
        <v>24521.119999999999</v>
      </c>
      <c r="H4712" s="10" t="s">
        <v>26</v>
      </c>
      <c r="I4712" s="10" t="s">
        <v>15077</v>
      </c>
      <c r="J4712" s="10" t="s">
        <v>17</v>
      </c>
      <c r="K4712" s="10" t="s">
        <v>17</v>
      </c>
      <c r="L4712" s="10" t="s">
        <v>15078</v>
      </c>
      <c r="M4712" s="10" t="s">
        <v>18</v>
      </c>
      <c r="N4712">
        <v>0</v>
      </c>
    </row>
    <row r="4713" spans="1:14" x14ac:dyDescent="0.25">
      <c r="A4713" s="10" t="s">
        <v>24</v>
      </c>
      <c r="B4713" s="10" t="s">
        <v>11788</v>
      </c>
      <c r="C4713">
        <v>104.12</v>
      </c>
      <c r="D4713" s="10" t="s">
        <v>26</v>
      </c>
      <c r="E4713">
        <v>0</v>
      </c>
      <c r="F4713">
        <v>0</v>
      </c>
      <c r="G4713">
        <v>104.12</v>
      </c>
      <c r="H4713" s="10" t="s">
        <v>26</v>
      </c>
      <c r="I4713" s="10" t="s">
        <v>15079</v>
      </c>
      <c r="J4713" s="10" t="s">
        <v>17</v>
      </c>
      <c r="K4713" s="10" t="s">
        <v>17</v>
      </c>
      <c r="L4713" s="10" t="s">
        <v>15080</v>
      </c>
      <c r="M4713" s="10" t="s">
        <v>18</v>
      </c>
      <c r="N4713">
        <v>0</v>
      </c>
    </row>
    <row r="4714" spans="1:14" x14ac:dyDescent="0.25">
      <c r="A4714" s="10" t="s">
        <v>24</v>
      </c>
      <c r="B4714" s="10" t="s">
        <v>11791</v>
      </c>
      <c r="C4714">
        <v>104.12</v>
      </c>
      <c r="D4714" s="10" t="s">
        <v>26</v>
      </c>
      <c r="E4714">
        <v>0</v>
      </c>
      <c r="F4714">
        <v>0</v>
      </c>
      <c r="G4714">
        <v>104.12</v>
      </c>
      <c r="H4714" s="10" t="s">
        <v>26</v>
      </c>
      <c r="I4714" s="10" t="s">
        <v>15081</v>
      </c>
      <c r="J4714" s="10" t="s">
        <v>17</v>
      </c>
      <c r="K4714" s="10" t="s">
        <v>17</v>
      </c>
      <c r="L4714" s="10" t="s">
        <v>15082</v>
      </c>
      <c r="M4714" s="10" t="s">
        <v>18</v>
      </c>
      <c r="N4714">
        <v>0</v>
      </c>
    </row>
    <row r="4715" spans="1:14" x14ac:dyDescent="0.25">
      <c r="A4715" s="10" t="s">
        <v>24</v>
      </c>
      <c r="B4715" s="10" t="s">
        <v>11795</v>
      </c>
      <c r="C4715">
        <v>20520</v>
      </c>
      <c r="D4715" s="10" t="s">
        <v>26</v>
      </c>
      <c r="E4715">
        <v>0</v>
      </c>
      <c r="F4715">
        <v>0</v>
      </c>
      <c r="G4715">
        <v>20520</v>
      </c>
      <c r="H4715" s="10" t="s">
        <v>26</v>
      </c>
      <c r="I4715" s="10" t="s">
        <v>15083</v>
      </c>
      <c r="J4715" s="10" t="s">
        <v>17</v>
      </c>
      <c r="K4715" s="10" t="s">
        <v>17</v>
      </c>
      <c r="L4715" s="10" t="s">
        <v>15084</v>
      </c>
      <c r="M4715" s="10" t="s">
        <v>18</v>
      </c>
      <c r="N4715">
        <v>0</v>
      </c>
    </row>
    <row r="4716" spans="1:14" x14ac:dyDescent="0.25">
      <c r="A4716" s="10" t="s">
        <v>24</v>
      </c>
      <c r="B4716" s="10" t="s">
        <v>7681</v>
      </c>
      <c r="C4716">
        <v>1650</v>
      </c>
      <c r="D4716" s="10" t="s">
        <v>26</v>
      </c>
      <c r="E4716">
        <v>0</v>
      </c>
      <c r="F4716">
        <v>0</v>
      </c>
      <c r="G4716">
        <v>1650</v>
      </c>
      <c r="H4716" s="10" t="s">
        <v>26</v>
      </c>
      <c r="I4716" s="10" t="s">
        <v>15085</v>
      </c>
      <c r="J4716" s="10" t="s">
        <v>17</v>
      </c>
      <c r="K4716" s="10" t="s">
        <v>17</v>
      </c>
      <c r="L4716" s="10" t="s">
        <v>15086</v>
      </c>
      <c r="M4716" s="10" t="s">
        <v>18</v>
      </c>
      <c r="N4716">
        <v>0</v>
      </c>
    </row>
    <row r="4717" spans="1:14" x14ac:dyDescent="0.25">
      <c r="A4717" s="10" t="s">
        <v>24</v>
      </c>
      <c r="B4717" s="10" t="s">
        <v>2586</v>
      </c>
      <c r="C4717">
        <v>4058.98</v>
      </c>
      <c r="D4717" s="10" t="s">
        <v>26</v>
      </c>
      <c r="E4717">
        <v>0</v>
      </c>
      <c r="F4717">
        <v>307.54000000000002</v>
      </c>
      <c r="G4717">
        <v>4366.5200000000004</v>
      </c>
      <c r="H4717" s="10" t="s">
        <v>26</v>
      </c>
      <c r="I4717" s="10" t="s">
        <v>15087</v>
      </c>
      <c r="J4717" s="10" t="s">
        <v>17</v>
      </c>
      <c r="K4717" s="10" t="s">
        <v>15088</v>
      </c>
      <c r="L4717" s="10" t="s">
        <v>15089</v>
      </c>
      <c r="M4717" s="10" t="s">
        <v>18</v>
      </c>
      <c r="N4717">
        <v>0</v>
      </c>
    </row>
    <row r="4718" spans="1:14" x14ac:dyDescent="0.25">
      <c r="A4718" s="10" t="s">
        <v>24</v>
      </c>
      <c r="B4718" s="10" t="s">
        <v>2588</v>
      </c>
      <c r="C4718">
        <v>5641.97</v>
      </c>
      <c r="D4718" s="10" t="s">
        <v>26</v>
      </c>
      <c r="E4718">
        <v>0</v>
      </c>
      <c r="F4718">
        <v>1514.03</v>
      </c>
      <c r="G4718">
        <v>7156</v>
      </c>
      <c r="H4718" s="10" t="s">
        <v>26</v>
      </c>
      <c r="I4718" s="10" t="s">
        <v>15090</v>
      </c>
      <c r="J4718" s="10" t="s">
        <v>17</v>
      </c>
      <c r="K4718" s="10" t="s">
        <v>15091</v>
      </c>
      <c r="L4718" s="10" t="s">
        <v>15092</v>
      </c>
      <c r="M4718" s="10" t="s">
        <v>18</v>
      </c>
      <c r="N4718">
        <v>0</v>
      </c>
    </row>
    <row r="4719" spans="1:14" x14ac:dyDescent="0.25">
      <c r="A4719" s="10" t="s">
        <v>24</v>
      </c>
      <c r="B4719" s="10" t="s">
        <v>2623</v>
      </c>
      <c r="C4719">
        <v>4764.84</v>
      </c>
      <c r="D4719" s="10" t="s">
        <v>26</v>
      </c>
      <c r="E4719">
        <v>0</v>
      </c>
      <c r="F4719">
        <v>1121.18</v>
      </c>
      <c r="G4719">
        <v>5886.02</v>
      </c>
      <c r="H4719" s="10" t="s">
        <v>26</v>
      </c>
      <c r="I4719" s="10" t="s">
        <v>15093</v>
      </c>
      <c r="J4719" s="10" t="s">
        <v>17</v>
      </c>
      <c r="K4719" s="10" t="s">
        <v>15094</v>
      </c>
      <c r="L4719" s="10" t="s">
        <v>15095</v>
      </c>
      <c r="M4719" s="10" t="s">
        <v>18</v>
      </c>
      <c r="N4719">
        <v>0</v>
      </c>
    </row>
    <row r="4720" spans="1:14" x14ac:dyDescent="0.25">
      <c r="A4720" s="10" t="s">
        <v>24</v>
      </c>
      <c r="B4720" s="10" t="s">
        <v>2626</v>
      </c>
      <c r="C4720">
        <v>850</v>
      </c>
      <c r="D4720" s="10" t="s">
        <v>26</v>
      </c>
      <c r="E4720">
        <v>0</v>
      </c>
      <c r="F4720">
        <v>0</v>
      </c>
      <c r="G4720">
        <v>850</v>
      </c>
      <c r="H4720" s="10" t="s">
        <v>26</v>
      </c>
      <c r="I4720" s="10" t="s">
        <v>15096</v>
      </c>
      <c r="J4720" s="10" t="s">
        <v>17</v>
      </c>
      <c r="K4720" s="10" t="s">
        <v>17</v>
      </c>
      <c r="L4720" s="10" t="s">
        <v>15097</v>
      </c>
      <c r="M4720" s="10" t="s">
        <v>18</v>
      </c>
      <c r="N4720">
        <v>0</v>
      </c>
    </row>
    <row r="4721" spans="1:14" x14ac:dyDescent="0.25">
      <c r="A4721" s="10" t="s">
        <v>24</v>
      </c>
      <c r="B4721" s="10" t="s">
        <v>2631</v>
      </c>
      <c r="C4721">
        <v>1991.7</v>
      </c>
      <c r="D4721" s="10" t="s">
        <v>26</v>
      </c>
      <c r="E4721">
        <v>0</v>
      </c>
      <c r="F4721">
        <v>163.84</v>
      </c>
      <c r="G4721">
        <v>2155.54</v>
      </c>
      <c r="H4721" s="10" t="s">
        <v>26</v>
      </c>
      <c r="I4721" s="10" t="s">
        <v>15098</v>
      </c>
      <c r="J4721" s="10" t="s">
        <v>17</v>
      </c>
      <c r="K4721" s="10" t="s">
        <v>15099</v>
      </c>
      <c r="L4721" s="10" t="s">
        <v>15100</v>
      </c>
      <c r="M4721" s="10" t="s">
        <v>18</v>
      </c>
      <c r="N4721">
        <v>0</v>
      </c>
    </row>
    <row r="4722" spans="1:14" x14ac:dyDescent="0.25">
      <c r="A4722" s="10" t="s">
        <v>24</v>
      </c>
      <c r="B4722" s="10" t="s">
        <v>2594</v>
      </c>
      <c r="C4722">
        <v>9817.66</v>
      </c>
      <c r="D4722" s="10" t="s">
        <v>26</v>
      </c>
      <c r="E4722">
        <v>0</v>
      </c>
      <c r="F4722">
        <v>2294.2199999999998</v>
      </c>
      <c r="G4722">
        <v>12111.88</v>
      </c>
      <c r="H4722" s="10" t="s">
        <v>26</v>
      </c>
      <c r="I4722" s="10" t="s">
        <v>15101</v>
      </c>
      <c r="J4722" s="10" t="s">
        <v>17</v>
      </c>
      <c r="K4722" s="10" t="s">
        <v>15102</v>
      </c>
      <c r="L4722" s="10" t="s">
        <v>15103</v>
      </c>
      <c r="M4722" s="10" t="s">
        <v>18</v>
      </c>
      <c r="N4722">
        <v>0</v>
      </c>
    </row>
    <row r="4723" spans="1:14" x14ac:dyDescent="0.25">
      <c r="A4723" s="10" t="s">
        <v>24</v>
      </c>
      <c r="B4723" s="10" t="s">
        <v>11823</v>
      </c>
      <c r="C4723">
        <v>24883</v>
      </c>
      <c r="D4723" s="10" t="s">
        <v>26</v>
      </c>
      <c r="E4723">
        <v>0</v>
      </c>
      <c r="F4723">
        <v>4976.6000000000004</v>
      </c>
      <c r="G4723">
        <v>29859.599999999999</v>
      </c>
      <c r="H4723" s="10" t="s">
        <v>26</v>
      </c>
      <c r="I4723" s="10" t="s">
        <v>15104</v>
      </c>
      <c r="J4723" s="10" t="s">
        <v>17</v>
      </c>
      <c r="K4723" s="10" t="s">
        <v>15105</v>
      </c>
      <c r="L4723" s="10" t="s">
        <v>15106</v>
      </c>
      <c r="M4723" s="10" t="s">
        <v>18</v>
      </c>
      <c r="N4723">
        <v>0</v>
      </c>
    </row>
    <row r="4724" spans="1:14" x14ac:dyDescent="0.25">
      <c r="A4724" s="10" t="s">
        <v>24</v>
      </c>
      <c r="B4724" s="10" t="s">
        <v>11828</v>
      </c>
      <c r="C4724">
        <v>36520.400000000001</v>
      </c>
      <c r="D4724" s="10" t="s">
        <v>26</v>
      </c>
      <c r="E4724">
        <v>0</v>
      </c>
      <c r="F4724">
        <v>2958.08</v>
      </c>
      <c r="G4724">
        <v>39478.480000000003</v>
      </c>
      <c r="H4724" s="10" t="s">
        <v>26</v>
      </c>
      <c r="I4724" s="10" t="s">
        <v>15107</v>
      </c>
      <c r="J4724" s="10" t="s">
        <v>17</v>
      </c>
      <c r="K4724" s="10" t="s">
        <v>15108</v>
      </c>
      <c r="L4724" s="10" t="s">
        <v>15109</v>
      </c>
      <c r="M4724" s="10" t="s">
        <v>18</v>
      </c>
      <c r="N4724">
        <v>0</v>
      </c>
    </row>
    <row r="4725" spans="1:14" x14ac:dyDescent="0.25">
      <c r="A4725" s="10" t="s">
        <v>24</v>
      </c>
      <c r="B4725" s="10" t="s">
        <v>11833</v>
      </c>
      <c r="C4725">
        <v>675.05</v>
      </c>
      <c r="D4725" s="10" t="s">
        <v>26</v>
      </c>
      <c r="E4725">
        <v>0</v>
      </c>
      <c r="F4725">
        <v>135.01</v>
      </c>
      <c r="G4725">
        <v>810.06</v>
      </c>
      <c r="H4725" s="10" t="s">
        <v>26</v>
      </c>
      <c r="I4725" s="10" t="s">
        <v>15110</v>
      </c>
      <c r="J4725" s="10" t="s">
        <v>17</v>
      </c>
      <c r="K4725" s="10" t="s">
        <v>15111</v>
      </c>
      <c r="L4725" s="10" t="s">
        <v>15112</v>
      </c>
      <c r="M4725" s="10" t="s">
        <v>18</v>
      </c>
      <c r="N4725">
        <v>0</v>
      </c>
    </row>
    <row r="4726" spans="1:14" x14ac:dyDescent="0.25">
      <c r="A4726" s="10" t="s">
        <v>24</v>
      </c>
      <c r="B4726" s="10" t="s">
        <v>11838</v>
      </c>
      <c r="C4726">
        <v>1534.3</v>
      </c>
      <c r="D4726" s="10" t="s">
        <v>26</v>
      </c>
      <c r="E4726">
        <v>0</v>
      </c>
      <c r="F4726">
        <v>306.86</v>
      </c>
      <c r="G4726">
        <v>1841.16</v>
      </c>
      <c r="H4726" s="10" t="s">
        <v>26</v>
      </c>
      <c r="I4726" s="10" t="s">
        <v>15113</v>
      </c>
      <c r="J4726" s="10" t="s">
        <v>17</v>
      </c>
      <c r="K4726" s="10" t="s">
        <v>15114</v>
      </c>
      <c r="L4726" s="10" t="s">
        <v>15115</v>
      </c>
      <c r="M4726" s="10" t="s">
        <v>18</v>
      </c>
      <c r="N4726">
        <v>0</v>
      </c>
    </row>
    <row r="4727" spans="1:14" x14ac:dyDescent="0.25">
      <c r="A4727" s="10" t="s">
        <v>24</v>
      </c>
      <c r="B4727" s="10" t="s">
        <v>11843</v>
      </c>
      <c r="C4727">
        <v>13977.25</v>
      </c>
      <c r="D4727" s="10" t="s">
        <v>26</v>
      </c>
      <c r="E4727">
        <v>0</v>
      </c>
      <c r="F4727">
        <v>2883.45</v>
      </c>
      <c r="G4727">
        <v>16860.7</v>
      </c>
      <c r="H4727" s="10" t="s">
        <v>26</v>
      </c>
      <c r="I4727" s="10" t="s">
        <v>15116</v>
      </c>
      <c r="J4727" s="10" t="s">
        <v>17</v>
      </c>
      <c r="K4727" s="10" t="s">
        <v>15117</v>
      </c>
      <c r="L4727" s="10" t="s">
        <v>15118</v>
      </c>
      <c r="M4727" s="10" t="s">
        <v>18</v>
      </c>
      <c r="N4727">
        <v>0</v>
      </c>
    </row>
    <row r="4728" spans="1:14" x14ac:dyDescent="0.25">
      <c r="A4728" s="10" t="s">
        <v>24</v>
      </c>
      <c r="B4728" s="10" t="s">
        <v>11848</v>
      </c>
      <c r="C4728">
        <v>1406.35</v>
      </c>
      <c r="D4728" s="10" t="s">
        <v>26</v>
      </c>
      <c r="E4728">
        <v>0</v>
      </c>
      <c r="F4728">
        <v>281.27</v>
      </c>
      <c r="G4728">
        <v>1687.62</v>
      </c>
      <c r="H4728" s="10" t="s">
        <v>26</v>
      </c>
      <c r="I4728" s="10" t="s">
        <v>15119</v>
      </c>
      <c r="J4728" s="10" t="s">
        <v>17</v>
      </c>
      <c r="K4728" s="10" t="s">
        <v>15120</v>
      </c>
      <c r="L4728" s="10" t="s">
        <v>15121</v>
      </c>
      <c r="M4728" s="10" t="s">
        <v>18</v>
      </c>
      <c r="N4728">
        <v>0</v>
      </c>
    </row>
    <row r="4729" spans="1:14" x14ac:dyDescent="0.25">
      <c r="A4729" s="10" t="s">
        <v>24</v>
      </c>
      <c r="B4729" s="10" t="s">
        <v>7259</v>
      </c>
      <c r="C4729">
        <v>17968.400000000001</v>
      </c>
      <c r="D4729" s="10" t="s">
        <v>26</v>
      </c>
      <c r="E4729">
        <v>0</v>
      </c>
      <c r="F4729">
        <v>3313.68</v>
      </c>
      <c r="G4729">
        <v>21282.080000000002</v>
      </c>
      <c r="H4729" s="10" t="s">
        <v>26</v>
      </c>
      <c r="I4729" s="10" t="s">
        <v>15122</v>
      </c>
      <c r="J4729" s="10" t="s">
        <v>17</v>
      </c>
      <c r="K4729" s="10" t="s">
        <v>15123</v>
      </c>
      <c r="L4729" s="10" t="s">
        <v>15124</v>
      </c>
      <c r="M4729" s="10" t="s">
        <v>18</v>
      </c>
      <c r="N4729">
        <v>0</v>
      </c>
    </row>
    <row r="4730" spans="1:14" x14ac:dyDescent="0.25">
      <c r="A4730" s="10" t="s">
        <v>24</v>
      </c>
      <c r="B4730" s="10" t="s">
        <v>11855</v>
      </c>
      <c r="C4730">
        <v>690</v>
      </c>
      <c r="D4730" s="10" t="s">
        <v>26</v>
      </c>
      <c r="E4730">
        <v>0</v>
      </c>
      <c r="F4730">
        <v>230</v>
      </c>
      <c r="G4730">
        <v>920</v>
      </c>
      <c r="H4730" s="10" t="s">
        <v>26</v>
      </c>
      <c r="I4730" s="10" t="s">
        <v>15125</v>
      </c>
      <c r="J4730" s="10" t="s">
        <v>17</v>
      </c>
      <c r="K4730" s="10" t="s">
        <v>15126</v>
      </c>
      <c r="L4730" s="10" t="s">
        <v>15127</v>
      </c>
      <c r="M4730" s="10" t="s">
        <v>18</v>
      </c>
      <c r="N4730">
        <v>0</v>
      </c>
    </row>
    <row r="4731" spans="1:14" x14ac:dyDescent="0.25">
      <c r="A4731" s="10" t="s">
        <v>24</v>
      </c>
      <c r="B4731" s="10" t="s">
        <v>11859</v>
      </c>
      <c r="C4731">
        <v>2761.7</v>
      </c>
      <c r="D4731" s="10" t="s">
        <v>26</v>
      </c>
      <c r="E4731">
        <v>0</v>
      </c>
      <c r="F4731">
        <v>552.34</v>
      </c>
      <c r="G4731">
        <v>3314.04</v>
      </c>
      <c r="H4731" s="10" t="s">
        <v>26</v>
      </c>
      <c r="I4731" s="10" t="s">
        <v>15128</v>
      </c>
      <c r="J4731" s="10" t="s">
        <v>17</v>
      </c>
      <c r="K4731" s="10" t="s">
        <v>15129</v>
      </c>
      <c r="L4731" s="10" t="s">
        <v>15130</v>
      </c>
      <c r="M4731" s="10" t="s">
        <v>18</v>
      </c>
      <c r="N4731">
        <v>0</v>
      </c>
    </row>
    <row r="4732" spans="1:14" x14ac:dyDescent="0.25">
      <c r="A4732" s="10" t="s">
        <v>24</v>
      </c>
      <c r="B4732" s="10" t="s">
        <v>11864</v>
      </c>
      <c r="C4732">
        <v>7305</v>
      </c>
      <c r="D4732" s="10" t="s">
        <v>26</v>
      </c>
      <c r="E4732">
        <v>0</v>
      </c>
      <c r="F4732">
        <v>1461</v>
      </c>
      <c r="G4732">
        <v>8766</v>
      </c>
      <c r="H4732" s="10" t="s">
        <v>26</v>
      </c>
      <c r="I4732" s="10" t="s">
        <v>15131</v>
      </c>
      <c r="J4732" s="10" t="s">
        <v>17</v>
      </c>
      <c r="K4732" s="10" t="s">
        <v>15132</v>
      </c>
      <c r="L4732" s="10" t="s">
        <v>15133</v>
      </c>
      <c r="M4732" s="10" t="s">
        <v>18</v>
      </c>
      <c r="N4732">
        <v>0</v>
      </c>
    </row>
    <row r="4733" spans="1:14" x14ac:dyDescent="0.25">
      <c r="A4733" s="10" t="s">
        <v>24</v>
      </c>
      <c r="B4733" s="10" t="s">
        <v>15134</v>
      </c>
      <c r="C4733">
        <v>2599</v>
      </c>
      <c r="D4733" s="10" t="s">
        <v>26</v>
      </c>
      <c r="E4733">
        <v>0</v>
      </c>
      <c r="F4733">
        <v>0</v>
      </c>
      <c r="G4733">
        <v>2599</v>
      </c>
      <c r="H4733" s="10" t="s">
        <v>26</v>
      </c>
      <c r="I4733" s="10" t="s">
        <v>15135</v>
      </c>
      <c r="J4733" s="10" t="s">
        <v>17</v>
      </c>
      <c r="K4733" s="10" t="s">
        <v>17</v>
      </c>
      <c r="L4733" s="10" t="s">
        <v>15136</v>
      </c>
      <c r="M4733" s="10" t="s">
        <v>18</v>
      </c>
      <c r="N4733">
        <v>0</v>
      </c>
    </row>
    <row r="4734" spans="1:14" x14ac:dyDescent="0.25">
      <c r="A4734" s="10" t="s">
        <v>24</v>
      </c>
      <c r="B4734" s="10" t="s">
        <v>11872</v>
      </c>
      <c r="C4734">
        <v>289</v>
      </c>
      <c r="D4734" s="10" t="s">
        <v>26</v>
      </c>
      <c r="E4734">
        <v>0</v>
      </c>
      <c r="F4734">
        <v>0</v>
      </c>
      <c r="G4734">
        <v>289</v>
      </c>
      <c r="H4734" s="10" t="s">
        <v>26</v>
      </c>
      <c r="I4734" s="10" t="s">
        <v>15137</v>
      </c>
      <c r="J4734" s="10" t="s">
        <v>17</v>
      </c>
      <c r="K4734" s="10" t="s">
        <v>17</v>
      </c>
      <c r="L4734" s="10" t="s">
        <v>15138</v>
      </c>
      <c r="M4734" s="10" t="s">
        <v>18</v>
      </c>
      <c r="N4734">
        <v>0</v>
      </c>
    </row>
    <row r="4735" spans="1:14" x14ac:dyDescent="0.25">
      <c r="A4735" s="10" t="s">
        <v>24</v>
      </c>
      <c r="B4735" s="10" t="s">
        <v>2591</v>
      </c>
      <c r="C4735">
        <v>385</v>
      </c>
      <c r="D4735" s="10" t="s">
        <v>26</v>
      </c>
      <c r="E4735">
        <v>0</v>
      </c>
      <c r="F4735">
        <v>0</v>
      </c>
      <c r="G4735">
        <v>385</v>
      </c>
      <c r="H4735" s="10" t="s">
        <v>26</v>
      </c>
      <c r="I4735" s="10" t="s">
        <v>15139</v>
      </c>
      <c r="J4735" s="10" t="s">
        <v>17</v>
      </c>
      <c r="K4735" s="10" t="s">
        <v>17</v>
      </c>
      <c r="L4735" s="10" t="s">
        <v>15140</v>
      </c>
      <c r="M4735" s="10" t="s">
        <v>18</v>
      </c>
      <c r="N4735">
        <v>0</v>
      </c>
    </row>
    <row r="4736" spans="1:14" x14ac:dyDescent="0.25">
      <c r="A4736" s="10" t="s">
        <v>24</v>
      </c>
      <c r="B4736" s="10" t="s">
        <v>2597</v>
      </c>
      <c r="C4736">
        <v>770</v>
      </c>
      <c r="D4736" s="10" t="s">
        <v>26</v>
      </c>
      <c r="E4736">
        <v>0</v>
      </c>
      <c r="F4736">
        <v>837.67</v>
      </c>
      <c r="G4736">
        <v>1607.67</v>
      </c>
      <c r="H4736" s="10" t="s">
        <v>26</v>
      </c>
      <c r="I4736" s="10" t="s">
        <v>15141</v>
      </c>
      <c r="J4736" s="10" t="s">
        <v>17</v>
      </c>
      <c r="K4736" s="10" t="s">
        <v>15142</v>
      </c>
      <c r="L4736" s="10" t="s">
        <v>15143</v>
      </c>
      <c r="M4736" s="10" t="s">
        <v>18</v>
      </c>
      <c r="N4736">
        <v>0</v>
      </c>
    </row>
    <row r="4737" spans="1:14" x14ac:dyDescent="0.25">
      <c r="A4737" s="10" t="s">
        <v>24</v>
      </c>
      <c r="B4737" s="10" t="s">
        <v>358</v>
      </c>
      <c r="C4737">
        <v>300</v>
      </c>
      <c r="D4737" s="10" t="s">
        <v>26</v>
      </c>
      <c r="E4737">
        <v>0</v>
      </c>
      <c r="F4737">
        <v>0</v>
      </c>
      <c r="G4737">
        <v>300</v>
      </c>
      <c r="H4737" s="10" t="s">
        <v>26</v>
      </c>
      <c r="I4737" s="10" t="s">
        <v>15144</v>
      </c>
      <c r="J4737" s="10" t="s">
        <v>17</v>
      </c>
      <c r="K4737" s="10" t="s">
        <v>17</v>
      </c>
      <c r="L4737" s="10" t="s">
        <v>15145</v>
      </c>
      <c r="M4737" s="10" t="s">
        <v>18</v>
      </c>
      <c r="N4737">
        <v>0</v>
      </c>
    </row>
    <row r="4738" spans="1:14" x14ac:dyDescent="0.25">
      <c r="A4738" s="10" t="s">
        <v>24</v>
      </c>
      <c r="B4738" s="10" t="s">
        <v>2646</v>
      </c>
      <c r="C4738">
        <v>163340.70000000001</v>
      </c>
      <c r="D4738" s="10" t="s">
        <v>26</v>
      </c>
      <c r="E4738">
        <v>0</v>
      </c>
      <c r="F4738">
        <v>76851.039999999994</v>
      </c>
      <c r="G4738">
        <v>240191.74</v>
      </c>
      <c r="H4738" s="10" t="s">
        <v>26</v>
      </c>
      <c r="I4738" s="10" t="s">
        <v>15146</v>
      </c>
      <c r="J4738" s="10" t="s">
        <v>17</v>
      </c>
      <c r="K4738" s="10" t="s">
        <v>15147</v>
      </c>
      <c r="L4738" s="10" t="s">
        <v>15148</v>
      </c>
      <c r="M4738" s="10" t="s">
        <v>18</v>
      </c>
      <c r="N4738">
        <v>0</v>
      </c>
    </row>
    <row r="4739" spans="1:14" x14ac:dyDescent="0.25">
      <c r="A4739" s="10" t="s">
        <v>24</v>
      </c>
      <c r="B4739" s="10" t="s">
        <v>2649</v>
      </c>
      <c r="C4739">
        <v>21388.9</v>
      </c>
      <c r="D4739" s="10" t="s">
        <v>26</v>
      </c>
      <c r="E4739">
        <v>0</v>
      </c>
      <c r="F4739">
        <v>10368.26</v>
      </c>
      <c r="G4739">
        <v>31757.16</v>
      </c>
      <c r="H4739" s="10" t="s">
        <v>26</v>
      </c>
      <c r="I4739" s="10" t="s">
        <v>15149</v>
      </c>
      <c r="J4739" s="10" t="s">
        <v>17</v>
      </c>
      <c r="K4739" s="10" t="s">
        <v>15150</v>
      </c>
      <c r="L4739" s="10" t="s">
        <v>15151</v>
      </c>
      <c r="M4739" s="10" t="s">
        <v>18</v>
      </c>
      <c r="N4739">
        <v>0</v>
      </c>
    </row>
    <row r="4740" spans="1:14" x14ac:dyDescent="0.25">
      <c r="A4740" s="10" t="s">
        <v>24</v>
      </c>
      <c r="B4740" s="10" t="s">
        <v>2652</v>
      </c>
      <c r="C4740">
        <v>2283.35</v>
      </c>
      <c r="D4740" s="10" t="s">
        <v>26</v>
      </c>
      <c r="E4740">
        <v>0</v>
      </c>
      <c r="F4740">
        <v>815.48</v>
      </c>
      <c r="G4740">
        <v>3098.83</v>
      </c>
      <c r="H4740" s="10" t="s">
        <v>26</v>
      </c>
      <c r="I4740" s="10" t="s">
        <v>15152</v>
      </c>
      <c r="J4740" s="10" t="s">
        <v>17</v>
      </c>
      <c r="K4740" s="10" t="s">
        <v>15153</v>
      </c>
      <c r="L4740" s="10" t="s">
        <v>15154</v>
      </c>
      <c r="M4740" s="10" t="s">
        <v>18</v>
      </c>
      <c r="N4740">
        <v>0</v>
      </c>
    </row>
    <row r="4741" spans="1:14" x14ac:dyDescent="0.25">
      <c r="A4741" s="10" t="s">
        <v>24</v>
      </c>
      <c r="B4741" s="10" t="s">
        <v>2658</v>
      </c>
      <c r="C4741">
        <v>6686.91</v>
      </c>
      <c r="D4741" s="10" t="s">
        <v>26</v>
      </c>
      <c r="E4741">
        <v>0</v>
      </c>
      <c r="F4741">
        <v>3448.32</v>
      </c>
      <c r="G4741">
        <v>10135.23</v>
      </c>
      <c r="H4741" s="10" t="s">
        <v>26</v>
      </c>
      <c r="I4741" s="10" t="s">
        <v>15155</v>
      </c>
      <c r="J4741" s="10" t="s">
        <v>17</v>
      </c>
      <c r="K4741" s="10" t="s">
        <v>15156</v>
      </c>
      <c r="L4741" s="10" t="s">
        <v>15157</v>
      </c>
      <c r="M4741" s="10" t="s">
        <v>18</v>
      </c>
      <c r="N4741">
        <v>0</v>
      </c>
    </row>
    <row r="4742" spans="1:14" x14ac:dyDescent="0.25">
      <c r="A4742" s="10" t="s">
        <v>24</v>
      </c>
      <c r="B4742" s="10" t="s">
        <v>2664</v>
      </c>
      <c r="C4742">
        <v>6826.71</v>
      </c>
      <c r="D4742" s="10" t="s">
        <v>26</v>
      </c>
      <c r="E4742">
        <v>0</v>
      </c>
      <c r="F4742">
        <v>2609.5300000000002</v>
      </c>
      <c r="G4742">
        <v>9436.24</v>
      </c>
      <c r="H4742" s="10" t="s">
        <v>26</v>
      </c>
      <c r="I4742" s="10" t="s">
        <v>15158</v>
      </c>
      <c r="J4742" s="10" t="s">
        <v>17</v>
      </c>
      <c r="K4742" s="10" t="s">
        <v>15159</v>
      </c>
      <c r="L4742" s="10" t="s">
        <v>15160</v>
      </c>
      <c r="M4742" s="10" t="s">
        <v>18</v>
      </c>
      <c r="N4742">
        <v>0</v>
      </c>
    </row>
    <row r="4743" spans="1:14" x14ac:dyDescent="0.25">
      <c r="A4743" s="10" t="s">
        <v>24</v>
      </c>
      <c r="B4743" s="10" t="s">
        <v>210</v>
      </c>
      <c r="C4743">
        <v>9704.24</v>
      </c>
      <c r="D4743" s="10" t="s">
        <v>26</v>
      </c>
      <c r="E4743">
        <v>0</v>
      </c>
      <c r="F4743">
        <v>3891.02</v>
      </c>
      <c r="G4743">
        <v>13595.26</v>
      </c>
      <c r="H4743" s="10" t="s">
        <v>26</v>
      </c>
      <c r="I4743" s="10" t="s">
        <v>15161</v>
      </c>
      <c r="J4743" s="10" t="s">
        <v>17</v>
      </c>
      <c r="K4743" s="10" t="s">
        <v>15162</v>
      </c>
      <c r="L4743" s="10" t="s">
        <v>15163</v>
      </c>
      <c r="M4743" s="10" t="s">
        <v>18</v>
      </c>
      <c r="N4743">
        <v>0</v>
      </c>
    </row>
    <row r="4744" spans="1:14" x14ac:dyDescent="0.25">
      <c r="A4744" s="10" t="s">
        <v>24</v>
      </c>
      <c r="B4744" s="10" t="s">
        <v>2672</v>
      </c>
      <c r="C4744">
        <v>53938.99</v>
      </c>
      <c r="D4744" s="10" t="s">
        <v>26</v>
      </c>
      <c r="E4744">
        <v>0</v>
      </c>
      <c r="F4744">
        <v>33842.870000000003</v>
      </c>
      <c r="G4744">
        <v>87781.86</v>
      </c>
      <c r="H4744" s="10" t="s">
        <v>26</v>
      </c>
      <c r="I4744" s="10" t="s">
        <v>15164</v>
      </c>
      <c r="J4744" s="10" t="s">
        <v>17</v>
      </c>
      <c r="K4744" s="10" t="s">
        <v>15165</v>
      </c>
      <c r="L4744" s="10" t="s">
        <v>15166</v>
      </c>
      <c r="M4744" s="10" t="s">
        <v>18</v>
      </c>
      <c r="N4744">
        <v>0</v>
      </c>
    </row>
    <row r="4745" spans="1:14" x14ac:dyDescent="0.25">
      <c r="A4745" s="10" t="s">
        <v>24</v>
      </c>
      <c r="B4745" s="10" t="s">
        <v>2675</v>
      </c>
      <c r="C4745">
        <v>77167.960000000006</v>
      </c>
      <c r="D4745" s="10" t="s">
        <v>26</v>
      </c>
      <c r="E4745">
        <v>0</v>
      </c>
      <c r="F4745">
        <v>38956.980000000003</v>
      </c>
      <c r="G4745">
        <v>116124.94</v>
      </c>
      <c r="H4745" s="10" t="s">
        <v>26</v>
      </c>
      <c r="I4745" s="10" t="s">
        <v>15167</v>
      </c>
      <c r="J4745" s="10" t="s">
        <v>17</v>
      </c>
      <c r="K4745" s="10" t="s">
        <v>15168</v>
      </c>
      <c r="L4745" s="10" t="s">
        <v>15169</v>
      </c>
      <c r="M4745" s="10" t="s">
        <v>18</v>
      </c>
      <c r="N4745">
        <v>0</v>
      </c>
    </row>
    <row r="4746" spans="1:14" x14ac:dyDescent="0.25">
      <c r="A4746" s="10" t="s">
        <v>24</v>
      </c>
      <c r="B4746" s="10" t="s">
        <v>2678</v>
      </c>
      <c r="C4746">
        <v>17684.27</v>
      </c>
      <c r="D4746" s="10" t="s">
        <v>26</v>
      </c>
      <c r="E4746">
        <v>0</v>
      </c>
      <c r="F4746">
        <v>9296.5</v>
      </c>
      <c r="G4746">
        <v>26980.77</v>
      </c>
      <c r="H4746" s="10" t="s">
        <v>26</v>
      </c>
      <c r="I4746" s="10" t="s">
        <v>15170</v>
      </c>
      <c r="J4746" s="10" t="s">
        <v>17</v>
      </c>
      <c r="K4746" s="10" t="s">
        <v>15171</v>
      </c>
      <c r="L4746" s="10" t="s">
        <v>15172</v>
      </c>
      <c r="M4746" s="10" t="s">
        <v>18</v>
      </c>
      <c r="N4746">
        <v>0</v>
      </c>
    </row>
    <row r="4747" spans="1:14" x14ac:dyDescent="0.25">
      <c r="A4747" s="10" t="s">
        <v>24</v>
      </c>
      <c r="B4747" s="10" t="s">
        <v>2681</v>
      </c>
      <c r="C4747">
        <v>23229.56</v>
      </c>
      <c r="D4747" s="10" t="s">
        <v>26</v>
      </c>
      <c r="E4747">
        <v>0</v>
      </c>
      <c r="F4747">
        <v>9319.7900000000009</v>
      </c>
      <c r="G4747">
        <v>32549.35</v>
      </c>
      <c r="H4747" s="10" t="s">
        <v>26</v>
      </c>
      <c r="I4747" s="10" t="s">
        <v>15173</v>
      </c>
      <c r="J4747" s="10" t="s">
        <v>17</v>
      </c>
      <c r="K4747" s="10" t="s">
        <v>15174</v>
      </c>
      <c r="L4747" s="10" t="s">
        <v>15175</v>
      </c>
      <c r="M4747" s="10" t="s">
        <v>18</v>
      </c>
      <c r="N4747">
        <v>0</v>
      </c>
    </row>
    <row r="4748" spans="1:14" x14ac:dyDescent="0.25">
      <c r="A4748" s="10" t="s">
        <v>24</v>
      </c>
      <c r="B4748" s="10" t="s">
        <v>2684</v>
      </c>
      <c r="C4748">
        <v>64300.59</v>
      </c>
      <c r="D4748" s="10" t="s">
        <v>26</v>
      </c>
      <c r="E4748">
        <v>0</v>
      </c>
      <c r="F4748">
        <v>35321.99</v>
      </c>
      <c r="G4748">
        <v>99622.58</v>
      </c>
      <c r="H4748" s="10" t="s">
        <v>26</v>
      </c>
      <c r="I4748" s="10" t="s">
        <v>15176</v>
      </c>
      <c r="J4748" s="10" t="s">
        <v>17</v>
      </c>
      <c r="K4748" s="10" t="s">
        <v>15177</v>
      </c>
      <c r="L4748" s="10" t="s">
        <v>15178</v>
      </c>
      <c r="M4748" s="10" t="s">
        <v>18</v>
      </c>
      <c r="N4748">
        <v>0</v>
      </c>
    </row>
    <row r="4749" spans="1:14" x14ac:dyDescent="0.25">
      <c r="A4749" s="10" t="s">
        <v>24</v>
      </c>
      <c r="B4749" s="10" t="s">
        <v>2685</v>
      </c>
      <c r="C4749">
        <v>13588.56</v>
      </c>
      <c r="D4749" s="10" t="s">
        <v>26</v>
      </c>
      <c r="E4749">
        <v>0</v>
      </c>
      <c r="F4749">
        <v>5866.95</v>
      </c>
      <c r="G4749">
        <v>19455.509999999998</v>
      </c>
      <c r="H4749" s="10" t="s">
        <v>26</v>
      </c>
      <c r="I4749" s="10" t="s">
        <v>15179</v>
      </c>
      <c r="J4749" s="10" t="s">
        <v>17</v>
      </c>
      <c r="K4749" s="10" t="s">
        <v>15180</v>
      </c>
      <c r="L4749" s="10" t="s">
        <v>15181</v>
      </c>
      <c r="M4749" s="10" t="s">
        <v>18</v>
      </c>
      <c r="N4749">
        <v>0</v>
      </c>
    </row>
    <row r="4750" spans="1:14" x14ac:dyDescent="0.25">
      <c r="A4750" s="10" t="s">
        <v>24</v>
      </c>
      <c r="B4750" s="10" t="s">
        <v>2688</v>
      </c>
      <c r="C4750">
        <v>19594.849999999999</v>
      </c>
      <c r="D4750" s="10" t="s">
        <v>26</v>
      </c>
      <c r="E4750">
        <v>0</v>
      </c>
      <c r="F4750">
        <v>0</v>
      </c>
      <c r="G4750">
        <v>19594.849999999999</v>
      </c>
      <c r="H4750" s="10" t="s">
        <v>26</v>
      </c>
      <c r="I4750" s="10" t="s">
        <v>15182</v>
      </c>
      <c r="J4750" s="10" t="s">
        <v>17</v>
      </c>
      <c r="K4750" s="10" t="s">
        <v>17</v>
      </c>
      <c r="L4750" s="10" t="s">
        <v>15183</v>
      </c>
      <c r="M4750" s="10" t="s">
        <v>18</v>
      </c>
      <c r="N4750">
        <v>0</v>
      </c>
    </row>
    <row r="4751" spans="1:14" x14ac:dyDescent="0.25">
      <c r="A4751" s="10" t="s">
        <v>24</v>
      </c>
      <c r="B4751" s="10" t="s">
        <v>2689</v>
      </c>
      <c r="C4751">
        <v>3937.6</v>
      </c>
      <c r="D4751" s="10" t="s">
        <v>26</v>
      </c>
      <c r="E4751">
        <v>0</v>
      </c>
      <c r="F4751">
        <v>1840.66</v>
      </c>
      <c r="G4751">
        <v>5778.26</v>
      </c>
      <c r="H4751" s="10" t="s">
        <v>26</v>
      </c>
      <c r="I4751" s="10" t="s">
        <v>15184</v>
      </c>
      <c r="J4751" s="10" t="s">
        <v>17</v>
      </c>
      <c r="K4751" s="10" t="s">
        <v>15185</v>
      </c>
      <c r="L4751" s="10" t="s">
        <v>15186</v>
      </c>
      <c r="M4751" s="10" t="s">
        <v>18</v>
      </c>
      <c r="N4751">
        <v>0</v>
      </c>
    </row>
    <row r="4752" spans="1:14" x14ac:dyDescent="0.25">
      <c r="A4752" s="10" t="s">
        <v>24</v>
      </c>
      <c r="B4752" s="10" t="s">
        <v>2692</v>
      </c>
      <c r="C4752">
        <v>195500.26</v>
      </c>
      <c r="D4752" s="10" t="s">
        <v>26</v>
      </c>
      <c r="E4752">
        <v>0</v>
      </c>
      <c r="F4752">
        <v>42410.87</v>
      </c>
      <c r="G4752">
        <v>237911.13</v>
      </c>
      <c r="H4752" s="10" t="s">
        <v>26</v>
      </c>
      <c r="I4752" s="10" t="s">
        <v>15187</v>
      </c>
      <c r="J4752" s="10" t="s">
        <v>17</v>
      </c>
      <c r="K4752" s="10" t="s">
        <v>15188</v>
      </c>
      <c r="L4752" s="10" t="s">
        <v>15189</v>
      </c>
      <c r="M4752" s="10" t="s">
        <v>18</v>
      </c>
      <c r="N4752">
        <v>0</v>
      </c>
    </row>
    <row r="4753" spans="1:14" x14ac:dyDescent="0.25">
      <c r="A4753" s="10" t="s">
        <v>24</v>
      </c>
      <c r="B4753" s="10" t="s">
        <v>15</v>
      </c>
      <c r="C4753">
        <v>2108.27</v>
      </c>
      <c r="D4753" s="10" t="s">
        <v>26</v>
      </c>
      <c r="E4753">
        <v>0</v>
      </c>
      <c r="F4753">
        <v>0</v>
      </c>
      <c r="G4753">
        <v>2108.27</v>
      </c>
      <c r="H4753" s="10" t="s">
        <v>26</v>
      </c>
      <c r="I4753" s="10" t="s">
        <v>15190</v>
      </c>
      <c r="J4753" s="10" t="s">
        <v>17</v>
      </c>
      <c r="K4753" s="10" t="s">
        <v>17</v>
      </c>
      <c r="L4753" s="10" t="s">
        <v>15191</v>
      </c>
      <c r="M4753" s="10" t="s">
        <v>18</v>
      </c>
      <c r="N4753">
        <v>0</v>
      </c>
    </row>
    <row r="4754" spans="1:14" x14ac:dyDescent="0.25">
      <c r="A4754" s="10" t="s">
        <v>24</v>
      </c>
      <c r="B4754" s="10" t="s">
        <v>318</v>
      </c>
      <c r="C4754">
        <v>50.38</v>
      </c>
      <c r="D4754" s="10" t="s">
        <v>26</v>
      </c>
      <c r="E4754">
        <v>0</v>
      </c>
      <c r="F4754">
        <v>21.82</v>
      </c>
      <c r="G4754">
        <v>72.2</v>
      </c>
      <c r="H4754" s="10" t="s">
        <v>26</v>
      </c>
      <c r="I4754" s="10" t="s">
        <v>15192</v>
      </c>
      <c r="J4754" s="10" t="s">
        <v>17</v>
      </c>
      <c r="K4754" s="10" t="s">
        <v>15193</v>
      </c>
      <c r="L4754" s="10" t="s">
        <v>15194</v>
      </c>
      <c r="M4754" s="10" t="s">
        <v>18</v>
      </c>
      <c r="N4754">
        <v>0</v>
      </c>
    </row>
    <row r="4755" spans="1:14" x14ac:dyDescent="0.25">
      <c r="A4755" s="10" t="s">
        <v>24</v>
      </c>
      <c r="B4755" s="10" t="s">
        <v>2697</v>
      </c>
      <c r="C4755">
        <v>284.01</v>
      </c>
      <c r="D4755" s="10" t="s">
        <v>26</v>
      </c>
      <c r="E4755">
        <v>0</v>
      </c>
      <c r="F4755">
        <v>0</v>
      </c>
      <c r="G4755">
        <v>284.01</v>
      </c>
      <c r="H4755" s="10" t="s">
        <v>26</v>
      </c>
      <c r="I4755" s="10" t="s">
        <v>15195</v>
      </c>
      <c r="J4755" s="10" t="s">
        <v>17</v>
      </c>
      <c r="K4755" s="10" t="s">
        <v>17</v>
      </c>
      <c r="L4755" s="10" t="s">
        <v>15196</v>
      </c>
      <c r="M4755" s="10" t="s">
        <v>18</v>
      </c>
      <c r="N4755">
        <v>0</v>
      </c>
    </row>
    <row r="4756" spans="1:14" x14ac:dyDescent="0.25">
      <c r="A4756" s="10" t="s">
        <v>24</v>
      </c>
      <c r="B4756" s="10" t="s">
        <v>3244</v>
      </c>
      <c r="C4756">
        <v>513917.32</v>
      </c>
      <c r="D4756" s="10" t="s">
        <v>26</v>
      </c>
      <c r="E4756">
        <v>0</v>
      </c>
      <c r="F4756">
        <v>0</v>
      </c>
      <c r="G4756">
        <v>513917.32</v>
      </c>
      <c r="H4756" s="10" t="s">
        <v>26</v>
      </c>
      <c r="I4756" s="10" t="s">
        <v>15197</v>
      </c>
      <c r="J4756" s="10" t="s">
        <v>17</v>
      </c>
      <c r="K4756" s="10" t="s">
        <v>17</v>
      </c>
      <c r="L4756" s="10" t="s">
        <v>15198</v>
      </c>
      <c r="M4756" s="10" t="s">
        <v>18</v>
      </c>
      <c r="N4756">
        <v>0</v>
      </c>
    </row>
    <row r="4757" spans="1:14" x14ac:dyDescent="0.25">
      <c r="A4757" s="10" t="s">
        <v>24</v>
      </c>
      <c r="B4757" s="10" t="s">
        <v>15199</v>
      </c>
      <c r="C4757">
        <v>2960.84</v>
      </c>
      <c r="D4757" s="10" t="s">
        <v>26</v>
      </c>
      <c r="E4757">
        <v>0</v>
      </c>
      <c r="F4757">
        <v>0</v>
      </c>
      <c r="G4757">
        <v>2960.84</v>
      </c>
      <c r="H4757" s="10" t="s">
        <v>26</v>
      </c>
      <c r="I4757" s="10" t="s">
        <v>15200</v>
      </c>
      <c r="J4757" s="10" t="s">
        <v>17</v>
      </c>
      <c r="K4757" s="10" t="s">
        <v>17</v>
      </c>
      <c r="L4757" s="10" t="s">
        <v>15201</v>
      </c>
      <c r="M4757" s="10" t="s">
        <v>18</v>
      </c>
      <c r="N4757">
        <v>0</v>
      </c>
    </row>
    <row r="4758" spans="1:14" x14ac:dyDescent="0.25">
      <c r="A4758" s="10" t="s">
        <v>24</v>
      </c>
      <c r="B4758" s="10" t="s">
        <v>15202</v>
      </c>
      <c r="C4758">
        <v>27134.06</v>
      </c>
      <c r="D4758" s="10" t="s">
        <v>26</v>
      </c>
      <c r="E4758">
        <v>0</v>
      </c>
      <c r="F4758">
        <v>0</v>
      </c>
      <c r="G4758">
        <v>27134.06</v>
      </c>
      <c r="H4758" s="10" t="s">
        <v>26</v>
      </c>
      <c r="I4758" s="10" t="s">
        <v>15203</v>
      </c>
      <c r="J4758" s="10" t="s">
        <v>17</v>
      </c>
      <c r="K4758" s="10" t="s">
        <v>17</v>
      </c>
      <c r="L4758" s="10" t="s">
        <v>15204</v>
      </c>
      <c r="M4758" s="10" t="s">
        <v>18</v>
      </c>
      <c r="N4758">
        <v>0</v>
      </c>
    </row>
    <row r="4759" spans="1:14" x14ac:dyDescent="0.25">
      <c r="A4759" s="10" t="s">
        <v>24</v>
      </c>
      <c r="B4759" s="10" t="s">
        <v>15205</v>
      </c>
      <c r="C4759">
        <v>23508.31</v>
      </c>
      <c r="D4759" s="10" t="s">
        <v>26</v>
      </c>
      <c r="E4759">
        <v>0</v>
      </c>
      <c r="F4759">
        <v>0</v>
      </c>
      <c r="G4759">
        <v>23508.31</v>
      </c>
      <c r="H4759" s="10" t="s">
        <v>26</v>
      </c>
      <c r="I4759" s="10" t="s">
        <v>15206</v>
      </c>
      <c r="J4759" s="10" t="s">
        <v>17</v>
      </c>
      <c r="K4759" s="10" t="s">
        <v>17</v>
      </c>
      <c r="L4759" s="10" t="s">
        <v>15207</v>
      </c>
      <c r="M4759" s="10" t="s">
        <v>18</v>
      </c>
      <c r="N4759">
        <v>0</v>
      </c>
    </row>
    <row r="4760" spans="1:14" x14ac:dyDescent="0.25">
      <c r="A4760" s="10" t="s">
        <v>24</v>
      </c>
      <c r="B4760" s="10" t="s">
        <v>11935</v>
      </c>
      <c r="C4760">
        <v>2364.5</v>
      </c>
      <c r="D4760" s="10" t="s">
        <v>26</v>
      </c>
      <c r="E4760">
        <v>0</v>
      </c>
      <c r="F4760">
        <v>554</v>
      </c>
      <c r="G4760">
        <v>2918.5</v>
      </c>
      <c r="H4760" s="10" t="s">
        <v>26</v>
      </c>
      <c r="I4760" s="10" t="s">
        <v>15208</v>
      </c>
      <c r="J4760" s="10" t="s">
        <v>17</v>
      </c>
      <c r="K4760" s="10" t="s">
        <v>15209</v>
      </c>
      <c r="L4760" s="10" t="s">
        <v>15210</v>
      </c>
      <c r="M4760" s="10" t="s">
        <v>18</v>
      </c>
      <c r="N4760">
        <v>0</v>
      </c>
    </row>
    <row r="4761" spans="1:14" x14ac:dyDescent="0.25">
      <c r="A4761" s="10" t="s">
        <v>24</v>
      </c>
      <c r="B4761" s="10" t="s">
        <v>11938</v>
      </c>
      <c r="C4761">
        <v>930</v>
      </c>
      <c r="D4761" s="10" t="s">
        <v>26</v>
      </c>
      <c r="E4761">
        <v>0</v>
      </c>
      <c r="F4761">
        <v>160</v>
      </c>
      <c r="G4761">
        <v>1090</v>
      </c>
      <c r="H4761" s="10" t="s">
        <v>26</v>
      </c>
      <c r="I4761" s="10" t="s">
        <v>15211</v>
      </c>
      <c r="J4761" s="10" t="s">
        <v>17</v>
      </c>
      <c r="K4761" s="10" t="s">
        <v>15212</v>
      </c>
      <c r="L4761" s="10" t="s">
        <v>15213</v>
      </c>
      <c r="M4761" s="10" t="s">
        <v>18</v>
      </c>
      <c r="N4761">
        <v>0</v>
      </c>
    </row>
    <row r="4762" spans="1:14" x14ac:dyDescent="0.25">
      <c r="A4762" s="10" t="s">
        <v>24</v>
      </c>
      <c r="B4762" s="10" t="s">
        <v>11942</v>
      </c>
      <c r="C4762">
        <v>248</v>
      </c>
      <c r="D4762" s="10" t="s">
        <v>26</v>
      </c>
      <c r="E4762">
        <v>0</v>
      </c>
      <c r="F4762">
        <v>80</v>
      </c>
      <c r="G4762">
        <v>328</v>
      </c>
      <c r="H4762" s="10" t="s">
        <v>26</v>
      </c>
      <c r="I4762" s="10" t="s">
        <v>15214</v>
      </c>
      <c r="J4762" s="10" t="s">
        <v>17</v>
      </c>
      <c r="K4762" s="10" t="s">
        <v>15215</v>
      </c>
      <c r="L4762" s="10" t="s">
        <v>15216</v>
      </c>
      <c r="M4762" s="10" t="s">
        <v>18</v>
      </c>
      <c r="N4762">
        <v>0</v>
      </c>
    </row>
    <row r="4763" spans="1:14" x14ac:dyDescent="0.25">
      <c r="A4763" s="10" t="s">
        <v>24</v>
      </c>
      <c r="B4763" s="10" t="s">
        <v>11945</v>
      </c>
      <c r="C4763">
        <v>40</v>
      </c>
      <c r="D4763" s="10" t="s">
        <v>26</v>
      </c>
      <c r="E4763">
        <v>0</v>
      </c>
      <c r="F4763">
        <v>0</v>
      </c>
      <c r="G4763">
        <v>40</v>
      </c>
      <c r="H4763" s="10" t="s">
        <v>26</v>
      </c>
      <c r="I4763" s="10" t="s">
        <v>15217</v>
      </c>
      <c r="J4763" s="10" t="s">
        <v>17</v>
      </c>
      <c r="K4763" s="10" t="s">
        <v>17</v>
      </c>
      <c r="L4763" s="10" t="s">
        <v>15218</v>
      </c>
      <c r="M4763" s="10" t="s">
        <v>18</v>
      </c>
      <c r="N4763">
        <v>0</v>
      </c>
    </row>
    <row r="4764" spans="1:14" x14ac:dyDescent="0.25">
      <c r="A4764" s="10" t="s">
        <v>24</v>
      </c>
      <c r="B4764" s="10" t="s">
        <v>11948</v>
      </c>
      <c r="C4764">
        <v>1418</v>
      </c>
      <c r="D4764" s="10" t="s">
        <v>26</v>
      </c>
      <c r="E4764">
        <v>0</v>
      </c>
      <c r="F4764">
        <v>0</v>
      </c>
      <c r="G4764">
        <v>1418</v>
      </c>
      <c r="H4764" s="10" t="s">
        <v>26</v>
      </c>
      <c r="I4764" s="10" t="s">
        <v>15219</v>
      </c>
      <c r="J4764" s="10" t="s">
        <v>17</v>
      </c>
      <c r="K4764" s="10" t="s">
        <v>17</v>
      </c>
      <c r="L4764" s="10" t="s">
        <v>15220</v>
      </c>
      <c r="M4764" s="10" t="s">
        <v>18</v>
      </c>
      <c r="N4764">
        <v>0</v>
      </c>
    </row>
    <row r="4765" spans="1:14" x14ac:dyDescent="0.25">
      <c r="A4765" s="10" t="s">
        <v>24</v>
      </c>
      <c r="B4765" s="10" t="s">
        <v>11951</v>
      </c>
      <c r="C4765">
        <v>25</v>
      </c>
      <c r="D4765" s="10" t="s">
        <v>26</v>
      </c>
      <c r="E4765">
        <v>0</v>
      </c>
      <c r="F4765">
        <v>25</v>
      </c>
      <c r="G4765">
        <v>50</v>
      </c>
      <c r="H4765" s="10" t="s">
        <v>26</v>
      </c>
      <c r="I4765" s="10" t="s">
        <v>15221</v>
      </c>
      <c r="J4765" s="10" t="s">
        <v>17</v>
      </c>
      <c r="K4765" s="10" t="s">
        <v>15222</v>
      </c>
      <c r="L4765" s="10" t="s">
        <v>15223</v>
      </c>
      <c r="M4765" s="10" t="s">
        <v>18</v>
      </c>
      <c r="N4765">
        <v>0</v>
      </c>
    </row>
    <row r="4766" spans="1:14" x14ac:dyDescent="0.25">
      <c r="A4766" s="10" t="s">
        <v>24</v>
      </c>
      <c r="B4766" s="10" t="s">
        <v>11954</v>
      </c>
      <c r="C4766">
        <v>12262.06</v>
      </c>
      <c r="D4766" s="10" t="s">
        <v>26</v>
      </c>
      <c r="E4766">
        <v>1821.86</v>
      </c>
      <c r="F4766">
        <v>2980.86</v>
      </c>
      <c r="G4766">
        <v>13421.06</v>
      </c>
      <c r="H4766" s="10" t="s">
        <v>26</v>
      </c>
      <c r="I4766" s="10" t="s">
        <v>15224</v>
      </c>
      <c r="J4766" s="10" t="s">
        <v>15225</v>
      </c>
      <c r="K4766" s="10" t="s">
        <v>15226</v>
      </c>
      <c r="L4766" s="10" t="s">
        <v>15227</v>
      </c>
      <c r="M4766" s="10" t="s">
        <v>18</v>
      </c>
      <c r="N4766">
        <v>0</v>
      </c>
    </row>
    <row r="4767" spans="1:14" x14ac:dyDescent="0.25">
      <c r="A4767" s="10" t="s">
        <v>24</v>
      </c>
      <c r="B4767" s="10" t="s">
        <v>11957</v>
      </c>
      <c r="C4767">
        <v>2929.6</v>
      </c>
      <c r="D4767" s="10" t="s">
        <v>26</v>
      </c>
      <c r="E4767">
        <v>0</v>
      </c>
      <c r="F4767">
        <v>579.5</v>
      </c>
      <c r="G4767">
        <v>3509.1</v>
      </c>
      <c r="H4767" s="10" t="s">
        <v>26</v>
      </c>
      <c r="I4767" s="10" t="s">
        <v>15228</v>
      </c>
      <c r="J4767" s="10" t="s">
        <v>17</v>
      </c>
      <c r="K4767" s="10" t="s">
        <v>15229</v>
      </c>
      <c r="L4767" s="10" t="s">
        <v>15230</v>
      </c>
      <c r="M4767" s="10" t="s">
        <v>18</v>
      </c>
      <c r="N4767">
        <v>0</v>
      </c>
    </row>
    <row r="4768" spans="1:14" x14ac:dyDescent="0.25">
      <c r="A4768" s="10" t="s">
        <v>24</v>
      </c>
      <c r="B4768" s="10" t="s">
        <v>11962</v>
      </c>
      <c r="C4768">
        <v>80</v>
      </c>
      <c r="D4768" s="10" t="s">
        <v>26</v>
      </c>
      <c r="E4768">
        <v>0</v>
      </c>
      <c r="F4768">
        <v>0</v>
      </c>
      <c r="G4768">
        <v>80</v>
      </c>
      <c r="H4768" s="10" t="s">
        <v>26</v>
      </c>
      <c r="I4768" s="10" t="s">
        <v>15231</v>
      </c>
      <c r="J4768" s="10" t="s">
        <v>17</v>
      </c>
      <c r="K4768" s="10" t="s">
        <v>17</v>
      </c>
      <c r="L4768" s="10" t="s">
        <v>15232</v>
      </c>
      <c r="M4768" s="10" t="s">
        <v>18</v>
      </c>
      <c r="N4768">
        <v>0</v>
      </c>
    </row>
    <row r="4769" spans="1:14" x14ac:dyDescent="0.25">
      <c r="A4769" s="10" t="s">
        <v>24</v>
      </c>
      <c r="B4769" s="10" t="s">
        <v>11965</v>
      </c>
      <c r="C4769">
        <v>170</v>
      </c>
      <c r="D4769" s="10" t="s">
        <v>26</v>
      </c>
      <c r="E4769">
        <v>0</v>
      </c>
      <c r="F4769">
        <v>0</v>
      </c>
      <c r="G4769">
        <v>170</v>
      </c>
      <c r="H4769" s="10" t="s">
        <v>26</v>
      </c>
      <c r="I4769" s="10" t="s">
        <v>15233</v>
      </c>
      <c r="J4769" s="10" t="s">
        <v>17</v>
      </c>
      <c r="K4769" s="10" t="s">
        <v>17</v>
      </c>
      <c r="L4769" s="10" t="s">
        <v>15234</v>
      </c>
      <c r="M4769" s="10" t="s">
        <v>18</v>
      </c>
      <c r="N4769">
        <v>0</v>
      </c>
    </row>
    <row r="4770" spans="1:14" x14ac:dyDescent="0.25">
      <c r="A4770" s="10" t="s">
        <v>24</v>
      </c>
      <c r="B4770" s="10" t="s">
        <v>7697</v>
      </c>
      <c r="C4770">
        <v>18870</v>
      </c>
      <c r="D4770" s="10" t="s">
        <v>26</v>
      </c>
      <c r="E4770">
        <v>0</v>
      </c>
      <c r="F4770">
        <v>5817.72</v>
      </c>
      <c r="G4770">
        <v>24687.72</v>
      </c>
      <c r="H4770" s="10" t="s">
        <v>26</v>
      </c>
      <c r="I4770" s="10" t="s">
        <v>15235</v>
      </c>
      <c r="J4770" s="10" t="s">
        <v>17</v>
      </c>
      <c r="K4770" s="10" t="s">
        <v>15236</v>
      </c>
      <c r="L4770" s="10" t="s">
        <v>15237</v>
      </c>
      <c r="M4770" s="10" t="s">
        <v>18</v>
      </c>
      <c r="N4770">
        <v>0</v>
      </c>
    </row>
    <row r="4771" spans="1:14" x14ac:dyDescent="0.25">
      <c r="A4771" s="10" t="s">
        <v>24</v>
      </c>
      <c r="B4771" s="10" t="s">
        <v>11968</v>
      </c>
      <c r="C4771">
        <v>561.25</v>
      </c>
      <c r="D4771" s="10" t="s">
        <v>26</v>
      </c>
      <c r="E4771">
        <v>0</v>
      </c>
      <c r="F4771">
        <v>0</v>
      </c>
      <c r="G4771">
        <v>561.25</v>
      </c>
      <c r="H4771" s="10" t="s">
        <v>26</v>
      </c>
      <c r="I4771" s="10" t="s">
        <v>15238</v>
      </c>
      <c r="J4771" s="10" t="s">
        <v>17</v>
      </c>
      <c r="K4771" s="10" t="s">
        <v>17</v>
      </c>
      <c r="L4771" s="10" t="s">
        <v>15239</v>
      </c>
      <c r="M4771" s="10" t="s">
        <v>18</v>
      </c>
      <c r="N4771">
        <v>0</v>
      </c>
    </row>
    <row r="4772" spans="1:14" x14ac:dyDescent="0.25">
      <c r="A4772" s="10" t="s">
        <v>24</v>
      </c>
      <c r="B4772" s="10" t="s">
        <v>11971</v>
      </c>
      <c r="C4772">
        <v>499.4</v>
      </c>
      <c r="D4772" s="10" t="s">
        <v>26</v>
      </c>
      <c r="E4772">
        <v>0</v>
      </c>
      <c r="F4772">
        <v>0</v>
      </c>
      <c r="G4772">
        <v>499.4</v>
      </c>
      <c r="H4772" s="10" t="s">
        <v>26</v>
      </c>
      <c r="I4772" s="10" t="s">
        <v>15240</v>
      </c>
      <c r="J4772" s="10" t="s">
        <v>17</v>
      </c>
      <c r="K4772" s="10" t="s">
        <v>17</v>
      </c>
      <c r="L4772" s="10" t="s">
        <v>15241</v>
      </c>
      <c r="M4772" s="10" t="s">
        <v>18</v>
      </c>
      <c r="N4772">
        <v>0</v>
      </c>
    </row>
    <row r="4773" spans="1:14" x14ac:dyDescent="0.25">
      <c r="A4773" s="10" t="s">
        <v>24</v>
      </c>
      <c r="B4773" s="10" t="s">
        <v>11974</v>
      </c>
      <c r="C4773">
        <v>499.4</v>
      </c>
      <c r="D4773" s="10" t="s">
        <v>26</v>
      </c>
      <c r="E4773">
        <v>0</v>
      </c>
      <c r="F4773">
        <v>0</v>
      </c>
      <c r="G4773">
        <v>499.4</v>
      </c>
      <c r="H4773" s="10" t="s">
        <v>26</v>
      </c>
      <c r="I4773" s="10" t="s">
        <v>15242</v>
      </c>
      <c r="J4773" s="10" t="s">
        <v>17</v>
      </c>
      <c r="K4773" s="10" t="s">
        <v>17</v>
      </c>
      <c r="L4773" s="10" t="s">
        <v>15243</v>
      </c>
      <c r="M4773" s="10" t="s">
        <v>18</v>
      </c>
      <c r="N4773">
        <v>0</v>
      </c>
    </row>
    <row r="4774" spans="1:14" x14ac:dyDescent="0.25">
      <c r="A4774" s="10" t="s">
        <v>24</v>
      </c>
      <c r="B4774" s="10" t="s">
        <v>11977</v>
      </c>
      <c r="C4774">
        <v>803.02</v>
      </c>
      <c r="D4774" s="10" t="s">
        <v>26</v>
      </c>
      <c r="E4774">
        <v>0</v>
      </c>
      <c r="F4774">
        <v>0</v>
      </c>
      <c r="G4774">
        <v>803.02</v>
      </c>
      <c r="H4774" s="10" t="s">
        <v>26</v>
      </c>
      <c r="I4774" s="10" t="s">
        <v>15244</v>
      </c>
      <c r="J4774" s="10" t="s">
        <v>17</v>
      </c>
      <c r="K4774" s="10" t="s">
        <v>17</v>
      </c>
      <c r="L4774" s="10" t="s">
        <v>15245</v>
      </c>
      <c r="M4774" s="10" t="s">
        <v>18</v>
      </c>
      <c r="N4774">
        <v>0</v>
      </c>
    </row>
    <row r="4775" spans="1:14" x14ac:dyDescent="0.25">
      <c r="A4775" s="10" t="s">
        <v>24</v>
      </c>
      <c r="B4775" s="10" t="s">
        <v>15246</v>
      </c>
      <c r="C4775">
        <v>451.4</v>
      </c>
      <c r="D4775" s="10" t="s">
        <v>26</v>
      </c>
      <c r="E4775">
        <v>0</v>
      </c>
      <c r="F4775">
        <v>0</v>
      </c>
      <c r="G4775">
        <v>451.4</v>
      </c>
      <c r="H4775" s="10" t="s">
        <v>26</v>
      </c>
      <c r="I4775" s="10" t="s">
        <v>15247</v>
      </c>
      <c r="J4775" s="10" t="s">
        <v>17</v>
      </c>
      <c r="K4775" s="10" t="s">
        <v>17</v>
      </c>
      <c r="L4775" s="10" t="s">
        <v>15248</v>
      </c>
      <c r="M4775" s="10" t="s">
        <v>18</v>
      </c>
      <c r="N4775">
        <v>0</v>
      </c>
    </row>
    <row r="4776" spans="1:14" x14ac:dyDescent="0.25">
      <c r="A4776" s="10" t="s">
        <v>24</v>
      </c>
      <c r="B4776" s="10" t="s">
        <v>15249</v>
      </c>
      <c r="C4776">
        <v>2120.02</v>
      </c>
      <c r="D4776" s="10" t="s">
        <v>26</v>
      </c>
      <c r="E4776">
        <v>0</v>
      </c>
      <c r="F4776">
        <v>0</v>
      </c>
      <c r="G4776">
        <v>2120.02</v>
      </c>
      <c r="H4776" s="10" t="s">
        <v>26</v>
      </c>
      <c r="I4776" s="10" t="s">
        <v>15250</v>
      </c>
      <c r="J4776" s="10" t="s">
        <v>17</v>
      </c>
      <c r="K4776" s="10" t="s">
        <v>17</v>
      </c>
      <c r="L4776" s="10" t="s">
        <v>15251</v>
      </c>
      <c r="M4776" s="10" t="s">
        <v>18</v>
      </c>
      <c r="N4776">
        <v>0</v>
      </c>
    </row>
    <row r="4777" spans="1:14" x14ac:dyDescent="0.25">
      <c r="A4777" s="10" t="s">
        <v>24</v>
      </c>
      <c r="B4777" s="10" t="s">
        <v>15252</v>
      </c>
      <c r="C4777">
        <v>180.88</v>
      </c>
      <c r="D4777" s="10" t="s">
        <v>26</v>
      </c>
      <c r="E4777">
        <v>0</v>
      </c>
      <c r="F4777">
        <v>0</v>
      </c>
      <c r="G4777">
        <v>180.88</v>
      </c>
      <c r="H4777" s="10" t="s">
        <v>26</v>
      </c>
      <c r="I4777" s="10" t="s">
        <v>15253</v>
      </c>
      <c r="J4777" s="10" t="s">
        <v>17</v>
      </c>
      <c r="K4777" s="10" t="s">
        <v>17</v>
      </c>
      <c r="L4777" s="10" t="s">
        <v>15254</v>
      </c>
      <c r="M4777" s="10" t="s">
        <v>18</v>
      </c>
      <c r="N4777">
        <v>0</v>
      </c>
    </row>
    <row r="4778" spans="1:14" x14ac:dyDescent="0.25">
      <c r="A4778" s="10" t="s">
        <v>24</v>
      </c>
      <c r="B4778" s="10" t="s">
        <v>7343</v>
      </c>
      <c r="C4778">
        <v>13560.93</v>
      </c>
      <c r="D4778" s="10" t="s">
        <v>26</v>
      </c>
      <c r="E4778">
        <v>0</v>
      </c>
      <c r="F4778">
        <v>3416.49</v>
      </c>
      <c r="G4778">
        <v>16977.419999999998</v>
      </c>
      <c r="H4778" s="10" t="s">
        <v>26</v>
      </c>
      <c r="I4778" s="10" t="s">
        <v>15255</v>
      </c>
      <c r="J4778" s="10" t="s">
        <v>17</v>
      </c>
      <c r="K4778" s="10" t="s">
        <v>15256</v>
      </c>
      <c r="L4778" s="10" t="s">
        <v>15257</v>
      </c>
      <c r="M4778" s="10" t="s">
        <v>18</v>
      </c>
      <c r="N4778">
        <v>0</v>
      </c>
    </row>
    <row r="4779" spans="1:14" x14ac:dyDescent="0.25">
      <c r="A4779" s="10" t="s">
        <v>24</v>
      </c>
      <c r="B4779" s="10" t="s">
        <v>80</v>
      </c>
      <c r="C4779">
        <v>48492.15</v>
      </c>
      <c r="D4779" s="10" t="s">
        <v>26</v>
      </c>
      <c r="E4779">
        <v>0</v>
      </c>
      <c r="F4779">
        <v>12000.54</v>
      </c>
      <c r="G4779">
        <v>60492.69</v>
      </c>
      <c r="H4779" s="10" t="s">
        <v>26</v>
      </c>
      <c r="I4779" s="10" t="s">
        <v>15258</v>
      </c>
      <c r="J4779" s="10" t="s">
        <v>17</v>
      </c>
      <c r="K4779" s="10" t="s">
        <v>15259</v>
      </c>
      <c r="L4779" s="10" t="s">
        <v>15260</v>
      </c>
      <c r="M4779" s="10" t="s">
        <v>18</v>
      </c>
      <c r="N4779">
        <v>0</v>
      </c>
    </row>
    <row r="4780" spans="1:14" x14ac:dyDescent="0.25">
      <c r="A4780" s="10" t="s">
        <v>24</v>
      </c>
      <c r="B4780" s="10" t="s">
        <v>7747</v>
      </c>
      <c r="C4780">
        <v>111964.59</v>
      </c>
      <c r="D4780" s="10" t="s">
        <v>26</v>
      </c>
      <c r="E4780">
        <v>0</v>
      </c>
      <c r="F4780">
        <v>32478.13</v>
      </c>
      <c r="G4780">
        <v>144442.72</v>
      </c>
      <c r="H4780" s="10" t="s">
        <v>26</v>
      </c>
      <c r="I4780" s="10" t="s">
        <v>15261</v>
      </c>
      <c r="J4780" s="10" t="s">
        <v>17</v>
      </c>
      <c r="K4780" s="10" t="s">
        <v>15262</v>
      </c>
      <c r="L4780" s="10" t="s">
        <v>15263</v>
      </c>
      <c r="M4780" s="10" t="s">
        <v>18</v>
      </c>
      <c r="N4780">
        <v>0</v>
      </c>
    </row>
    <row r="4781" spans="1:14" x14ac:dyDescent="0.25">
      <c r="A4781" s="10" t="s">
        <v>24</v>
      </c>
      <c r="B4781" s="10" t="s">
        <v>177</v>
      </c>
      <c r="C4781">
        <v>12500</v>
      </c>
      <c r="D4781" s="10" t="s">
        <v>26</v>
      </c>
      <c r="E4781">
        <v>0</v>
      </c>
      <c r="F4781">
        <v>0</v>
      </c>
      <c r="G4781">
        <v>12500</v>
      </c>
      <c r="H4781" s="10" t="s">
        <v>26</v>
      </c>
      <c r="I4781" s="10" t="s">
        <v>15264</v>
      </c>
      <c r="J4781" s="10" t="s">
        <v>17</v>
      </c>
      <c r="K4781" s="10" t="s">
        <v>17</v>
      </c>
      <c r="L4781" s="10" t="s">
        <v>15265</v>
      </c>
      <c r="M4781" s="10" t="s">
        <v>18</v>
      </c>
      <c r="N4781">
        <v>0</v>
      </c>
    </row>
    <row r="4782" spans="1:14" x14ac:dyDescent="0.25">
      <c r="A4782" s="10" t="s">
        <v>24</v>
      </c>
      <c r="B4782" s="10" t="s">
        <v>273</v>
      </c>
      <c r="C4782">
        <v>2659.12</v>
      </c>
      <c r="D4782" s="10" t="s">
        <v>26</v>
      </c>
      <c r="E4782">
        <v>0</v>
      </c>
      <c r="F4782">
        <v>0</v>
      </c>
      <c r="G4782">
        <v>2659.12</v>
      </c>
      <c r="H4782" s="10" t="s">
        <v>26</v>
      </c>
      <c r="I4782" s="10" t="s">
        <v>15266</v>
      </c>
      <c r="J4782" s="10" t="s">
        <v>17</v>
      </c>
      <c r="K4782" s="10" t="s">
        <v>17</v>
      </c>
      <c r="L4782" s="10" t="s">
        <v>15267</v>
      </c>
      <c r="M4782" s="10" t="s">
        <v>18</v>
      </c>
      <c r="N4782">
        <v>0</v>
      </c>
    </row>
    <row r="4783" spans="1:14" x14ac:dyDescent="0.25">
      <c r="A4783" s="10" t="s">
        <v>24</v>
      </c>
      <c r="B4783" s="10" t="s">
        <v>354</v>
      </c>
      <c r="C4783">
        <v>5057.55</v>
      </c>
      <c r="D4783" s="10" t="s">
        <v>26</v>
      </c>
      <c r="E4783">
        <v>0</v>
      </c>
      <c r="F4783">
        <v>0</v>
      </c>
      <c r="G4783">
        <v>5057.55</v>
      </c>
      <c r="H4783" s="10" t="s">
        <v>26</v>
      </c>
      <c r="I4783" s="10" t="s">
        <v>15268</v>
      </c>
      <c r="J4783" s="10" t="s">
        <v>17</v>
      </c>
      <c r="K4783" s="10" t="s">
        <v>17</v>
      </c>
      <c r="L4783" s="10" t="s">
        <v>15269</v>
      </c>
      <c r="M4783" s="10" t="s">
        <v>18</v>
      </c>
      <c r="N4783">
        <v>0</v>
      </c>
    </row>
    <row r="4784" spans="1:14" x14ac:dyDescent="0.25">
      <c r="A4784" s="10" t="s">
        <v>24</v>
      </c>
      <c r="B4784" s="10" t="s">
        <v>2788</v>
      </c>
      <c r="C4784">
        <v>6000</v>
      </c>
      <c r="D4784" s="10" t="s">
        <v>26</v>
      </c>
      <c r="E4784">
        <v>0</v>
      </c>
      <c r="F4784">
        <v>0</v>
      </c>
      <c r="G4784">
        <v>6000</v>
      </c>
      <c r="H4784" s="10" t="s">
        <v>26</v>
      </c>
      <c r="I4784" s="10" t="s">
        <v>15270</v>
      </c>
      <c r="J4784" s="10" t="s">
        <v>17</v>
      </c>
      <c r="K4784" s="10" t="s">
        <v>17</v>
      </c>
      <c r="L4784" s="10" t="s">
        <v>15271</v>
      </c>
      <c r="M4784" s="10" t="s">
        <v>18</v>
      </c>
      <c r="N4784">
        <v>0</v>
      </c>
    </row>
    <row r="4785" spans="1:14" x14ac:dyDescent="0.25">
      <c r="A4785" s="10" t="s">
        <v>24</v>
      </c>
      <c r="B4785" s="10" t="s">
        <v>2829</v>
      </c>
      <c r="C4785">
        <v>350</v>
      </c>
      <c r="D4785" s="10" t="s">
        <v>26</v>
      </c>
      <c r="E4785">
        <v>0</v>
      </c>
      <c r="F4785">
        <v>0</v>
      </c>
      <c r="G4785">
        <v>350</v>
      </c>
      <c r="H4785" s="10" t="s">
        <v>26</v>
      </c>
      <c r="I4785" s="10" t="s">
        <v>15272</v>
      </c>
      <c r="J4785" s="10" t="s">
        <v>17</v>
      </c>
      <c r="K4785" s="10" t="s">
        <v>17</v>
      </c>
      <c r="L4785" s="10" t="s">
        <v>15273</v>
      </c>
      <c r="M4785" s="10" t="s">
        <v>18</v>
      </c>
      <c r="N4785">
        <v>0</v>
      </c>
    </row>
    <row r="4786" spans="1:14" x14ac:dyDescent="0.25">
      <c r="A4786" s="10" t="s">
        <v>24</v>
      </c>
      <c r="B4786" s="10" t="s">
        <v>15274</v>
      </c>
      <c r="C4786">
        <v>440</v>
      </c>
      <c r="D4786" s="10" t="s">
        <v>26</v>
      </c>
      <c r="E4786">
        <v>0</v>
      </c>
      <c r="F4786">
        <v>0</v>
      </c>
      <c r="G4786">
        <v>440</v>
      </c>
      <c r="H4786" s="10" t="s">
        <v>26</v>
      </c>
      <c r="I4786" s="10" t="s">
        <v>15275</v>
      </c>
      <c r="J4786" s="10" t="s">
        <v>17</v>
      </c>
      <c r="K4786" s="10" t="s">
        <v>17</v>
      </c>
      <c r="L4786" s="10" t="s">
        <v>15276</v>
      </c>
      <c r="M4786" s="10" t="s">
        <v>18</v>
      </c>
      <c r="N4786">
        <v>0</v>
      </c>
    </row>
    <row r="4787" spans="1:14" x14ac:dyDescent="0.25">
      <c r="A4787" s="10" t="s">
        <v>24</v>
      </c>
      <c r="B4787" s="10" t="s">
        <v>38</v>
      </c>
      <c r="C4787">
        <v>1319.2</v>
      </c>
      <c r="D4787" s="10" t="s">
        <v>26</v>
      </c>
      <c r="E4787">
        <v>0</v>
      </c>
      <c r="F4787">
        <v>0</v>
      </c>
      <c r="G4787">
        <v>1319.2</v>
      </c>
      <c r="H4787" s="10" t="s">
        <v>26</v>
      </c>
      <c r="I4787" s="10" t="s">
        <v>15277</v>
      </c>
      <c r="J4787" s="10" t="s">
        <v>17</v>
      </c>
      <c r="K4787" s="10" t="s">
        <v>17</v>
      </c>
      <c r="L4787" s="10" t="s">
        <v>15278</v>
      </c>
      <c r="M4787" s="10" t="s">
        <v>18</v>
      </c>
      <c r="N4787">
        <v>0</v>
      </c>
    </row>
    <row r="4788" spans="1:14" x14ac:dyDescent="0.25">
      <c r="A4788" s="10" t="s">
        <v>24</v>
      </c>
      <c r="B4788" s="10" t="s">
        <v>2864</v>
      </c>
      <c r="C4788">
        <v>3446.4</v>
      </c>
      <c r="D4788" s="10" t="s">
        <v>26</v>
      </c>
      <c r="E4788">
        <v>0</v>
      </c>
      <c r="F4788">
        <v>0</v>
      </c>
      <c r="G4788">
        <v>3446.4</v>
      </c>
      <c r="H4788" s="10" t="s">
        <v>26</v>
      </c>
      <c r="I4788" s="10" t="s">
        <v>15279</v>
      </c>
      <c r="J4788" s="10" t="s">
        <v>17</v>
      </c>
      <c r="K4788" s="10" t="s">
        <v>17</v>
      </c>
      <c r="L4788" s="10" t="s">
        <v>15280</v>
      </c>
      <c r="M4788" s="10" t="s">
        <v>18</v>
      </c>
      <c r="N4788">
        <v>0</v>
      </c>
    </row>
    <row r="4789" spans="1:14" x14ac:dyDescent="0.25">
      <c r="A4789" s="10" t="s">
        <v>24</v>
      </c>
      <c r="B4789" s="10" t="s">
        <v>2873</v>
      </c>
      <c r="C4789">
        <v>22357.62</v>
      </c>
      <c r="D4789" s="10" t="s">
        <v>26</v>
      </c>
      <c r="E4789">
        <v>0</v>
      </c>
      <c r="F4789">
        <v>440.7</v>
      </c>
      <c r="G4789">
        <v>22798.32</v>
      </c>
      <c r="H4789" s="10" t="s">
        <v>26</v>
      </c>
      <c r="I4789" s="10" t="s">
        <v>15281</v>
      </c>
      <c r="J4789" s="10" t="s">
        <v>17</v>
      </c>
      <c r="K4789" s="10" t="s">
        <v>15282</v>
      </c>
      <c r="L4789" s="10" t="s">
        <v>15283</v>
      </c>
      <c r="M4789" s="10" t="s">
        <v>18</v>
      </c>
      <c r="N4789">
        <v>0</v>
      </c>
    </row>
    <row r="4790" spans="1:14" x14ac:dyDescent="0.25">
      <c r="A4790" s="10" t="s">
        <v>24</v>
      </c>
      <c r="B4790" s="10" t="s">
        <v>2880</v>
      </c>
      <c r="C4790">
        <v>13643</v>
      </c>
      <c r="D4790" s="10" t="s">
        <v>26</v>
      </c>
      <c r="E4790">
        <v>0</v>
      </c>
      <c r="F4790">
        <v>0</v>
      </c>
      <c r="G4790">
        <v>13643</v>
      </c>
      <c r="H4790" s="10" t="s">
        <v>26</v>
      </c>
      <c r="I4790" s="10" t="s">
        <v>15284</v>
      </c>
      <c r="J4790" s="10" t="s">
        <v>17</v>
      </c>
      <c r="K4790" s="10" t="s">
        <v>17</v>
      </c>
      <c r="L4790" s="10" t="s">
        <v>15285</v>
      </c>
      <c r="M4790" s="10" t="s">
        <v>18</v>
      </c>
      <c r="N4790">
        <v>0</v>
      </c>
    </row>
    <row r="4791" spans="1:14" x14ac:dyDescent="0.25">
      <c r="A4791" s="10" t="s">
        <v>24</v>
      </c>
      <c r="B4791" s="10" t="s">
        <v>191</v>
      </c>
      <c r="C4791">
        <v>1450</v>
      </c>
      <c r="D4791" s="10" t="s">
        <v>26</v>
      </c>
      <c r="E4791">
        <v>0</v>
      </c>
      <c r="F4791">
        <v>0</v>
      </c>
      <c r="G4791">
        <v>1450</v>
      </c>
      <c r="H4791" s="10" t="s">
        <v>26</v>
      </c>
      <c r="I4791" s="10" t="s">
        <v>15286</v>
      </c>
      <c r="J4791" s="10" t="s">
        <v>17</v>
      </c>
      <c r="K4791" s="10" t="s">
        <v>17</v>
      </c>
      <c r="L4791" s="10" t="s">
        <v>15287</v>
      </c>
      <c r="M4791" s="10" t="s">
        <v>18</v>
      </c>
      <c r="N4791">
        <v>0</v>
      </c>
    </row>
    <row r="4792" spans="1:14" x14ac:dyDescent="0.25">
      <c r="A4792" s="10" t="s">
        <v>24</v>
      </c>
      <c r="B4792" s="10" t="s">
        <v>2931</v>
      </c>
      <c r="C4792">
        <v>104122.5</v>
      </c>
      <c r="D4792" s="10" t="s">
        <v>26</v>
      </c>
      <c r="E4792">
        <v>0</v>
      </c>
      <c r="F4792">
        <v>0</v>
      </c>
      <c r="G4792">
        <v>104122.5</v>
      </c>
      <c r="H4792" s="10" t="s">
        <v>26</v>
      </c>
      <c r="I4792" s="10" t="s">
        <v>15288</v>
      </c>
      <c r="J4792" s="10" t="s">
        <v>17</v>
      </c>
      <c r="K4792" s="10" t="s">
        <v>17</v>
      </c>
      <c r="L4792" s="10" t="s">
        <v>15289</v>
      </c>
      <c r="M4792" s="10" t="s">
        <v>18</v>
      </c>
      <c r="N4792">
        <v>0</v>
      </c>
    </row>
    <row r="4793" spans="1:14" x14ac:dyDescent="0.25">
      <c r="A4793" s="10" t="s">
        <v>24</v>
      </c>
      <c r="B4793" s="10" t="s">
        <v>301</v>
      </c>
      <c r="C4793">
        <v>6587.5</v>
      </c>
      <c r="D4793" s="10" t="s">
        <v>26</v>
      </c>
      <c r="E4793">
        <v>0</v>
      </c>
      <c r="F4793">
        <v>0</v>
      </c>
      <c r="G4793">
        <v>6587.5</v>
      </c>
      <c r="H4793" s="10" t="s">
        <v>26</v>
      </c>
      <c r="I4793" s="10" t="s">
        <v>15290</v>
      </c>
      <c r="J4793" s="10" t="s">
        <v>17</v>
      </c>
      <c r="K4793" s="10" t="s">
        <v>17</v>
      </c>
      <c r="L4793" s="10" t="s">
        <v>15291</v>
      </c>
      <c r="M4793" s="10" t="s">
        <v>18</v>
      </c>
      <c r="N4793">
        <v>0</v>
      </c>
    </row>
    <row r="4794" spans="1:14" x14ac:dyDescent="0.25">
      <c r="A4794" s="10" t="s">
        <v>24</v>
      </c>
      <c r="B4794" s="10" t="s">
        <v>95</v>
      </c>
      <c r="C4794">
        <v>1092</v>
      </c>
      <c r="D4794" s="10" t="s">
        <v>26</v>
      </c>
      <c r="E4794">
        <v>0</v>
      </c>
      <c r="F4794">
        <v>750</v>
      </c>
      <c r="G4794">
        <v>1842</v>
      </c>
      <c r="H4794" s="10" t="s">
        <v>26</v>
      </c>
      <c r="I4794" s="10" t="s">
        <v>15292</v>
      </c>
      <c r="J4794" s="10" t="s">
        <v>17</v>
      </c>
      <c r="K4794" s="10" t="s">
        <v>15293</v>
      </c>
      <c r="L4794" s="10" t="s">
        <v>15294</v>
      </c>
      <c r="M4794" s="10" t="s">
        <v>18</v>
      </c>
      <c r="N4794">
        <v>0</v>
      </c>
    </row>
    <row r="4795" spans="1:14" x14ac:dyDescent="0.25">
      <c r="A4795" s="10" t="s">
        <v>24</v>
      </c>
      <c r="B4795" s="10" t="s">
        <v>63</v>
      </c>
      <c r="C4795">
        <v>13150</v>
      </c>
      <c r="D4795" s="10" t="s">
        <v>26</v>
      </c>
      <c r="E4795">
        <v>0</v>
      </c>
      <c r="F4795">
        <v>0</v>
      </c>
      <c r="G4795">
        <v>13150</v>
      </c>
      <c r="H4795" s="10" t="s">
        <v>26</v>
      </c>
      <c r="I4795" s="10" t="s">
        <v>15295</v>
      </c>
      <c r="J4795" s="10" t="s">
        <v>17</v>
      </c>
      <c r="K4795" s="10" t="s">
        <v>17</v>
      </c>
      <c r="L4795" s="10" t="s">
        <v>15296</v>
      </c>
      <c r="M4795" s="10" t="s">
        <v>18</v>
      </c>
      <c r="N4795">
        <v>0</v>
      </c>
    </row>
    <row r="4796" spans="1:14" x14ac:dyDescent="0.25">
      <c r="A4796" s="10" t="s">
        <v>24</v>
      </c>
      <c r="B4796" s="10" t="s">
        <v>2940</v>
      </c>
      <c r="C4796">
        <v>1726</v>
      </c>
      <c r="D4796" s="10" t="s">
        <v>26</v>
      </c>
      <c r="E4796">
        <v>0</v>
      </c>
      <c r="F4796">
        <v>1252</v>
      </c>
      <c r="G4796">
        <v>2978</v>
      </c>
      <c r="H4796" s="10" t="s">
        <v>26</v>
      </c>
      <c r="I4796" s="10" t="s">
        <v>15297</v>
      </c>
      <c r="J4796" s="10" t="s">
        <v>17</v>
      </c>
      <c r="K4796" s="10" t="s">
        <v>15298</v>
      </c>
      <c r="L4796" s="10" t="s">
        <v>15299</v>
      </c>
      <c r="M4796" s="10" t="s">
        <v>18</v>
      </c>
      <c r="N4796">
        <v>0</v>
      </c>
    </row>
    <row r="4797" spans="1:14" x14ac:dyDescent="0.25">
      <c r="A4797" s="10" t="s">
        <v>24</v>
      </c>
      <c r="B4797" s="10" t="s">
        <v>2912</v>
      </c>
      <c r="C4797">
        <v>1668</v>
      </c>
      <c r="D4797" s="10" t="s">
        <v>26</v>
      </c>
      <c r="E4797">
        <v>0</v>
      </c>
      <c r="F4797">
        <v>0</v>
      </c>
      <c r="G4797">
        <v>1668</v>
      </c>
      <c r="H4797" s="10" t="s">
        <v>26</v>
      </c>
      <c r="I4797" s="10" t="s">
        <v>15300</v>
      </c>
      <c r="J4797" s="10" t="s">
        <v>17</v>
      </c>
      <c r="K4797" s="10" t="s">
        <v>17</v>
      </c>
      <c r="L4797" s="10" t="s">
        <v>15301</v>
      </c>
      <c r="M4797" s="10" t="s">
        <v>18</v>
      </c>
      <c r="N4797">
        <v>0</v>
      </c>
    </row>
    <row r="4798" spans="1:14" x14ac:dyDescent="0.25">
      <c r="A4798" s="10" t="s">
        <v>24</v>
      </c>
      <c r="B4798" s="10" t="s">
        <v>2891</v>
      </c>
      <c r="C4798">
        <v>8260</v>
      </c>
      <c r="D4798" s="10" t="s">
        <v>26</v>
      </c>
      <c r="E4798">
        <v>0</v>
      </c>
      <c r="F4798">
        <v>0</v>
      </c>
      <c r="G4798">
        <v>8260</v>
      </c>
      <c r="H4798" s="10" t="s">
        <v>26</v>
      </c>
      <c r="I4798" s="10" t="s">
        <v>15302</v>
      </c>
      <c r="J4798" s="10" t="s">
        <v>17</v>
      </c>
      <c r="K4798" s="10" t="s">
        <v>17</v>
      </c>
      <c r="L4798" s="10" t="s">
        <v>15303</v>
      </c>
      <c r="M4798" s="10" t="s">
        <v>18</v>
      </c>
      <c r="N4798">
        <v>0</v>
      </c>
    </row>
    <row r="4799" spans="1:14" x14ac:dyDescent="0.25">
      <c r="A4799" s="10" t="s">
        <v>24</v>
      </c>
      <c r="B4799" s="10" t="s">
        <v>223</v>
      </c>
      <c r="C4799">
        <v>8260</v>
      </c>
      <c r="D4799" s="10" t="s">
        <v>26</v>
      </c>
      <c r="E4799">
        <v>0</v>
      </c>
      <c r="F4799">
        <v>552</v>
      </c>
      <c r="G4799">
        <v>8812</v>
      </c>
      <c r="H4799" s="10" t="s">
        <v>26</v>
      </c>
      <c r="I4799" s="10" t="s">
        <v>15304</v>
      </c>
      <c r="J4799" s="10" t="s">
        <v>17</v>
      </c>
      <c r="K4799" s="10" t="s">
        <v>15305</v>
      </c>
      <c r="L4799" s="10" t="s">
        <v>15306</v>
      </c>
      <c r="M4799" s="10" t="s">
        <v>18</v>
      </c>
      <c r="N4799">
        <v>0</v>
      </c>
    </row>
    <row r="4800" spans="1:14" x14ac:dyDescent="0.25">
      <c r="A4800" s="10" t="s">
        <v>24</v>
      </c>
      <c r="B4800" s="10" t="s">
        <v>12030</v>
      </c>
      <c r="C4800">
        <v>4828.5</v>
      </c>
      <c r="D4800" s="10" t="s">
        <v>26</v>
      </c>
      <c r="E4800">
        <v>0</v>
      </c>
      <c r="F4800">
        <v>3332</v>
      </c>
      <c r="G4800">
        <v>8160.5</v>
      </c>
      <c r="H4800" s="10" t="s">
        <v>26</v>
      </c>
      <c r="I4800" s="10" t="s">
        <v>15307</v>
      </c>
      <c r="J4800" s="10" t="s">
        <v>17</v>
      </c>
      <c r="K4800" s="10" t="s">
        <v>15308</v>
      </c>
      <c r="L4800" s="10" t="s">
        <v>15309</v>
      </c>
      <c r="M4800" s="10" t="s">
        <v>18</v>
      </c>
      <c r="N4800">
        <v>0</v>
      </c>
    </row>
    <row r="4801" spans="1:14" x14ac:dyDescent="0.25">
      <c r="A4801" s="10" t="s">
        <v>24</v>
      </c>
      <c r="B4801" s="10" t="s">
        <v>12033</v>
      </c>
      <c r="C4801">
        <v>7620</v>
      </c>
      <c r="D4801" s="10" t="s">
        <v>26</v>
      </c>
      <c r="E4801">
        <v>0</v>
      </c>
      <c r="F4801">
        <v>1320</v>
      </c>
      <c r="G4801">
        <v>8940</v>
      </c>
      <c r="H4801" s="10" t="s">
        <v>26</v>
      </c>
      <c r="I4801" s="10" t="s">
        <v>15310</v>
      </c>
      <c r="J4801" s="10" t="s">
        <v>17</v>
      </c>
      <c r="K4801" s="10" t="s">
        <v>15311</v>
      </c>
      <c r="L4801" s="10" t="s">
        <v>15312</v>
      </c>
      <c r="M4801" s="10" t="s">
        <v>18</v>
      </c>
      <c r="N4801">
        <v>0</v>
      </c>
    </row>
    <row r="4802" spans="1:14" x14ac:dyDescent="0.25">
      <c r="A4802" s="10" t="s">
        <v>24</v>
      </c>
      <c r="B4802" s="10" t="s">
        <v>12036</v>
      </c>
      <c r="C4802">
        <v>32464.5</v>
      </c>
      <c r="D4802" s="10" t="s">
        <v>26</v>
      </c>
      <c r="E4802">
        <v>0</v>
      </c>
      <c r="F4802">
        <v>880</v>
      </c>
      <c r="G4802">
        <v>33344.5</v>
      </c>
      <c r="H4802" s="10" t="s">
        <v>26</v>
      </c>
      <c r="I4802" s="10" t="s">
        <v>15313</v>
      </c>
      <c r="J4802" s="10" t="s">
        <v>17</v>
      </c>
      <c r="K4802" s="10" t="s">
        <v>15314</v>
      </c>
      <c r="L4802" s="10" t="s">
        <v>15315</v>
      </c>
      <c r="M4802" s="10" t="s">
        <v>18</v>
      </c>
      <c r="N4802">
        <v>0</v>
      </c>
    </row>
    <row r="4803" spans="1:14" x14ac:dyDescent="0.25">
      <c r="A4803" s="10" t="s">
        <v>24</v>
      </c>
      <c r="B4803" s="10" t="s">
        <v>12041</v>
      </c>
      <c r="C4803">
        <v>13209.5</v>
      </c>
      <c r="D4803" s="10" t="s">
        <v>26</v>
      </c>
      <c r="E4803">
        <v>0</v>
      </c>
      <c r="F4803">
        <v>0</v>
      </c>
      <c r="G4803">
        <v>13209.5</v>
      </c>
      <c r="H4803" s="10" t="s">
        <v>26</v>
      </c>
      <c r="I4803" s="10" t="s">
        <v>15316</v>
      </c>
      <c r="J4803" s="10" t="s">
        <v>17</v>
      </c>
      <c r="K4803" s="10" t="s">
        <v>17</v>
      </c>
      <c r="L4803" s="10" t="s">
        <v>15317</v>
      </c>
      <c r="M4803" s="10" t="s">
        <v>18</v>
      </c>
      <c r="N4803">
        <v>0</v>
      </c>
    </row>
    <row r="4804" spans="1:14" x14ac:dyDescent="0.25">
      <c r="A4804" s="10" t="s">
        <v>24</v>
      </c>
      <c r="B4804" s="10" t="s">
        <v>12045</v>
      </c>
      <c r="C4804">
        <v>149.5</v>
      </c>
      <c r="D4804" s="10" t="s">
        <v>26</v>
      </c>
      <c r="E4804">
        <v>0</v>
      </c>
      <c r="F4804">
        <v>335</v>
      </c>
      <c r="G4804">
        <v>484.5</v>
      </c>
      <c r="H4804" s="10" t="s">
        <v>26</v>
      </c>
      <c r="I4804" s="10" t="s">
        <v>15318</v>
      </c>
      <c r="J4804" s="10" t="s">
        <v>17</v>
      </c>
      <c r="K4804" s="10" t="s">
        <v>15319</v>
      </c>
      <c r="L4804" s="10" t="s">
        <v>15320</v>
      </c>
      <c r="M4804" s="10" t="s">
        <v>18</v>
      </c>
      <c r="N4804">
        <v>0</v>
      </c>
    </row>
    <row r="4805" spans="1:14" x14ac:dyDescent="0.25">
      <c r="A4805" s="10" t="s">
        <v>24</v>
      </c>
      <c r="B4805" s="10" t="s">
        <v>12050</v>
      </c>
      <c r="C4805">
        <v>940.5</v>
      </c>
      <c r="D4805" s="10" t="s">
        <v>26</v>
      </c>
      <c r="E4805">
        <v>0</v>
      </c>
      <c r="F4805">
        <v>335</v>
      </c>
      <c r="G4805">
        <v>1275.5</v>
      </c>
      <c r="H4805" s="10" t="s">
        <v>26</v>
      </c>
      <c r="I4805" s="10" t="s">
        <v>15321</v>
      </c>
      <c r="J4805" s="10" t="s">
        <v>17</v>
      </c>
      <c r="K4805" s="10" t="s">
        <v>15322</v>
      </c>
      <c r="L4805" s="10" t="s">
        <v>15323</v>
      </c>
      <c r="M4805" s="10" t="s">
        <v>18</v>
      </c>
      <c r="N4805">
        <v>0</v>
      </c>
    </row>
    <row r="4806" spans="1:14" x14ac:dyDescent="0.25">
      <c r="A4806" s="10" t="s">
        <v>24</v>
      </c>
      <c r="B4806" s="10" t="s">
        <v>12055</v>
      </c>
      <c r="C4806">
        <v>1229</v>
      </c>
      <c r="D4806" s="10" t="s">
        <v>26</v>
      </c>
      <c r="E4806">
        <v>0</v>
      </c>
      <c r="F4806">
        <v>0</v>
      </c>
      <c r="G4806">
        <v>1229</v>
      </c>
      <c r="H4806" s="10" t="s">
        <v>26</v>
      </c>
      <c r="I4806" s="10" t="s">
        <v>15324</v>
      </c>
      <c r="J4806" s="10" t="s">
        <v>17</v>
      </c>
      <c r="K4806" s="10" t="s">
        <v>17</v>
      </c>
      <c r="L4806" s="10" t="s">
        <v>15325</v>
      </c>
      <c r="M4806" s="10" t="s">
        <v>18</v>
      </c>
      <c r="N4806">
        <v>0</v>
      </c>
    </row>
    <row r="4807" spans="1:14" x14ac:dyDescent="0.25">
      <c r="A4807" s="10" t="s">
        <v>24</v>
      </c>
      <c r="B4807" s="10" t="s">
        <v>2883</v>
      </c>
      <c r="C4807">
        <v>149</v>
      </c>
      <c r="D4807" s="10" t="s">
        <v>26</v>
      </c>
      <c r="E4807">
        <v>0</v>
      </c>
      <c r="F4807">
        <v>499</v>
      </c>
      <c r="G4807">
        <v>648</v>
      </c>
      <c r="H4807" s="10" t="s">
        <v>26</v>
      </c>
      <c r="I4807" s="10" t="s">
        <v>15326</v>
      </c>
      <c r="J4807" s="10" t="s">
        <v>17</v>
      </c>
      <c r="K4807" s="10" t="s">
        <v>15327</v>
      </c>
      <c r="L4807" s="10" t="s">
        <v>15328</v>
      </c>
      <c r="M4807" s="10" t="s">
        <v>18</v>
      </c>
      <c r="N4807">
        <v>0</v>
      </c>
    </row>
    <row r="4808" spans="1:14" x14ac:dyDescent="0.25">
      <c r="A4808" s="10" t="s">
        <v>24</v>
      </c>
      <c r="B4808" s="10" t="s">
        <v>2954</v>
      </c>
      <c r="C4808">
        <v>156409.68</v>
      </c>
      <c r="D4808" s="10" t="s">
        <v>26</v>
      </c>
      <c r="E4808">
        <v>0</v>
      </c>
      <c r="F4808">
        <v>0</v>
      </c>
      <c r="G4808">
        <v>156409.68</v>
      </c>
      <c r="H4808" s="10" t="s">
        <v>26</v>
      </c>
      <c r="I4808" s="10" t="s">
        <v>15329</v>
      </c>
      <c r="J4808" s="10" t="s">
        <v>17</v>
      </c>
      <c r="K4808" s="10" t="s">
        <v>17</v>
      </c>
      <c r="L4808" s="10" t="s">
        <v>15330</v>
      </c>
      <c r="M4808" s="10" t="s">
        <v>18</v>
      </c>
      <c r="N4808">
        <v>0</v>
      </c>
    </row>
    <row r="4809" spans="1:14" x14ac:dyDescent="0.25">
      <c r="A4809" s="10" t="s">
        <v>4266</v>
      </c>
      <c r="B4809" s="10" t="s">
        <v>53</v>
      </c>
      <c r="C4809">
        <v>5243973</v>
      </c>
      <c r="D4809" s="10" t="s">
        <v>26</v>
      </c>
      <c r="E4809">
        <v>3746605.69</v>
      </c>
      <c r="F4809">
        <v>4325058.9800000004</v>
      </c>
      <c r="G4809">
        <v>5822426.29</v>
      </c>
      <c r="H4809" s="10" t="s">
        <v>26</v>
      </c>
      <c r="I4809" s="10" t="s">
        <v>15331</v>
      </c>
      <c r="J4809" s="10" t="s">
        <v>15332</v>
      </c>
      <c r="K4809" s="10" t="s">
        <v>15333</v>
      </c>
      <c r="L4809" s="10" t="s">
        <v>15334</v>
      </c>
      <c r="M4809" s="10" t="s">
        <v>18</v>
      </c>
      <c r="N4809">
        <v>0</v>
      </c>
    </row>
    <row r="4810" spans="1:14" x14ac:dyDescent="0.25">
      <c r="A4810" s="10" t="s">
        <v>4266</v>
      </c>
      <c r="B4810" s="10" t="s">
        <v>170</v>
      </c>
      <c r="C4810">
        <v>91216.99</v>
      </c>
      <c r="D4810" s="10" t="s">
        <v>26</v>
      </c>
      <c r="E4810">
        <v>279700.71999999997</v>
      </c>
      <c r="F4810">
        <v>278970.71999999997</v>
      </c>
      <c r="G4810">
        <v>90486.99</v>
      </c>
      <c r="H4810" s="10" t="s">
        <v>26</v>
      </c>
      <c r="I4810" s="10" t="s">
        <v>15335</v>
      </c>
      <c r="J4810" s="10" t="s">
        <v>15336</v>
      </c>
      <c r="K4810" s="10" t="s">
        <v>15337</v>
      </c>
      <c r="L4810" s="10" t="s">
        <v>15338</v>
      </c>
      <c r="M4810" s="10" t="s">
        <v>18</v>
      </c>
      <c r="N4810">
        <v>0</v>
      </c>
    </row>
    <row r="4811" spans="1:14" x14ac:dyDescent="0.25">
      <c r="A4811" s="10" t="s">
        <v>4266</v>
      </c>
      <c r="B4811" s="10" t="s">
        <v>29</v>
      </c>
      <c r="C4811">
        <v>38451.160000000003</v>
      </c>
      <c r="D4811" s="10" t="s">
        <v>26</v>
      </c>
      <c r="E4811">
        <v>117529.65</v>
      </c>
      <c r="F4811">
        <v>109378.92</v>
      </c>
      <c r="G4811">
        <v>30300.43</v>
      </c>
      <c r="H4811" s="10" t="s">
        <v>26</v>
      </c>
      <c r="I4811" s="10" t="s">
        <v>15339</v>
      </c>
      <c r="J4811" s="10" t="s">
        <v>15340</v>
      </c>
      <c r="K4811" s="10" t="s">
        <v>15341</v>
      </c>
      <c r="L4811" s="10" t="s">
        <v>15342</v>
      </c>
      <c r="M4811" s="10" t="s">
        <v>18</v>
      </c>
      <c r="N4811">
        <v>0</v>
      </c>
    </row>
    <row r="4812" spans="1:14" x14ac:dyDescent="0.25">
      <c r="A4812" s="10" t="s">
        <v>4269</v>
      </c>
      <c r="B4812" s="10" t="s">
        <v>53</v>
      </c>
      <c r="C4812">
        <v>417219.42</v>
      </c>
      <c r="D4812" s="10" t="s">
        <v>26</v>
      </c>
      <c r="E4812">
        <v>3350384.15</v>
      </c>
      <c r="F4812">
        <v>3324039.18</v>
      </c>
      <c r="G4812">
        <v>390874.45</v>
      </c>
      <c r="H4812" s="10" t="s">
        <v>26</v>
      </c>
      <c r="I4812" s="10" t="s">
        <v>15343</v>
      </c>
      <c r="J4812" s="10" t="s">
        <v>15344</v>
      </c>
      <c r="K4812" s="10" t="s">
        <v>15345</v>
      </c>
      <c r="L4812" s="10" t="s">
        <v>15346</v>
      </c>
      <c r="M4812" s="10" t="s">
        <v>18</v>
      </c>
      <c r="N4812">
        <v>0</v>
      </c>
    </row>
    <row r="4813" spans="1:14" x14ac:dyDescent="0.25">
      <c r="A4813" s="10" t="s">
        <v>4269</v>
      </c>
      <c r="B4813" s="10" t="s">
        <v>170</v>
      </c>
      <c r="C4813">
        <v>1717</v>
      </c>
      <c r="D4813" s="10" t="s">
        <v>26</v>
      </c>
      <c r="E4813">
        <v>279700.71999999997</v>
      </c>
      <c r="F4813">
        <v>279700.71999999997</v>
      </c>
      <c r="G4813">
        <v>1717</v>
      </c>
      <c r="H4813" s="10" t="s">
        <v>26</v>
      </c>
      <c r="I4813" s="10" t="s">
        <v>15347</v>
      </c>
      <c r="J4813" s="10" t="s">
        <v>15348</v>
      </c>
      <c r="K4813" s="10" t="s">
        <v>15349</v>
      </c>
      <c r="L4813" s="10" t="s">
        <v>15350</v>
      </c>
      <c r="M4813" s="10" t="s">
        <v>18</v>
      </c>
      <c r="N4813">
        <v>0</v>
      </c>
    </row>
    <row r="4814" spans="1:14" x14ac:dyDescent="0.25">
      <c r="A4814" s="10" t="s">
        <v>4269</v>
      </c>
      <c r="B4814" s="10" t="s">
        <v>29</v>
      </c>
      <c r="C4814">
        <v>2912.63</v>
      </c>
      <c r="D4814" s="10" t="s">
        <v>26</v>
      </c>
      <c r="E4814">
        <v>104871.36</v>
      </c>
      <c r="F4814">
        <v>117529.65</v>
      </c>
      <c r="G4814">
        <v>15570.92</v>
      </c>
      <c r="H4814" s="10" t="s">
        <v>26</v>
      </c>
      <c r="I4814" s="10" t="s">
        <v>15351</v>
      </c>
      <c r="J4814" s="10" t="s">
        <v>15352</v>
      </c>
      <c r="K4814" s="10" t="s">
        <v>15353</v>
      </c>
      <c r="L4814" s="10" t="s">
        <v>15354</v>
      </c>
      <c r="M4814" s="10" t="s">
        <v>18</v>
      </c>
      <c r="N4814">
        <v>0</v>
      </c>
    </row>
    <row r="4815" spans="1:14" x14ac:dyDescent="0.25">
      <c r="A4815" s="10" t="s">
        <v>4270</v>
      </c>
      <c r="B4815" s="10" t="s">
        <v>53</v>
      </c>
      <c r="C4815">
        <v>14026429.119999999</v>
      </c>
      <c r="D4815" s="10" t="s">
        <v>26</v>
      </c>
      <c r="E4815">
        <v>2969</v>
      </c>
      <c r="F4815">
        <v>3347105.15</v>
      </c>
      <c r="G4815">
        <v>17370565.27</v>
      </c>
      <c r="H4815" s="10" t="s">
        <v>26</v>
      </c>
      <c r="I4815" s="10" t="s">
        <v>15355</v>
      </c>
      <c r="J4815" s="10" t="s">
        <v>15356</v>
      </c>
      <c r="K4815" s="10" t="s">
        <v>15357</v>
      </c>
      <c r="L4815" s="10" t="s">
        <v>15358</v>
      </c>
      <c r="M4815" s="10" t="s">
        <v>18</v>
      </c>
      <c r="N4815">
        <v>0</v>
      </c>
    </row>
    <row r="4816" spans="1:14" x14ac:dyDescent="0.25">
      <c r="A4816" s="10" t="s">
        <v>4270</v>
      </c>
      <c r="B4816" s="10" t="s">
        <v>170</v>
      </c>
      <c r="C4816">
        <v>2139236.0099999998</v>
      </c>
      <c r="D4816" s="10" t="s">
        <v>26</v>
      </c>
      <c r="E4816">
        <v>0</v>
      </c>
      <c r="F4816">
        <v>279700.71999999997</v>
      </c>
      <c r="G4816">
        <v>2418936.73</v>
      </c>
      <c r="H4816" s="10" t="s">
        <v>26</v>
      </c>
      <c r="I4816" s="10" t="s">
        <v>15359</v>
      </c>
      <c r="J4816" s="10" t="s">
        <v>17</v>
      </c>
      <c r="K4816" s="10" t="s">
        <v>15360</v>
      </c>
      <c r="L4816" s="10" t="s">
        <v>15361</v>
      </c>
      <c r="M4816" s="10" t="s">
        <v>18</v>
      </c>
      <c r="N4816">
        <v>0</v>
      </c>
    </row>
    <row r="4817" spans="1:14" x14ac:dyDescent="0.25">
      <c r="A4817" s="10" t="s">
        <v>4270</v>
      </c>
      <c r="B4817" s="10" t="s">
        <v>29</v>
      </c>
      <c r="C4817">
        <v>604879.68000000005</v>
      </c>
      <c r="D4817" s="10" t="s">
        <v>26</v>
      </c>
      <c r="E4817">
        <v>4095.38</v>
      </c>
      <c r="F4817">
        <v>100775.98</v>
      </c>
      <c r="G4817">
        <v>701560.28</v>
      </c>
      <c r="H4817" s="10" t="s">
        <v>26</v>
      </c>
      <c r="I4817" s="10" t="s">
        <v>15362</v>
      </c>
      <c r="J4817" s="10" t="s">
        <v>15363</v>
      </c>
      <c r="K4817" s="10" t="s">
        <v>15364</v>
      </c>
      <c r="L4817" s="10" t="s">
        <v>15365</v>
      </c>
      <c r="M4817" s="10" t="s">
        <v>18</v>
      </c>
      <c r="N4817">
        <v>0</v>
      </c>
    </row>
    <row r="4818" spans="1:14" x14ac:dyDescent="0.25">
      <c r="A4818" s="10" t="s">
        <v>4271</v>
      </c>
      <c r="B4818" s="10" t="s">
        <v>8624</v>
      </c>
      <c r="C4818">
        <v>8</v>
      </c>
      <c r="D4818" s="10" t="s">
        <v>26</v>
      </c>
      <c r="E4818">
        <v>0</v>
      </c>
      <c r="F4818">
        <v>0</v>
      </c>
      <c r="G4818">
        <v>8</v>
      </c>
      <c r="H4818" s="10" t="s">
        <v>26</v>
      </c>
      <c r="I4818" s="10" t="s">
        <v>15366</v>
      </c>
      <c r="J4818" s="10" t="s">
        <v>17</v>
      </c>
      <c r="K4818" s="10" t="s">
        <v>17</v>
      </c>
      <c r="L4818" s="10" t="s">
        <v>15367</v>
      </c>
      <c r="M4818" s="10" t="s">
        <v>18</v>
      </c>
      <c r="N4818">
        <v>0</v>
      </c>
    </row>
    <row r="4819" spans="1:14" x14ac:dyDescent="0.25">
      <c r="A4819" s="10" t="s">
        <v>4271</v>
      </c>
      <c r="B4819" s="10" t="s">
        <v>8684</v>
      </c>
      <c r="C4819">
        <v>2400</v>
      </c>
      <c r="D4819" s="10" t="s">
        <v>26</v>
      </c>
      <c r="E4819">
        <v>0</v>
      </c>
      <c r="F4819">
        <v>0</v>
      </c>
      <c r="G4819">
        <v>2400</v>
      </c>
      <c r="H4819" s="10" t="s">
        <v>26</v>
      </c>
      <c r="I4819" s="10" t="s">
        <v>15368</v>
      </c>
      <c r="J4819" s="10" t="s">
        <v>17</v>
      </c>
      <c r="K4819" s="10" t="s">
        <v>17</v>
      </c>
      <c r="L4819" s="10" t="s">
        <v>15369</v>
      </c>
      <c r="M4819" s="10" t="s">
        <v>18</v>
      </c>
      <c r="N4819">
        <v>0</v>
      </c>
    </row>
    <row r="4820" spans="1:14" x14ac:dyDescent="0.25">
      <c r="A4820" s="10" t="s">
        <v>4271</v>
      </c>
      <c r="B4820" s="10" t="s">
        <v>8641</v>
      </c>
      <c r="C4820">
        <v>2017.6</v>
      </c>
      <c r="D4820" s="10" t="s">
        <v>26</v>
      </c>
      <c r="E4820">
        <v>0</v>
      </c>
      <c r="F4820">
        <v>0</v>
      </c>
      <c r="G4820">
        <v>2017.6</v>
      </c>
      <c r="H4820" s="10" t="s">
        <v>26</v>
      </c>
      <c r="I4820" s="10" t="s">
        <v>15370</v>
      </c>
      <c r="J4820" s="10" t="s">
        <v>17</v>
      </c>
      <c r="K4820" s="10" t="s">
        <v>17</v>
      </c>
      <c r="L4820" s="10" t="s">
        <v>15371</v>
      </c>
      <c r="M4820" s="10" t="s">
        <v>18</v>
      </c>
      <c r="N4820">
        <v>0</v>
      </c>
    </row>
    <row r="4821" spans="1:14" x14ac:dyDescent="0.25">
      <c r="A4821" s="10" t="s">
        <v>4271</v>
      </c>
      <c r="B4821" s="10" t="s">
        <v>8642</v>
      </c>
      <c r="C4821">
        <v>800</v>
      </c>
      <c r="D4821" s="10" t="s">
        <v>26</v>
      </c>
      <c r="E4821">
        <v>0</v>
      </c>
      <c r="F4821">
        <v>0</v>
      </c>
      <c r="G4821">
        <v>800</v>
      </c>
      <c r="H4821" s="10" t="s">
        <v>26</v>
      </c>
      <c r="I4821" s="10" t="s">
        <v>15372</v>
      </c>
      <c r="J4821" s="10" t="s">
        <v>17</v>
      </c>
      <c r="K4821" s="10" t="s">
        <v>17</v>
      </c>
      <c r="L4821" s="10" t="s">
        <v>15373</v>
      </c>
      <c r="M4821" s="10" t="s">
        <v>18</v>
      </c>
      <c r="N4821">
        <v>0</v>
      </c>
    </row>
    <row r="4822" spans="1:14" x14ac:dyDescent="0.25">
      <c r="A4822" s="10" t="s">
        <v>4271</v>
      </c>
      <c r="B4822" s="10" t="s">
        <v>8647</v>
      </c>
      <c r="C4822">
        <v>1283.2</v>
      </c>
      <c r="D4822" s="10" t="s">
        <v>26</v>
      </c>
      <c r="E4822">
        <v>0</v>
      </c>
      <c r="F4822">
        <v>0</v>
      </c>
      <c r="G4822">
        <v>1283.2</v>
      </c>
      <c r="H4822" s="10" t="s">
        <v>26</v>
      </c>
      <c r="I4822" s="10" t="s">
        <v>15374</v>
      </c>
      <c r="J4822" s="10" t="s">
        <v>17</v>
      </c>
      <c r="K4822" s="10" t="s">
        <v>17</v>
      </c>
      <c r="L4822" s="10" t="s">
        <v>15375</v>
      </c>
      <c r="M4822" s="10" t="s">
        <v>18</v>
      </c>
      <c r="N4822">
        <v>0</v>
      </c>
    </row>
    <row r="4823" spans="1:14" x14ac:dyDescent="0.25">
      <c r="A4823" s="10" t="s">
        <v>4271</v>
      </c>
      <c r="B4823" s="10" t="s">
        <v>8648</v>
      </c>
      <c r="C4823">
        <v>9660</v>
      </c>
      <c r="D4823" s="10" t="s">
        <v>26</v>
      </c>
      <c r="E4823">
        <v>0</v>
      </c>
      <c r="F4823">
        <v>0</v>
      </c>
      <c r="G4823">
        <v>9660</v>
      </c>
      <c r="H4823" s="10" t="s">
        <v>26</v>
      </c>
      <c r="I4823" s="10" t="s">
        <v>15376</v>
      </c>
      <c r="J4823" s="10" t="s">
        <v>17</v>
      </c>
      <c r="K4823" s="10" t="s">
        <v>17</v>
      </c>
      <c r="L4823" s="10" t="s">
        <v>15377</v>
      </c>
      <c r="M4823" s="10" t="s">
        <v>18</v>
      </c>
      <c r="N4823">
        <v>0</v>
      </c>
    </row>
    <row r="4824" spans="1:14" x14ac:dyDescent="0.25">
      <c r="A4824" s="10" t="s">
        <v>4271</v>
      </c>
      <c r="B4824" s="10" t="s">
        <v>8654</v>
      </c>
      <c r="C4824">
        <v>12200</v>
      </c>
      <c r="D4824" s="10" t="s">
        <v>26</v>
      </c>
      <c r="E4824">
        <v>0</v>
      </c>
      <c r="F4824">
        <v>0</v>
      </c>
      <c r="G4824">
        <v>12200</v>
      </c>
      <c r="H4824" s="10" t="s">
        <v>26</v>
      </c>
      <c r="I4824" s="10" t="s">
        <v>15378</v>
      </c>
      <c r="J4824" s="10" t="s">
        <v>17</v>
      </c>
      <c r="K4824" s="10" t="s">
        <v>17</v>
      </c>
      <c r="L4824" s="10" t="s">
        <v>15379</v>
      </c>
      <c r="M4824" s="10" t="s">
        <v>18</v>
      </c>
      <c r="N4824">
        <v>0</v>
      </c>
    </row>
    <row r="4825" spans="1:14" x14ac:dyDescent="0.25">
      <c r="A4825" s="10" t="s">
        <v>4271</v>
      </c>
      <c r="B4825" s="10" t="s">
        <v>8661</v>
      </c>
      <c r="C4825">
        <v>78.459999999999994</v>
      </c>
      <c r="D4825" s="10" t="s">
        <v>26</v>
      </c>
      <c r="E4825">
        <v>0</v>
      </c>
      <c r="F4825">
        <v>0</v>
      </c>
      <c r="G4825">
        <v>78.459999999999994</v>
      </c>
      <c r="H4825" s="10" t="s">
        <v>26</v>
      </c>
      <c r="I4825" s="10" t="s">
        <v>15380</v>
      </c>
      <c r="J4825" s="10" t="s">
        <v>17</v>
      </c>
      <c r="K4825" s="10" t="s">
        <v>17</v>
      </c>
      <c r="L4825" s="10" t="s">
        <v>15381</v>
      </c>
      <c r="M4825" s="10" t="s">
        <v>18</v>
      </c>
      <c r="N4825">
        <v>0</v>
      </c>
    </row>
    <row r="4826" spans="1:14" x14ac:dyDescent="0.25">
      <c r="A4826" s="10" t="s">
        <v>4271</v>
      </c>
      <c r="B4826" s="10" t="s">
        <v>8662</v>
      </c>
      <c r="C4826">
        <v>225</v>
      </c>
      <c r="D4826" s="10" t="s">
        <v>26</v>
      </c>
      <c r="E4826">
        <v>0</v>
      </c>
      <c r="F4826">
        <v>0</v>
      </c>
      <c r="G4826">
        <v>225</v>
      </c>
      <c r="H4826" s="10" t="s">
        <v>26</v>
      </c>
      <c r="I4826" s="10" t="s">
        <v>15382</v>
      </c>
      <c r="J4826" s="10" t="s">
        <v>17</v>
      </c>
      <c r="K4826" s="10" t="s">
        <v>17</v>
      </c>
      <c r="L4826" s="10" t="s">
        <v>15383</v>
      </c>
      <c r="M4826" s="10" t="s">
        <v>18</v>
      </c>
      <c r="N4826">
        <v>0</v>
      </c>
    </row>
    <row r="4827" spans="1:14" x14ac:dyDescent="0.25">
      <c r="A4827" s="10" t="s">
        <v>4271</v>
      </c>
      <c r="B4827" s="10" t="s">
        <v>8664</v>
      </c>
      <c r="C4827">
        <v>6080</v>
      </c>
      <c r="D4827" s="10" t="s">
        <v>26</v>
      </c>
      <c r="E4827">
        <v>0</v>
      </c>
      <c r="F4827">
        <v>0</v>
      </c>
      <c r="G4827">
        <v>6080</v>
      </c>
      <c r="H4827" s="10" t="s">
        <v>26</v>
      </c>
      <c r="I4827" s="10" t="s">
        <v>15384</v>
      </c>
      <c r="J4827" s="10" t="s">
        <v>17</v>
      </c>
      <c r="K4827" s="10" t="s">
        <v>17</v>
      </c>
      <c r="L4827" s="10" t="s">
        <v>15385</v>
      </c>
      <c r="M4827" s="10" t="s">
        <v>18</v>
      </c>
      <c r="N4827">
        <v>0</v>
      </c>
    </row>
    <row r="4828" spans="1:14" x14ac:dyDescent="0.25">
      <c r="A4828" s="10" t="s">
        <v>4271</v>
      </c>
      <c r="B4828" s="10" t="s">
        <v>8666</v>
      </c>
      <c r="C4828">
        <v>2686.5</v>
      </c>
      <c r="D4828" s="10" t="s">
        <v>26</v>
      </c>
      <c r="E4828">
        <v>0</v>
      </c>
      <c r="F4828">
        <v>0</v>
      </c>
      <c r="G4828">
        <v>2686.5</v>
      </c>
      <c r="H4828" s="10" t="s">
        <v>26</v>
      </c>
      <c r="I4828" s="10" t="s">
        <v>15386</v>
      </c>
      <c r="J4828" s="10" t="s">
        <v>17</v>
      </c>
      <c r="K4828" s="10" t="s">
        <v>17</v>
      </c>
      <c r="L4828" s="10" t="s">
        <v>15387</v>
      </c>
      <c r="M4828" s="10" t="s">
        <v>18</v>
      </c>
      <c r="N4828">
        <v>0</v>
      </c>
    </row>
    <row r="4829" spans="1:14" x14ac:dyDescent="0.25">
      <c r="A4829" s="10" t="s">
        <v>4271</v>
      </c>
      <c r="B4829" s="10" t="s">
        <v>8669</v>
      </c>
      <c r="C4829">
        <v>398</v>
      </c>
      <c r="D4829" s="10" t="s">
        <v>26</v>
      </c>
      <c r="E4829">
        <v>0</v>
      </c>
      <c r="F4829">
        <v>0</v>
      </c>
      <c r="G4829">
        <v>398</v>
      </c>
      <c r="H4829" s="10" t="s">
        <v>26</v>
      </c>
      <c r="I4829" s="10" t="s">
        <v>15388</v>
      </c>
      <c r="J4829" s="10" t="s">
        <v>17</v>
      </c>
      <c r="K4829" s="10" t="s">
        <v>17</v>
      </c>
      <c r="L4829" s="10" t="s">
        <v>15389</v>
      </c>
      <c r="M4829" s="10" t="s">
        <v>18</v>
      </c>
      <c r="N4829">
        <v>0</v>
      </c>
    </row>
    <row r="4830" spans="1:14" x14ac:dyDescent="0.25">
      <c r="A4830" s="10" t="s">
        <v>4271</v>
      </c>
      <c r="B4830" s="10" t="s">
        <v>8670</v>
      </c>
      <c r="C4830">
        <v>20936.78</v>
      </c>
      <c r="D4830" s="10" t="s">
        <v>26</v>
      </c>
      <c r="E4830">
        <v>0</v>
      </c>
      <c r="F4830">
        <v>0</v>
      </c>
      <c r="G4830">
        <v>20936.78</v>
      </c>
      <c r="H4830" s="10" t="s">
        <v>26</v>
      </c>
      <c r="I4830" s="10" t="s">
        <v>15390</v>
      </c>
      <c r="J4830" s="10" t="s">
        <v>17</v>
      </c>
      <c r="K4830" s="10" t="s">
        <v>17</v>
      </c>
      <c r="L4830" s="10" t="s">
        <v>15391</v>
      </c>
      <c r="M4830" s="10" t="s">
        <v>18</v>
      </c>
      <c r="N4830">
        <v>0</v>
      </c>
    </row>
    <row r="4831" spans="1:14" x14ac:dyDescent="0.25">
      <c r="A4831" s="10" t="s">
        <v>4271</v>
      </c>
      <c r="B4831" s="10" t="s">
        <v>8672</v>
      </c>
      <c r="C4831">
        <v>407037.43</v>
      </c>
      <c r="D4831" s="10" t="s">
        <v>26</v>
      </c>
      <c r="E4831">
        <v>0</v>
      </c>
      <c r="F4831">
        <v>0</v>
      </c>
      <c r="G4831">
        <v>407037.43</v>
      </c>
      <c r="H4831" s="10" t="s">
        <v>26</v>
      </c>
      <c r="I4831" s="10" t="s">
        <v>15392</v>
      </c>
      <c r="J4831" s="10" t="s">
        <v>17</v>
      </c>
      <c r="K4831" s="10" t="s">
        <v>17</v>
      </c>
      <c r="L4831" s="10" t="s">
        <v>15393</v>
      </c>
      <c r="M4831" s="10" t="s">
        <v>18</v>
      </c>
      <c r="N4831">
        <v>0</v>
      </c>
    </row>
    <row r="4832" spans="1:14" x14ac:dyDescent="0.25">
      <c r="A4832" s="10" t="s">
        <v>4271</v>
      </c>
      <c r="B4832" s="10" t="s">
        <v>8674</v>
      </c>
      <c r="C4832">
        <v>9920</v>
      </c>
      <c r="D4832" s="10" t="s">
        <v>26</v>
      </c>
      <c r="E4832">
        <v>0</v>
      </c>
      <c r="F4832">
        <v>0</v>
      </c>
      <c r="G4832">
        <v>9920</v>
      </c>
      <c r="H4832" s="10" t="s">
        <v>26</v>
      </c>
      <c r="I4832" s="10" t="s">
        <v>15394</v>
      </c>
      <c r="J4832" s="10" t="s">
        <v>17</v>
      </c>
      <c r="K4832" s="10" t="s">
        <v>17</v>
      </c>
      <c r="L4832" s="10" t="s">
        <v>15395</v>
      </c>
      <c r="M4832" s="10" t="s">
        <v>18</v>
      </c>
      <c r="N4832">
        <v>0</v>
      </c>
    </row>
    <row r="4833" spans="1:14" x14ac:dyDescent="0.25">
      <c r="A4833" s="10" t="s">
        <v>4271</v>
      </c>
      <c r="B4833" s="10" t="s">
        <v>8678</v>
      </c>
      <c r="C4833">
        <v>11273.94</v>
      </c>
      <c r="D4833" s="10" t="s">
        <v>26</v>
      </c>
      <c r="E4833">
        <v>0</v>
      </c>
      <c r="F4833">
        <v>0</v>
      </c>
      <c r="G4833">
        <v>11273.94</v>
      </c>
      <c r="H4833" s="10" t="s">
        <v>26</v>
      </c>
      <c r="I4833" s="10" t="s">
        <v>15396</v>
      </c>
      <c r="J4833" s="10" t="s">
        <v>17</v>
      </c>
      <c r="K4833" s="10" t="s">
        <v>17</v>
      </c>
      <c r="L4833" s="10" t="s">
        <v>15397</v>
      </c>
      <c r="M4833" s="10" t="s">
        <v>18</v>
      </c>
      <c r="N4833">
        <v>0</v>
      </c>
    </row>
    <row r="4834" spans="1:14" x14ac:dyDescent="0.25">
      <c r="A4834" s="10" t="s">
        <v>4272</v>
      </c>
      <c r="B4834" s="10" t="s">
        <v>8618</v>
      </c>
      <c r="C4834">
        <v>25320.75</v>
      </c>
      <c r="D4834" s="10" t="s">
        <v>26</v>
      </c>
      <c r="E4834">
        <v>0</v>
      </c>
      <c r="F4834">
        <v>0</v>
      </c>
      <c r="G4834">
        <v>25320.75</v>
      </c>
      <c r="H4834" s="10" t="s">
        <v>26</v>
      </c>
      <c r="I4834" s="10" t="s">
        <v>15398</v>
      </c>
      <c r="J4834" s="10" t="s">
        <v>17</v>
      </c>
      <c r="K4834" s="10" t="s">
        <v>17</v>
      </c>
      <c r="L4834" s="10" t="s">
        <v>15399</v>
      </c>
      <c r="M4834" s="10" t="s">
        <v>18</v>
      </c>
      <c r="N4834">
        <v>0</v>
      </c>
    </row>
    <row r="4835" spans="1:14" x14ac:dyDescent="0.25">
      <c r="A4835" s="10" t="s">
        <v>4272</v>
      </c>
      <c r="B4835" s="10" t="s">
        <v>8621</v>
      </c>
      <c r="C4835">
        <v>202617.09</v>
      </c>
      <c r="D4835" s="10" t="s">
        <v>26</v>
      </c>
      <c r="E4835">
        <v>0</v>
      </c>
      <c r="F4835">
        <v>0</v>
      </c>
      <c r="G4835">
        <v>202617.09</v>
      </c>
      <c r="H4835" s="10" t="s">
        <v>26</v>
      </c>
      <c r="I4835" s="10" t="s">
        <v>15400</v>
      </c>
      <c r="J4835" s="10" t="s">
        <v>17</v>
      </c>
      <c r="K4835" s="10" t="s">
        <v>17</v>
      </c>
      <c r="L4835" s="10" t="s">
        <v>15401</v>
      </c>
      <c r="M4835" s="10" t="s">
        <v>18</v>
      </c>
      <c r="N4835">
        <v>0</v>
      </c>
    </row>
    <row r="4836" spans="1:14" x14ac:dyDescent="0.25">
      <c r="A4836" s="10" t="s">
        <v>4272</v>
      </c>
      <c r="B4836" s="10" t="s">
        <v>8627</v>
      </c>
      <c r="C4836">
        <v>77678.009999999995</v>
      </c>
      <c r="D4836" s="10" t="s">
        <v>26</v>
      </c>
      <c r="E4836">
        <v>0</v>
      </c>
      <c r="F4836">
        <v>0</v>
      </c>
      <c r="G4836">
        <v>77678.009999999995</v>
      </c>
      <c r="H4836" s="10" t="s">
        <v>26</v>
      </c>
      <c r="I4836" s="10" t="s">
        <v>15402</v>
      </c>
      <c r="J4836" s="10" t="s">
        <v>17</v>
      </c>
      <c r="K4836" s="10" t="s">
        <v>17</v>
      </c>
      <c r="L4836" s="10" t="s">
        <v>15403</v>
      </c>
      <c r="M4836" s="10" t="s">
        <v>18</v>
      </c>
      <c r="N4836">
        <v>0</v>
      </c>
    </row>
    <row r="4837" spans="1:14" x14ac:dyDescent="0.25">
      <c r="A4837" s="10" t="s">
        <v>4272</v>
      </c>
      <c r="B4837" s="10" t="s">
        <v>8630</v>
      </c>
      <c r="C4837">
        <v>7970.59</v>
      </c>
      <c r="D4837" s="10" t="s">
        <v>26</v>
      </c>
      <c r="E4837">
        <v>0</v>
      </c>
      <c r="F4837">
        <v>0</v>
      </c>
      <c r="G4837">
        <v>7970.59</v>
      </c>
      <c r="H4837" s="10" t="s">
        <v>26</v>
      </c>
      <c r="I4837" s="10" t="s">
        <v>15404</v>
      </c>
      <c r="J4837" s="10" t="s">
        <v>17</v>
      </c>
      <c r="K4837" s="10" t="s">
        <v>17</v>
      </c>
      <c r="L4837" s="10" t="s">
        <v>15405</v>
      </c>
      <c r="M4837" s="10" t="s">
        <v>18</v>
      </c>
      <c r="N4837">
        <v>0</v>
      </c>
    </row>
    <row r="4838" spans="1:14" x14ac:dyDescent="0.25">
      <c r="A4838" s="10" t="s">
        <v>4272</v>
      </c>
      <c r="B4838" s="10" t="s">
        <v>8633</v>
      </c>
      <c r="C4838">
        <v>138856</v>
      </c>
      <c r="D4838" s="10" t="s">
        <v>26</v>
      </c>
      <c r="E4838">
        <v>0</v>
      </c>
      <c r="F4838">
        <v>0</v>
      </c>
      <c r="G4838">
        <v>138856</v>
      </c>
      <c r="H4838" s="10" t="s">
        <v>26</v>
      </c>
      <c r="I4838" s="10" t="s">
        <v>15406</v>
      </c>
      <c r="J4838" s="10" t="s">
        <v>17</v>
      </c>
      <c r="K4838" s="10" t="s">
        <v>17</v>
      </c>
      <c r="L4838" s="10" t="s">
        <v>15407</v>
      </c>
      <c r="M4838" s="10" t="s">
        <v>18</v>
      </c>
      <c r="N4838">
        <v>0</v>
      </c>
    </row>
    <row r="4839" spans="1:14" x14ac:dyDescent="0.25">
      <c r="A4839" s="10" t="s">
        <v>4272</v>
      </c>
      <c r="B4839" s="10" t="s">
        <v>8636</v>
      </c>
      <c r="C4839">
        <v>62.98</v>
      </c>
      <c r="D4839" s="10" t="s">
        <v>26</v>
      </c>
      <c r="E4839">
        <v>0</v>
      </c>
      <c r="F4839">
        <v>0</v>
      </c>
      <c r="G4839">
        <v>62.98</v>
      </c>
      <c r="H4839" s="10" t="s">
        <v>26</v>
      </c>
      <c r="I4839" s="10" t="s">
        <v>15408</v>
      </c>
      <c r="J4839" s="10" t="s">
        <v>17</v>
      </c>
      <c r="K4839" s="10" t="s">
        <v>17</v>
      </c>
      <c r="L4839" s="10" t="s">
        <v>15409</v>
      </c>
      <c r="M4839" s="10" t="s">
        <v>18</v>
      </c>
      <c r="N4839">
        <v>0</v>
      </c>
    </row>
    <row r="4840" spans="1:14" x14ac:dyDescent="0.25">
      <c r="A4840" s="10" t="s">
        <v>4272</v>
      </c>
      <c r="B4840" s="10" t="s">
        <v>8637</v>
      </c>
      <c r="C4840">
        <v>3913.02</v>
      </c>
      <c r="D4840" s="10" t="s">
        <v>26</v>
      </c>
      <c r="E4840">
        <v>0</v>
      </c>
      <c r="F4840">
        <v>0</v>
      </c>
      <c r="G4840">
        <v>3913.02</v>
      </c>
      <c r="H4840" s="10" t="s">
        <v>26</v>
      </c>
      <c r="I4840" s="10" t="s">
        <v>15410</v>
      </c>
      <c r="J4840" s="10" t="s">
        <v>17</v>
      </c>
      <c r="K4840" s="10" t="s">
        <v>17</v>
      </c>
      <c r="L4840" s="10" t="s">
        <v>15411</v>
      </c>
      <c r="M4840" s="10" t="s">
        <v>18</v>
      </c>
      <c r="N4840">
        <v>0</v>
      </c>
    </row>
    <row r="4841" spans="1:14" x14ac:dyDescent="0.25">
      <c r="A4841" s="10" t="s">
        <v>4272</v>
      </c>
      <c r="B4841" s="10" t="s">
        <v>8638</v>
      </c>
      <c r="C4841">
        <v>9500</v>
      </c>
      <c r="D4841" s="10" t="s">
        <v>26</v>
      </c>
      <c r="E4841">
        <v>0</v>
      </c>
      <c r="F4841">
        <v>0</v>
      </c>
      <c r="G4841">
        <v>9500</v>
      </c>
      <c r="H4841" s="10" t="s">
        <v>26</v>
      </c>
      <c r="I4841" s="10" t="s">
        <v>15412</v>
      </c>
      <c r="J4841" s="10" t="s">
        <v>17</v>
      </c>
      <c r="K4841" s="10" t="s">
        <v>17</v>
      </c>
      <c r="L4841" s="10" t="s">
        <v>15413</v>
      </c>
      <c r="M4841" s="10" t="s">
        <v>18</v>
      </c>
      <c r="N4841">
        <v>0</v>
      </c>
    </row>
    <row r="4842" spans="1:14" x14ac:dyDescent="0.25">
      <c r="A4842" s="10" t="s">
        <v>4272</v>
      </c>
      <c r="B4842" s="10" t="s">
        <v>8639</v>
      </c>
      <c r="C4842">
        <v>10851.75</v>
      </c>
      <c r="D4842" s="10" t="s">
        <v>26</v>
      </c>
      <c r="E4842">
        <v>0</v>
      </c>
      <c r="F4842">
        <v>0</v>
      </c>
      <c r="G4842">
        <v>10851.75</v>
      </c>
      <c r="H4842" s="10" t="s">
        <v>26</v>
      </c>
      <c r="I4842" s="10" t="s">
        <v>15414</v>
      </c>
      <c r="J4842" s="10" t="s">
        <v>17</v>
      </c>
      <c r="K4842" s="10" t="s">
        <v>17</v>
      </c>
      <c r="L4842" s="10" t="s">
        <v>15415</v>
      </c>
      <c r="M4842" s="10" t="s">
        <v>18</v>
      </c>
      <c r="N4842">
        <v>0</v>
      </c>
    </row>
    <row r="4843" spans="1:14" x14ac:dyDescent="0.25">
      <c r="A4843" s="10" t="s">
        <v>4272</v>
      </c>
      <c r="B4843" s="10" t="s">
        <v>8640</v>
      </c>
      <c r="C4843">
        <v>149.34</v>
      </c>
      <c r="D4843" s="10" t="s">
        <v>26</v>
      </c>
      <c r="E4843">
        <v>0</v>
      </c>
      <c r="F4843">
        <v>0</v>
      </c>
      <c r="G4843">
        <v>149.34</v>
      </c>
      <c r="H4843" s="10" t="s">
        <v>26</v>
      </c>
      <c r="I4843" s="10" t="s">
        <v>15416</v>
      </c>
      <c r="J4843" s="10" t="s">
        <v>17</v>
      </c>
      <c r="K4843" s="10" t="s">
        <v>17</v>
      </c>
      <c r="L4843" s="10" t="s">
        <v>15417</v>
      </c>
      <c r="M4843" s="10" t="s">
        <v>18</v>
      </c>
      <c r="N4843">
        <v>0</v>
      </c>
    </row>
    <row r="4844" spans="1:14" x14ac:dyDescent="0.25">
      <c r="A4844" s="10" t="s">
        <v>4272</v>
      </c>
      <c r="B4844" s="10" t="s">
        <v>8643</v>
      </c>
      <c r="C4844">
        <v>1500</v>
      </c>
      <c r="D4844" s="10" t="s">
        <v>26</v>
      </c>
      <c r="E4844">
        <v>0</v>
      </c>
      <c r="F4844">
        <v>0</v>
      </c>
      <c r="G4844">
        <v>1500</v>
      </c>
      <c r="H4844" s="10" t="s">
        <v>26</v>
      </c>
      <c r="I4844" s="10" t="s">
        <v>15418</v>
      </c>
      <c r="J4844" s="10" t="s">
        <v>17</v>
      </c>
      <c r="K4844" s="10" t="s">
        <v>17</v>
      </c>
      <c r="L4844" s="10" t="s">
        <v>15419</v>
      </c>
      <c r="M4844" s="10" t="s">
        <v>18</v>
      </c>
      <c r="N4844">
        <v>0</v>
      </c>
    </row>
    <row r="4845" spans="1:14" x14ac:dyDescent="0.25">
      <c r="A4845" s="10" t="s">
        <v>4272</v>
      </c>
      <c r="B4845" s="10" t="s">
        <v>8644</v>
      </c>
      <c r="C4845">
        <v>61793.35</v>
      </c>
      <c r="D4845" s="10" t="s">
        <v>26</v>
      </c>
      <c r="E4845">
        <v>0</v>
      </c>
      <c r="F4845">
        <v>0</v>
      </c>
      <c r="G4845">
        <v>61793.35</v>
      </c>
      <c r="H4845" s="10" t="s">
        <v>26</v>
      </c>
      <c r="I4845" s="10" t="s">
        <v>15420</v>
      </c>
      <c r="J4845" s="10" t="s">
        <v>17</v>
      </c>
      <c r="K4845" s="10" t="s">
        <v>17</v>
      </c>
      <c r="L4845" s="10" t="s">
        <v>15421</v>
      </c>
      <c r="M4845" s="10" t="s">
        <v>18</v>
      </c>
      <c r="N4845">
        <v>0</v>
      </c>
    </row>
    <row r="4846" spans="1:14" x14ac:dyDescent="0.25">
      <c r="A4846" s="10" t="s">
        <v>4272</v>
      </c>
      <c r="B4846" s="10" t="s">
        <v>8649</v>
      </c>
      <c r="C4846">
        <v>3500</v>
      </c>
      <c r="D4846" s="10" t="s">
        <v>26</v>
      </c>
      <c r="E4846">
        <v>0</v>
      </c>
      <c r="F4846">
        <v>0</v>
      </c>
      <c r="G4846">
        <v>3500</v>
      </c>
      <c r="H4846" s="10" t="s">
        <v>26</v>
      </c>
      <c r="I4846" s="10" t="s">
        <v>15422</v>
      </c>
      <c r="J4846" s="10" t="s">
        <v>17</v>
      </c>
      <c r="K4846" s="10" t="s">
        <v>17</v>
      </c>
      <c r="L4846" s="10" t="s">
        <v>15423</v>
      </c>
      <c r="M4846" s="10" t="s">
        <v>18</v>
      </c>
      <c r="N4846">
        <v>0</v>
      </c>
    </row>
    <row r="4847" spans="1:14" x14ac:dyDescent="0.25">
      <c r="A4847" s="10" t="s">
        <v>4272</v>
      </c>
      <c r="B4847" s="10" t="s">
        <v>8650</v>
      </c>
      <c r="C4847">
        <v>43.5</v>
      </c>
      <c r="D4847" s="10" t="s">
        <v>26</v>
      </c>
      <c r="E4847">
        <v>0</v>
      </c>
      <c r="F4847">
        <v>0</v>
      </c>
      <c r="G4847">
        <v>43.5</v>
      </c>
      <c r="H4847" s="10" t="s">
        <v>26</v>
      </c>
      <c r="I4847" s="10" t="s">
        <v>15424</v>
      </c>
      <c r="J4847" s="10" t="s">
        <v>17</v>
      </c>
      <c r="K4847" s="10" t="s">
        <v>17</v>
      </c>
      <c r="L4847" s="10" t="s">
        <v>15425</v>
      </c>
      <c r="M4847" s="10" t="s">
        <v>18</v>
      </c>
      <c r="N4847">
        <v>0</v>
      </c>
    </row>
    <row r="4848" spans="1:14" x14ac:dyDescent="0.25">
      <c r="A4848" s="10" t="s">
        <v>4272</v>
      </c>
      <c r="B4848" s="10" t="s">
        <v>8652</v>
      </c>
      <c r="C4848">
        <v>4550</v>
      </c>
      <c r="D4848" s="10" t="s">
        <v>26</v>
      </c>
      <c r="E4848">
        <v>0</v>
      </c>
      <c r="F4848">
        <v>0</v>
      </c>
      <c r="G4848">
        <v>4550</v>
      </c>
      <c r="H4848" s="10" t="s">
        <v>26</v>
      </c>
      <c r="I4848" s="10" t="s">
        <v>15426</v>
      </c>
      <c r="J4848" s="10" t="s">
        <v>17</v>
      </c>
      <c r="K4848" s="10" t="s">
        <v>17</v>
      </c>
      <c r="L4848" s="10" t="s">
        <v>15427</v>
      </c>
      <c r="M4848" s="10" t="s">
        <v>18</v>
      </c>
      <c r="N4848">
        <v>0</v>
      </c>
    </row>
    <row r="4849" spans="1:14" x14ac:dyDescent="0.25">
      <c r="A4849" s="10" t="s">
        <v>4272</v>
      </c>
      <c r="B4849" s="10" t="s">
        <v>8654</v>
      </c>
      <c r="C4849">
        <v>60000</v>
      </c>
      <c r="D4849" s="10" t="s">
        <v>26</v>
      </c>
      <c r="E4849">
        <v>0</v>
      </c>
      <c r="F4849">
        <v>0</v>
      </c>
      <c r="G4849">
        <v>60000</v>
      </c>
      <c r="H4849" s="10" t="s">
        <v>26</v>
      </c>
      <c r="I4849" s="10" t="s">
        <v>15428</v>
      </c>
      <c r="J4849" s="10" t="s">
        <v>17</v>
      </c>
      <c r="K4849" s="10" t="s">
        <v>17</v>
      </c>
      <c r="L4849" s="10" t="s">
        <v>15429</v>
      </c>
      <c r="M4849" s="10" t="s">
        <v>18</v>
      </c>
      <c r="N4849">
        <v>0</v>
      </c>
    </row>
    <row r="4850" spans="1:14" x14ac:dyDescent="0.25">
      <c r="A4850" s="10" t="s">
        <v>4272</v>
      </c>
      <c r="B4850" s="10" t="s">
        <v>8656</v>
      </c>
      <c r="C4850">
        <v>17010</v>
      </c>
      <c r="D4850" s="10" t="s">
        <v>26</v>
      </c>
      <c r="E4850">
        <v>0</v>
      </c>
      <c r="F4850">
        <v>0</v>
      </c>
      <c r="G4850">
        <v>17010</v>
      </c>
      <c r="H4850" s="10" t="s">
        <v>26</v>
      </c>
      <c r="I4850" s="10" t="s">
        <v>15430</v>
      </c>
      <c r="J4850" s="10" t="s">
        <v>17</v>
      </c>
      <c r="K4850" s="10" t="s">
        <v>17</v>
      </c>
      <c r="L4850" s="10" t="s">
        <v>15431</v>
      </c>
      <c r="M4850" s="10" t="s">
        <v>18</v>
      </c>
      <c r="N4850">
        <v>0</v>
      </c>
    </row>
    <row r="4851" spans="1:14" x14ac:dyDescent="0.25">
      <c r="A4851" s="10" t="s">
        <v>4272</v>
      </c>
      <c r="B4851" s="10" t="s">
        <v>8659</v>
      </c>
      <c r="C4851">
        <v>100000</v>
      </c>
      <c r="D4851" s="10" t="s">
        <v>26</v>
      </c>
      <c r="E4851">
        <v>0</v>
      </c>
      <c r="F4851">
        <v>0</v>
      </c>
      <c r="G4851">
        <v>100000</v>
      </c>
      <c r="H4851" s="10" t="s">
        <v>26</v>
      </c>
      <c r="I4851" s="10" t="s">
        <v>15432</v>
      </c>
      <c r="J4851" s="10" t="s">
        <v>17</v>
      </c>
      <c r="K4851" s="10" t="s">
        <v>17</v>
      </c>
      <c r="L4851" s="10" t="s">
        <v>15433</v>
      </c>
      <c r="M4851" s="10" t="s">
        <v>18</v>
      </c>
      <c r="N4851">
        <v>0</v>
      </c>
    </row>
    <row r="4852" spans="1:14" x14ac:dyDescent="0.25">
      <c r="A4852" s="10" t="s">
        <v>4272</v>
      </c>
      <c r="B4852" s="10" t="s">
        <v>8661</v>
      </c>
      <c r="C4852">
        <v>142.41</v>
      </c>
      <c r="D4852" s="10" t="s">
        <v>26</v>
      </c>
      <c r="E4852">
        <v>0</v>
      </c>
      <c r="F4852">
        <v>0</v>
      </c>
      <c r="G4852">
        <v>142.41</v>
      </c>
      <c r="H4852" s="10" t="s">
        <v>26</v>
      </c>
      <c r="I4852" s="10" t="s">
        <v>15434</v>
      </c>
      <c r="J4852" s="10" t="s">
        <v>17</v>
      </c>
      <c r="K4852" s="10" t="s">
        <v>17</v>
      </c>
      <c r="L4852" s="10" t="s">
        <v>15435</v>
      </c>
      <c r="M4852" s="10" t="s">
        <v>18</v>
      </c>
      <c r="N4852">
        <v>0</v>
      </c>
    </row>
    <row r="4853" spans="1:14" x14ac:dyDescent="0.25">
      <c r="A4853" s="10" t="s">
        <v>4272</v>
      </c>
      <c r="B4853" s="10" t="s">
        <v>8664</v>
      </c>
      <c r="C4853">
        <v>4940</v>
      </c>
      <c r="D4853" s="10" t="s">
        <v>26</v>
      </c>
      <c r="E4853">
        <v>0</v>
      </c>
      <c r="F4853">
        <v>0</v>
      </c>
      <c r="G4853">
        <v>4940</v>
      </c>
      <c r="H4853" s="10" t="s">
        <v>26</v>
      </c>
      <c r="I4853" s="10" t="s">
        <v>15436</v>
      </c>
      <c r="J4853" s="10" t="s">
        <v>17</v>
      </c>
      <c r="K4853" s="10" t="s">
        <v>17</v>
      </c>
      <c r="L4853" s="10" t="s">
        <v>15437</v>
      </c>
      <c r="M4853" s="10" t="s">
        <v>18</v>
      </c>
      <c r="N4853">
        <v>0</v>
      </c>
    </row>
    <row r="4854" spans="1:14" x14ac:dyDescent="0.25">
      <c r="A4854" s="10" t="s">
        <v>4272</v>
      </c>
      <c r="B4854" s="10" t="s">
        <v>8669</v>
      </c>
      <c r="C4854">
        <v>1261</v>
      </c>
      <c r="D4854" s="10" t="s">
        <v>26</v>
      </c>
      <c r="E4854">
        <v>0</v>
      </c>
      <c r="F4854">
        <v>0</v>
      </c>
      <c r="G4854">
        <v>1261</v>
      </c>
      <c r="H4854" s="10" t="s">
        <v>26</v>
      </c>
      <c r="I4854" s="10" t="s">
        <v>15438</v>
      </c>
      <c r="J4854" s="10" t="s">
        <v>17</v>
      </c>
      <c r="K4854" s="10" t="s">
        <v>17</v>
      </c>
      <c r="L4854" s="10" t="s">
        <v>15439</v>
      </c>
      <c r="M4854" s="10" t="s">
        <v>18</v>
      </c>
      <c r="N4854">
        <v>0</v>
      </c>
    </row>
    <row r="4855" spans="1:14" x14ac:dyDescent="0.25">
      <c r="A4855" s="10" t="s">
        <v>4272</v>
      </c>
      <c r="B4855" s="10" t="s">
        <v>8671</v>
      </c>
      <c r="C4855">
        <v>1250</v>
      </c>
      <c r="D4855" s="10" t="s">
        <v>26</v>
      </c>
      <c r="E4855">
        <v>0</v>
      </c>
      <c r="F4855">
        <v>0</v>
      </c>
      <c r="G4855">
        <v>1250</v>
      </c>
      <c r="H4855" s="10" t="s">
        <v>26</v>
      </c>
      <c r="I4855" s="10" t="s">
        <v>15440</v>
      </c>
      <c r="J4855" s="10" t="s">
        <v>17</v>
      </c>
      <c r="K4855" s="10" t="s">
        <v>17</v>
      </c>
      <c r="L4855" s="10" t="s">
        <v>15441</v>
      </c>
      <c r="M4855" s="10" t="s">
        <v>18</v>
      </c>
      <c r="N4855">
        <v>0</v>
      </c>
    </row>
    <row r="4856" spans="1:14" x14ac:dyDescent="0.25">
      <c r="A4856" s="10" t="s">
        <v>4272</v>
      </c>
      <c r="B4856" s="10" t="s">
        <v>8672</v>
      </c>
      <c r="C4856">
        <v>234637.87</v>
      </c>
      <c r="D4856" s="10" t="s">
        <v>26</v>
      </c>
      <c r="E4856">
        <v>0</v>
      </c>
      <c r="F4856">
        <v>0</v>
      </c>
      <c r="G4856">
        <v>234637.87</v>
      </c>
      <c r="H4856" s="10" t="s">
        <v>26</v>
      </c>
      <c r="I4856" s="10" t="s">
        <v>15442</v>
      </c>
      <c r="J4856" s="10" t="s">
        <v>17</v>
      </c>
      <c r="K4856" s="10" t="s">
        <v>17</v>
      </c>
      <c r="L4856" s="10" t="s">
        <v>15443</v>
      </c>
      <c r="M4856" s="10" t="s">
        <v>18</v>
      </c>
      <c r="N4856">
        <v>0</v>
      </c>
    </row>
    <row r="4857" spans="1:14" x14ac:dyDescent="0.25">
      <c r="A4857" s="10" t="s">
        <v>4272</v>
      </c>
      <c r="B4857" s="10" t="s">
        <v>8673</v>
      </c>
      <c r="C4857">
        <v>10319.950000000001</v>
      </c>
      <c r="D4857" s="10" t="s">
        <v>26</v>
      </c>
      <c r="E4857">
        <v>0</v>
      </c>
      <c r="F4857">
        <v>0</v>
      </c>
      <c r="G4857">
        <v>10319.950000000001</v>
      </c>
      <c r="H4857" s="10" t="s">
        <v>26</v>
      </c>
      <c r="I4857" s="10" t="s">
        <v>15444</v>
      </c>
      <c r="J4857" s="10" t="s">
        <v>17</v>
      </c>
      <c r="K4857" s="10" t="s">
        <v>17</v>
      </c>
      <c r="L4857" s="10" t="s">
        <v>15445</v>
      </c>
      <c r="M4857" s="10" t="s">
        <v>18</v>
      </c>
      <c r="N4857">
        <v>0</v>
      </c>
    </row>
    <row r="4858" spans="1:14" x14ac:dyDescent="0.25">
      <c r="A4858" s="10" t="s">
        <v>4272</v>
      </c>
      <c r="B4858" s="10" t="s">
        <v>8675</v>
      </c>
      <c r="C4858">
        <v>8255.9599999999991</v>
      </c>
      <c r="D4858" s="10" t="s">
        <v>26</v>
      </c>
      <c r="E4858">
        <v>0</v>
      </c>
      <c r="F4858">
        <v>0</v>
      </c>
      <c r="G4858">
        <v>8255.9599999999991</v>
      </c>
      <c r="H4858" s="10" t="s">
        <v>26</v>
      </c>
      <c r="I4858" s="10" t="s">
        <v>15446</v>
      </c>
      <c r="J4858" s="10" t="s">
        <v>17</v>
      </c>
      <c r="K4858" s="10" t="s">
        <v>17</v>
      </c>
      <c r="L4858" s="10" t="s">
        <v>15447</v>
      </c>
      <c r="M4858" s="10" t="s">
        <v>18</v>
      </c>
      <c r="N4858">
        <v>0</v>
      </c>
    </row>
    <row r="4859" spans="1:14" x14ac:dyDescent="0.25">
      <c r="A4859" s="10" t="s">
        <v>4272</v>
      </c>
      <c r="B4859" s="10" t="s">
        <v>8676</v>
      </c>
      <c r="C4859">
        <v>8255.9599999999991</v>
      </c>
      <c r="D4859" s="10" t="s">
        <v>26</v>
      </c>
      <c r="E4859">
        <v>0</v>
      </c>
      <c r="F4859">
        <v>0</v>
      </c>
      <c r="G4859">
        <v>8255.9599999999991</v>
      </c>
      <c r="H4859" s="10" t="s">
        <v>26</v>
      </c>
      <c r="I4859" s="10" t="s">
        <v>15448</v>
      </c>
      <c r="J4859" s="10" t="s">
        <v>17</v>
      </c>
      <c r="K4859" s="10" t="s">
        <v>17</v>
      </c>
      <c r="L4859" s="10" t="s">
        <v>15449</v>
      </c>
      <c r="M4859" s="10" t="s">
        <v>18</v>
      </c>
      <c r="N4859">
        <v>0</v>
      </c>
    </row>
    <row r="4860" spans="1:14" x14ac:dyDescent="0.25">
      <c r="A4860" s="10" t="s">
        <v>4272</v>
      </c>
      <c r="B4860" s="10" t="s">
        <v>8677</v>
      </c>
      <c r="C4860">
        <v>2017.2</v>
      </c>
      <c r="D4860" s="10" t="s">
        <v>26</v>
      </c>
      <c r="E4860">
        <v>0</v>
      </c>
      <c r="F4860">
        <v>0</v>
      </c>
      <c r="G4860">
        <v>2017.2</v>
      </c>
      <c r="H4860" s="10" t="s">
        <v>26</v>
      </c>
      <c r="I4860" s="10" t="s">
        <v>15450</v>
      </c>
      <c r="J4860" s="10" t="s">
        <v>17</v>
      </c>
      <c r="K4860" s="10" t="s">
        <v>17</v>
      </c>
      <c r="L4860" s="10" t="s">
        <v>15451</v>
      </c>
      <c r="M4860" s="10" t="s">
        <v>18</v>
      </c>
      <c r="N4860">
        <v>0</v>
      </c>
    </row>
    <row r="4861" spans="1:14" x14ac:dyDescent="0.25">
      <c r="A4861" s="10" t="s">
        <v>4272</v>
      </c>
      <c r="B4861" s="10" t="s">
        <v>8681</v>
      </c>
      <c r="C4861">
        <v>11307.77</v>
      </c>
      <c r="D4861" s="10" t="s">
        <v>26</v>
      </c>
      <c r="E4861">
        <v>0</v>
      </c>
      <c r="F4861">
        <v>0</v>
      </c>
      <c r="G4861">
        <v>11307.77</v>
      </c>
      <c r="H4861" s="10" t="s">
        <v>26</v>
      </c>
      <c r="I4861" s="10" t="s">
        <v>15452</v>
      </c>
      <c r="J4861" s="10" t="s">
        <v>17</v>
      </c>
      <c r="K4861" s="10" t="s">
        <v>17</v>
      </c>
      <c r="L4861" s="10" t="s">
        <v>15453</v>
      </c>
      <c r="M4861" s="10" t="s">
        <v>18</v>
      </c>
      <c r="N4861">
        <v>0</v>
      </c>
    </row>
    <row r="4862" spans="1:14" x14ac:dyDescent="0.25">
      <c r="A4862" s="10" t="s">
        <v>4273</v>
      </c>
      <c r="B4862" s="10" t="s">
        <v>8627</v>
      </c>
      <c r="C4862">
        <v>1.35</v>
      </c>
      <c r="D4862" s="10" t="s">
        <v>26</v>
      </c>
      <c r="E4862">
        <v>0</v>
      </c>
      <c r="F4862">
        <v>0</v>
      </c>
      <c r="G4862">
        <v>1.35</v>
      </c>
      <c r="H4862" s="10" t="s">
        <v>26</v>
      </c>
      <c r="I4862" s="10" t="s">
        <v>15454</v>
      </c>
      <c r="J4862" s="10" t="s">
        <v>17</v>
      </c>
      <c r="K4862" s="10" t="s">
        <v>17</v>
      </c>
      <c r="L4862" s="10" t="s">
        <v>15455</v>
      </c>
      <c r="M4862" s="10" t="s">
        <v>18</v>
      </c>
      <c r="N4862">
        <v>0</v>
      </c>
    </row>
    <row r="4863" spans="1:14" x14ac:dyDescent="0.25">
      <c r="A4863" s="10" t="s">
        <v>4273</v>
      </c>
      <c r="B4863" s="10" t="s">
        <v>8644</v>
      </c>
      <c r="C4863">
        <v>1381.41</v>
      </c>
      <c r="D4863" s="10" t="s">
        <v>26</v>
      </c>
      <c r="E4863">
        <v>0</v>
      </c>
      <c r="F4863">
        <v>0</v>
      </c>
      <c r="G4863">
        <v>1381.41</v>
      </c>
      <c r="H4863" s="10" t="s">
        <v>26</v>
      </c>
      <c r="I4863" s="10" t="s">
        <v>15456</v>
      </c>
      <c r="J4863" s="10" t="s">
        <v>17</v>
      </c>
      <c r="K4863" s="10" t="s">
        <v>17</v>
      </c>
      <c r="L4863" s="10" t="s">
        <v>15457</v>
      </c>
      <c r="M4863" s="10" t="s">
        <v>18</v>
      </c>
      <c r="N4863">
        <v>0</v>
      </c>
    </row>
    <row r="4864" spans="1:14" x14ac:dyDescent="0.25">
      <c r="A4864" s="10" t="s">
        <v>4273</v>
      </c>
      <c r="B4864" s="10" t="s">
        <v>8672</v>
      </c>
      <c r="C4864">
        <v>2436.9299999999998</v>
      </c>
      <c r="D4864" s="10" t="s">
        <v>26</v>
      </c>
      <c r="E4864">
        <v>0</v>
      </c>
      <c r="F4864">
        <v>0</v>
      </c>
      <c r="G4864">
        <v>2436.9299999999998</v>
      </c>
      <c r="H4864" s="10" t="s">
        <v>26</v>
      </c>
      <c r="I4864" s="10" t="s">
        <v>15458</v>
      </c>
      <c r="J4864" s="10" t="s">
        <v>17</v>
      </c>
      <c r="K4864" s="10" t="s">
        <v>17</v>
      </c>
      <c r="L4864" s="10" t="s">
        <v>15459</v>
      </c>
      <c r="M4864" s="10" t="s">
        <v>18</v>
      </c>
      <c r="N4864">
        <v>0</v>
      </c>
    </row>
    <row r="4865" spans="1:14" x14ac:dyDescent="0.25">
      <c r="A4865" s="10" t="s">
        <v>4274</v>
      </c>
      <c r="B4865" s="10" t="s">
        <v>8692</v>
      </c>
      <c r="C4865">
        <v>180</v>
      </c>
      <c r="D4865" s="10" t="s">
        <v>26</v>
      </c>
      <c r="E4865">
        <v>0</v>
      </c>
      <c r="F4865">
        <v>0</v>
      </c>
      <c r="G4865">
        <v>180</v>
      </c>
      <c r="H4865" s="10" t="s">
        <v>26</v>
      </c>
      <c r="I4865" s="10" t="s">
        <v>15460</v>
      </c>
      <c r="J4865" s="10" t="s">
        <v>17</v>
      </c>
      <c r="K4865" s="10" t="s">
        <v>17</v>
      </c>
      <c r="L4865" s="10" t="s">
        <v>15461</v>
      </c>
      <c r="M4865" s="10" t="s">
        <v>18</v>
      </c>
      <c r="N4865">
        <v>0</v>
      </c>
    </row>
    <row r="4866" spans="1:14" x14ac:dyDescent="0.25">
      <c r="A4866" s="10" t="s">
        <v>4274</v>
      </c>
      <c r="B4866" s="10" t="s">
        <v>8695</v>
      </c>
      <c r="C4866">
        <v>180</v>
      </c>
      <c r="D4866" s="10" t="s">
        <v>26</v>
      </c>
      <c r="E4866">
        <v>0</v>
      </c>
      <c r="F4866">
        <v>0</v>
      </c>
      <c r="G4866">
        <v>180</v>
      </c>
      <c r="H4866" s="10" t="s">
        <v>26</v>
      </c>
      <c r="I4866" s="10" t="s">
        <v>15462</v>
      </c>
      <c r="J4866" s="10" t="s">
        <v>17</v>
      </c>
      <c r="K4866" s="10" t="s">
        <v>17</v>
      </c>
      <c r="L4866" s="10" t="s">
        <v>15463</v>
      </c>
      <c r="M4866" s="10" t="s">
        <v>18</v>
      </c>
      <c r="N4866">
        <v>0</v>
      </c>
    </row>
    <row r="4867" spans="1:14" x14ac:dyDescent="0.25">
      <c r="A4867" s="10" t="s">
        <v>4276</v>
      </c>
      <c r="B4867" s="10" t="s">
        <v>8687</v>
      </c>
      <c r="C4867">
        <v>1950</v>
      </c>
      <c r="D4867" s="10" t="s">
        <v>26</v>
      </c>
      <c r="E4867">
        <v>0</v>
      </c>
      <c r="F4867">
        <v>0</v>
      </c>
      <c r="G4867">
        <v>1950</v>
      </c>
      <c r="H4867" s="10" t="s">
        <v>26</v>
      </c>
      <c r="I4867" s="10" t="s">
        <v>15464</v>
      </c>
      <c r="J4867" s="10" t="s">
        <v>17</v>
      </c>
      <c r="K4867" s="10" t="s">
        <v>17</v>
      </c>
      <c r="L4867" s="10" t="s">
        <v>15465</v>
      </c>
      <c r="M4867" s="10" t="s">
        <v>18</v>
      </c>
      <c r="N4867">
        <v>0</v>
      </c>
    </row>
    <row r="4868" spans="1:14" x14ac:dyDescent="0.25">
      <c r="A4868" s="10" t="s">
        <v>4276</v>
      </c>
      <c r="B4868" s="10" t="s">
        <v>8644</v>
      </c>
      <c r="C4868">
        <v>28158.28</v>
      </c>
      <c r="D4868" s="10" t="s">
        <v>26</v>
      </c>
      <c r="E4868">
        <v>0</v>
      </c>
      <c r="F4868">
        <v>0</v>
      </c>
      <c r="G4868">
        <v>28158.28</v>
      </c>
      <c r="H4868" s="10" t="s">
        <v>26</v>
      </c>
      <c r="I4868" s="10" t="s">
        <v>15466</v>
      </c>
      <c r="J4868" s="10" t="s">
        <v>17</v>
      </c>
      <c r="K4868" s="10" t="s">
        <v>17</v>
      </c>
      <c r="L4868" s="10" t="s">
        <v>15467</v>
      </c>
      <c r="M4868" s="10" t="s">
        <v>18</v>
      </c>
      <c r="N4868">
        <v>0</v>
      </c>
    </row>
    <row r="4869" spans="1:14" x14ac:dyDescent="0.25">
      <c r="A4869" s="10" t="s">
        <v>4276</v>
      </c>
      <c r="B4869" s="10" t="s">
        <v>8689</v>
      </c>
      <c r="C4869">
        <v>30812.87</v>
      </c>
      <c r="D4869" s="10" t="s">
        <v>26</v>
      </c>
      <c r="E4869">
        <v>0</v>
      </c>
      <c r="F4869">
        <v>0</v>
      </c>
      <c r="G4869">
        <v>30812.87</v>
      </c>
      <c r="H4869" s="10" t="s">
        <v>26</v>
      </c>
      <c r="I4869" s="10" t="s">
        <v>15468</v>
      </c>
      <c r="J4869" s="10" t="s">
        <v>17</v>
      </c>
      <c r="K4869" s="10" t="s">
        <v>17</v>
      </c>
      <c r="L4869" s="10" t="s">
        <v>15469</v>
      </c>
      <c r="M4869" s="10" t="s">
        <v>18</v>
      </c>
      <c r="N4869">
        <v>0</v>
      </c>
    </row>
    <row r="4870" spans="1:14" x14ac:dyDescent="0.25">
      <c r="A4870" s="10" t="s">
        <v>4277</v>
      </c>
      <c r="B4870" s="10" t="s">
        <v>53</v>
      </c>
      <c r="C4870">
        <v>17414</v>
      </c>
      <c r="D4870" s="10" t="s">
        <v>16</v>
      </c>
      <c r="E4870">
        <v>0</v>
      </c>
      <c r="F4870">
        <v>0</v>
      </c>
      <c r="G4870">
        <v>17414</v>
      </c>
      <c r="H4870" s="10" t="s">
        <v>16</v>
      </c>
      <c r="I4870" s="10" t="s">
        <v>15470</v>
      </c>
      <c r="J4870" s="10" t="s">
        <v>17</v>
      </c>
      <c r="K4870" s="10" t="s">
        <v>17</v>
      </c>
      <c r="L4870" s="10" t="s">
        <v>15471</v>
      </c>
      <c r="M4870" s="10" t="s">
        <v>18</v>
      </c>
      <c r="N4870">
        <v>0</v>
      </c>
    </row>
    <row r="4871" spans="1:14" x14ac:dyDescent="0.25">
      <c r="A4871" s="10" t="s">
        <v>4278</v>
      </c>
      <c r="B4871" s="10" t="s">
        <v>170</v>
      </c>
      <c r="C4871">
        <v>32236877.43</v>
      </c>
      <c r="D4871" s="10" t="s">
        <v>16</v>
      </c>
      <c r="E4871">
        <v>0</v>
      </c>
      <c r="F4871">
        <v>0</v>
      </c>
      <c r="G4871">
        <v>32236877.43</v>
      </c>
      <c r="H4871" s="10" t="s">
        <v>16</v>
      </c>
      <c r="I4871" s="10" t="s">
        <v>15472</v>
      </c>
      <c r="J4871" s="10" t="s">
        <v>17</v>
      </c>
      <c r="K4871" s="10" t="s">
        <v>17</v>
      </c>
      <c r="L4871" s="10" t="s">
        <v>15473</v>
      </c>
      <c r="M4871" s="10" t="s">
        <v>18</v>
      </c>
      <c r="N4871">
        <v>0</v>
      </c>
    </row>
    <row r="4872" spans="1:14" x14ac:dyDescent="0.25">
      <c r="A4872" s="10" t="s">
        <v>4278</v>
      </c>
      <c r="B4872" s="10" t="s">
        <v>53</v>
      </c>
      <c r="C4872">
        <v>200824.07</v>
      </c>
      <c r="D4872" s="10" t="s">
        <v>16</v>
      </c>
      <c r="E4872">
        <v>0</v>
      </c>
      <c r="F4872">
        <v>0</v>
      </c>
      <c r="G4872">
        <v>200824.07</v>
      </c>
      <c r="H4872" s="10" t="s">
        <v>16</v>
      </c>
      <c r="I4872" s="10" t="s">
        <v>15474</v>
      </c>
      <c r="J4872" s="10" t="s">
        <v>17</v>
      </c>
      <c r="K4872" s="10" t="s">
        <v>17</v>
      </c>
      <c r="L4872" s="10" t="s">
        <v>15475</v>
      </c>
      <c r="M4872" s="10" t="s">
        <v>18</v>
      </c>
      <c r="N4872">
        <v>0</v>
      </c>
    </row>
    <row r="4873" spans="1:14" x14ac:dyDescent="0.25">
      <c r="A4873" s="10" t="s">
        <v>4279</v>
      </c>
      <c r="B4873" s="10" t="s">
        <v>53</v>
      </c>
      <c r="C4873">
        <v>629108</v>
      </c>
      <c r="D4873" s="10" t="s">
        <v>16</v>
      </c>
      <c r="E4873">
        <v>0</v>
      </c>
      <c r="F4873">
        <v>0</v>
      </c>
      <c r="G4873">
        <v>629108</v>
      </c>
      <c r="H4873" s="10" t="s">
        <v>16</v>
      </c>
      <c r="I4873" s="10" t="s">
        <v>15476</v>
      </c>
      <c r="J4873" s="10" t="s">
        <v>17</v>
      </c>
      <c r="K4873" s="10" t="s">
        <v>17</v>
      </c>
      <c r="L4873" s="10" t="s">
        <v>15477</v>
      </c>
      <c r="M4873" s="10" t="s">
        <v>18</v>
      </c>
      <c r="N4873">
        <v>0</v>
      </c>
    </row>
    <row r="4874" spans="1:14" x14ac:dyDescent="0.25">
      <c r="A4874" s="10" t="s">
        <v>4280</v>
      </c>
      <c r="B4874" s="10" t="s">
        <v>53</v>
      </c>
      <c r="C4874">
        <v>3166.38</v>
      </c>
      <c r="D4874" s="10" t="s">
        <v>16</v>
      </c>
      <c r="E4874">
        <v>0</v>
      </c>
      <c r="F4874">
        <v>0</v>
      </c>
      <c r="G4874">
        <v>3166.38</v>
      </c>
      <c r="H4874" s="10" t="s">
        <v>16</v>
      </c>
      <c r="I4874" s="10" t="s">
        <v>15478</v>
      </c>
      <c r="J4874" s="10" t="s">
        <v>17</v>
      </c>
      <c r="K4874" s="10" t="s">
        <v>17</v>
      </c>
      <c r="L4874" s="10" t="s">
        <v>15479</v>
      </c>
      <c r="M4874" s="10" t="s">
        <v>18</v>
      </c>
      <c r="N4874">
        <v>0</v>
      </c>
    </row>
    <row r="4875" spans="1:14" x14ac:dyDescent="0.25">
      <c r="A4875" s="10" t="s">
        <v>4281</v>
      </c>
      <c r="B4875" s="10" t="s">
        <v>53</v>
      </c>
      <c r="C4875">
        <v>5013028.41</v>
      </c>
      <c r="D4875" s="10" t="s">
        <v>16</v>
      </c>
      <c r="E4875">
        <v>1970174.05</v>
      </c>
      <c r="F4875">
        <v>16200</v>
      </c>
      <c r="G4875">
        <v>6967002.46</v>
      </c>
      <c r="H4875" s="10" t="s">
        <v>16</v>
      </c>
      <c r="I4875" s="10" t="s">
        <v>15480</v>
      </c>
      <c r="J4875" s="10" t="s">
        <v>15481</v>
      </c>
      <c r="K4875" s="10" t="s">
        <v>15482</v>
      </c>
      <c r="L4875" s="10" t="s">
        <v>15483</v>
      </c>
      <c r="M4875" s="10" t="s">
        <v>18</v>
      </c>
      <c r="N4875">
        <v>0</v>
      </c>
    </row>
    <row r="4876" spans="1:14" x14ac:dyDescent="0.25">
      <c r="A4876" s="10" t="s">
        <v>4281</v>
      </c>
      <c r="B4876" s="10" t="s">
        <v>170</v>
      </c>
      <c r="C4876">
        <v>69899.67</v>
      </c>
      <c r="D4876" s="10" t="s">
        <v>16</v>
      </c>
      <c r="E4876">
        <v>0</v>
      </c>
      <c r="F4876">
        <v>0</v>
      </c>
      <c r="G4876">
        <v>69899.67</v>
      </c>
      <c r="H4876" s="10" t="s">
        <v>16</v>
      </c>
      <c r="I4876" s="10" t="s">
        <v>15484</v>
      </c>
      <c r="J4876" s="10" t="s">
        <v>17</v>
      </c>
      <c r="K4876" s="10" t="s">
        <v>17</v>
      </c>
      <c r="L4876" s="10" t="s">
        <v>15485</v>
      </c>
      <c r="M4876" s="10" t="s">
        <v>18</v>
      </c>
      <c r="N4876">
        <v>0</v>
      </c>
    </row>
    <row r="4877" spans="1:14" x14ac:dyDescent="0.25">
      <c r="A4877" s="10" t="s">
        <v>4281</v>
      </c>
      <c r="B4877" s="10" t="s">
        <v>29</v>
      </c>
      <c r="C4877">
        <v>62686.68</v>
      </c>
      <c r="D4877" s="10" t="s">
        <v>16</v>
      </c>
      <c r="E4877">
        <v>0</v>
      </c>
      <c r="F4877">
        <v>0</v>
      </c>
      <c r="G4877">
        <v>62686.68</v>
      </c>
      <c r="H4877" s="10" t="s">
        <v>16</v>
      </c>
      <c r="I4877" s="10" t="s">
        <v>15486</v>
      </c>
      <c r="J4877" s="10" t="s">
        <v>17</v>
      </c>
      <c r="K4877" s="10" t="s">
        <v>17</v>
      </c>
      <c r="L4877" s="10" t="s">
        <v>15487</v>
      </c>
      <c r="M4877" s="10" t="s">
        <v>18</v>
      </c>
      <c r="N4877">
        <v>0</v>
      </c>
    </row>
    <row r="4878" spans="1:14" x14ac:dyDescent="0.25">
      <c r="A4878" s="10" t="s">
        <v>4282</v>
      </c>
      <c r="B4878" s="10" t="s">
        <v>53</v>
      </c>
      <c r="C4878">
        <v>1385788.74</v>
      </c>
      <c r="D4878" s="10" t="s">
        <v>16</v>
      </c>
      <c r="E4878">
        <v>798109.35</v>
      </c>
      <c r="F4878">
        <v>0</v>
      </c>
      <c r="G4878">
        <v>2183898.09</v>
      </c>
      <c r="H4878" s="10" t="s">
        <v>16</v>
      </c>
      <c r="I4878" s="10" t="s">
        <v>15488</v>
      </c>
      <c r="J4878" s="10" t="s">
        <v>15489</v>
      </c>
      <c r="K4878" s="10" t="s">
        <v>17</v>
      </c>
      <c r="L4878" s="10" t="s">
        <v>15490</v>
      </c>
      <c r="M4878" s="10" t="s">
        <v>18</v>
      </c>
      <c r="N4878">
        <v>0</v>
      </c>
    </row>
    <row r="4879" spans="1:14" x14ac:dyDescent="0.25">
      <c r="A4879" s="10" t="s">
        <v>4283</v>
      </c>
      <c r="B4879" s="10" t="s">
        <v>53</v>
      </c>
      <c r="C4879">
        <v>793084.43</v>
      </c>
      <c r="D4879" s="10" t="s">
        <v>16</v>
      </c>
      <c r="E4879">
        <v>76373</v>
      </c>
      <c r="F4879">
        <v>0</v>
      </c>
      <c r="G4879">
        <v>869457.43</v>
      </c>
      <c r="H4879" s="10" t="s">
        <v>16</v>
      </c>
      <c r="I4879" s="10" t="s">
        <v>15491</v>
      </c>
      <c r="J4879" s="10" t="s">
        <v>15492</v>
      </c>
      <c r="K4879" s="10" t="s">
        <v>17</v>
      </c>
      <c r="L4879" s="10" t="s">
        <v>15493</v>
      </c>
      <c r="M4879" s="10" t="s">
        <v>18</v>
      </c>
      <c r="N4879">
        <v>0</v>
      </c>
    </row>
    <row r="4880" spans="1:14" x14ac:dyDescent="0.25">
      <c r="A4880" s="10" t="s">
        <v>4284</v>
      </c>
      <c r="B4880" s="10" t="s">
        <v>53</v>
      </c>
      <c r="C4880">
        <v>16370120.720000001</v>
      </c>
      <c r="D4880" s="10" t="s">
        <v>16</v>
      </c>
      <c r="E4880">
        <v>1949962.38</v>
      </c>
      <c r="F4880">
        <v>864.38</v>
      </c>
      <c r="G4880">
        <v>18319218.719999999</v>
      </c>
      <c r="H4880" s="10" t="s">
        <v>16</v>
      </c>
      <c r="I4880" s="10" t="s">
        <v>15494</v>
      </c>
      <c r="J4880" s="10" t="s">
        <v>15495</v>
      </c>
      <c r="K4880" s="10" t="s">
        <v>15496</v>
      </c>
      <c r="L4880" s="10" t="s">
        <v>15497</v>
      </c>
      <c r="M4880" s="10" t="s">
        <v>18</v>
      </c>
      <c r="N4880">
        <v>0</v>
      </c>
    </row>
    <row r="4881" spans="1:14" x14ac:dyDescent="0.25">
      <c r="A4881" s="10" t="s">
        <v>4284</v>
      </c>
      <c r="B4881" s="10" t="s">
        <v>29</v>
      </c>
      <c r="C4881">
        <v>757204.44</v>
      </c>
      <c r="D4881" s="10" t="s">
        <v>16</v>
      </c>
      <c r="E4881">
        <v>126763.04</v>
      </c>
      <c r="F4881">
        <v>0</v>
      </c>
      <c r="G4881">
        <v>883967.48</v>
      </c>
      <c r="H4881" s="10" t="s">
        <v>16</v>
      </c>
      <c r="I4881" s="10" t="s">
        <v>15498</v>
      </c>
      <c r="J4881" s="10" t="s">
        <v>15499</v>
      </c>
      <c r="K4881" s="10" t="s">
        <v>17</v>
      </c>
      <c r="L4881" s="10" t="s">
        <v>15500</v>
      </c>
      <c r="M4881" s="10" t="s">
        <v>18</v>
      </c>
      <c r="N4881">
        <v>0</v>
      </c>
    </row>
    <row r="4882" spans="1:14" x14ac:dyDescent="0.25">
      <c r="A4882" s="10" t="s">
        <v>4284</v>
      </c>
      <c r="B4882" s="10" t="s">
        <v>170</v>
      </c>
      <c r="C4882">
        <v>19813836.960000001</v>
      </c>
      <c r="D4882" s="10" t="s">
        <v>16</v>
      </c>
      <c r="E4882">
        <v>0</v>
      </c>
      <c r="F4882">
        <v>0</v>
      </c>
      <c r="G4882">
        <v>19813836.960000001</v>
      </c>
      <c r="H4882" s="10" t="s">
        <v>16</v>
      </c>
      <c r="I4882" s="10" t="s">
        <v>15501</v>
      </c>
      <c r="J4882" s="10" t="s">
        <v>17</v>
      </c>
      <c r="K4882" s="10" t="s">
        <v>17</v>
      </c>
      <c r="L4882" s="10" t="s">
        <v>15502</v>
      </c>
      <c r="M4882" s="10" t="s">
        <v>18</v>
      </c>
      <c r="N4882">
        <v>0</v>
      </c>
    </row>
    <row r="4883" spans="1:14" x14ac:dyDescent="0.25">
      <c r="A4883" s="10" t="s">
        <v>4285</v>
      </c>
      <c r="B4883" s="10" t="s">
        <v>53</v>
      </c>
      <c r="C4883">
        <v>9212623.9399999995</v>
      </c>
      <c r="D4883" s="10" t="s">
        <v>16</v>
      </c>
      <c r="E4883">
        <v>2926981.29</v>
      </c>
      <c r="F4883">
        <v>429370.61</v>
      </c>
      <c r="G4883">
        <v>11710234.619999999</v>
      </c>
      <c r="H4883" s="10" t="s">
        <v>16</v>
      </c>
      <c r="I4883" s="10" t="s">
        <v>15503</v>
      </c>
      <c r="J4883" s="10" t="s">
        <v>15504</v>
      </c>
      <c r="K4883" s="10" t="s">
        <v>15505</v>
      </c>
      <c r="L4883" s="10" t="s">
        <v>15506</v>
      </c>
      <c r="M4883" s="10" t="s">
        <v>18</v>
      </c>
      <c r="N4883">
        <v>0</v>
      </c>
    </row>
    <row r="4884" spans="1:14" x14ac:dyDescent="0.25">
      <c r="A4884" s="10" t="s">
        <v>4285</v>
      </c>
      <c r="B4884" s="10" t="s">
        <v>170</v>
      </c>
      <c r="C4884">
        <v>11817736.970000001</v>
      </c>
      <c r="D4884" s="10" t="s">
        <v>16</v>
      </c>
      <c r="E4884">
        <v>509434.28</v>
      </c>
      <c r="F4884">
        <v>43777.58</v>
      </c>
      <c r="G4884">
        <v>12283393.67</v>
      </c>
      <c r="H4884" s="10" t="s">
        <v>16</v>
      </c>
      <c r="I4884" s="10" t="s">
        <v>15507</v>
      </c>
      <c r="J4884" s="10" t="s">
        <v>15508</v>
      </c>
      <c r="K4884" s="10" t="s">
        <v>15509</v>
      </c>
      <c r="L4884" s="10" t="s">
        <v>15510</v>
      </c>
      <c r="M4884" s="10" t="s">
        <v>18</v>
      </c>
      <c r="N4884">
        <v>0</v>
      </c>
    </row>
    <row r="4885" spans="1:14" x14ac:dyDescent="0.25">
      <c r="A4885" s="10" t="s">
        <v>4286</v>
      </c>
      <c r="B4885" s="10" t="s">
        <v>53</v>
      </c>
      <c r="C4885">
        <v>1969271.22</v>
      </c>
      <c r="D4885" s="10" t="s">
        <v>16</v>
      </c>
      <c r="E4885">
        <v>328069.46999999997</v>
      </c>
      <c r="F4885">
        <v>0</v>
      </c>
      <c r="G4885">
        <v>2297340.69</v>
      </c>
      <c r="H4885" s="10" t="s">
        <v>16</v>
      </c>
      <c r="I4885" s="10" t="s">
        <v>15511</v>
      </c>
      <c r="J4885" s="10" t="s">
        <v>15512</v>
      </c>
      <c r="K4885" s="10" t="s">
        <v>17</v>
      </c>
      <c r="L4885" s="10" t="s">
        <v>15513</v>
      </c>
      <c r="M4885" s="10" t="s">
        <v>18</v>
      </c>
      <c r="N4885">
        <v>0</v>
      </c>
    </row>
    <row r="4886" spans="1:14" x14ac:dyDescent="0.25">
      <c r="A4886" s="10" t="s">
        <v>4286</v>
      </c>
      <c r="B4886" s="10" t="s">
        <v>170</v>
      </c>
      <c r="C4886">
        <v>496.7</v>
      </c>
      <c r="D4886" s="10" t="s">
        <v>16</v>
      </c>
      <c r="E4886">
        <v>0</v>
      </c>
      <c r="F4886">
        <v>0</v>
      </c>
      <c r="G4886">
        <v>496.7</v>
      </c>
      <c r="H4886" s="10" t="s">
        <v>16</v>
      </c>
      <c r="I4886" s="10" t="s">
        <v>15514</v>
      </c>
      <c r="J4886" s="10" t="s">
        <v>17</v>
      </c>
      <c r="K4886" s="10" t="s">
        <v>17</v>
      </c>
      <c r="L4886" s="10" t="s">
        <v>15515</v>
      </c>
      <c r="M4886" s="10" t="s">
        <v>18</v>
      </c>
      <c r="N4886">
        <v>0</v>
      </c>
    </row>
    <row r="4887" spans="1:14" x14ac:dyDescent="0.25">
      <c r="A4887" s="10" t="s">
        <v>4286</v>
      </c>
      <c r="B4887" s="10" t="s">
        <v>29</v>
      </c>
      <c r="C4887">
        <v>320.83</v>
      </c>
      <c r="D4887" s="10" t="s">
        <v>16</v>
      </c>
      <c r="E4887">
        <v>30.96</v>
      </c>
      <c r="F4887">
        <v>0</v>
      </c>
      <c r="G4887">
        <v>351.79</v>
      </c>
      <c r="H4887" s="10" t="s">
        <v>16</v>
      </c>
      <c r="I4887" s="10" t="s">
        <v>15516</v>
      </c>
      <c r="J4887" s="10" t="s">
        <v>15517</v>
      </c>
      <c r="K4887" s="10" t="s">
        <v>17</v>
      </c>
      <c r="L4887" s="10" t="s">
        <v>15518</v>
      </c>
      <c r="M4887" s="10" t="s">
        <v>18</v>
      </c>
      <c r="N4887">
        <v>0</v>
      </c>
    </row>
    <row r="4888" spans="1:14" x14ac:dyDescent="0.25">
      <c r="A4888" s="10" t="s">
        <v>4288</v>
      </c>
      <c r="B4888" s="10" t="s">
        <v>53</v>
      </c>
      <c r="C4888">
        <v>2002</v>
      </c>
      <c r="D4888" s="10" t="s">
        <v>16</v>
      </c>
      <c r="E4888">
        <v>0</v>
      </c>
      <c r="F4888">
        <v>0</v>
      </c>
      <c r="G4888">
        <v>2002</v>
      </c>
      <c r="H4888" s="10" t="s">
        <v>16</v>
      </c>
      <c r="I4888" s="10" t="s">
        <v>15519</v>
      </c>
      <c r="J4888" s="10" t="s">
        <v>17</v>
      </c>
      <c r="K4888" s="10" t="s">
        <v>17</v>
      </c>
      <c r="L4888" s="10" t="s">
        <v>15520</v>
      </c>
      <c r="M4888" s="10" t="s">
        <v>18</v>
      </c>
      <c r="N4888">
        <v>0</v>
      </c>
    </row>
    <row r="4889" spans="1:14" x14ac:dyDescent="0.25">
      <c r="A4889" s="10" t="s">
        <v>4289</v>
      </c>
      <c r="B4889" s="10" t="s">
        <v>53</v>
      </c>
      <c r="C4889">
        <v>48705.68</v>
      </c>
      <c r="D4889" s="10" t="s">
        <v>16</v>
      </c>
      <c r="E4889">
        <v>10209.719999999999</v>
      </c>
      <c r="F4889">
        <v>0</v>
      </c>
      <c r="G4889">
        <v>58915.4</v>
      </c>
      <c r="H4889" s="10" t="s">
        <v>16</v>
      </c>
      <c r="I4889" s="10" t="s">
        <v>15521</v>
      </c>
      <c r="J4889" s="10" t="s">
        <v>15522</v>
      </c>
      <c r="K4889" s="10" t="s">
        <v>17</v>
      </c>
      <c r="L4889" s="10" t="s">
        <v>15523</v>
      </c>
      <c r="M4889" s="10" t="s">
        <v>18</v>
      </c>
      <c r="N4889">
        <v>0</v>
      </c>
    </row>
    <row r="4890" spans="1:14" x14ac:dyDescent="0.25">
      <c r="A4890" s="10" t="s">
        <v>4290</v>
      </c>
      <c r="B4890" s="10" t="s">
        <v>53</v>
      </c>
      <c r="C4890">
        <v>252996.55</v>
      </c>
      <c r="D4890" s="10" t="s">
        <v>16</v>
      </c>
      <c r="E4890">
        <v>0</v>
      </c>
      <c r="F4890">
        <v>0</v>
      </c>
      <c r="G4890">
        <v>252996.55</v>
      </c>
      <c r="H4890" s="10" t="s">
        <v>16</v>
      </c>
      <c r="I4890" s="10" t="s">
        <v>15524</v>
      </c>
      <c r="J4890" s="10" t="s">
        <v>17</v>
      </c>
      <c r="K4890" s="10" t="s">
        <v>17</v>
      </c>
      <c r="L4890" s="10" t="s">
        <v>15525</v>
      </c>
      <c r="M4890" s="10" t="s">
        <v>18</v>
      </c>
      <c r="N4890">
        <v>0</v>
      </c>
    </row>
    <row r="4891" spans="1:14" x14ac:dyDescent="0.25">
      <c r="A4891" s="10" t="s">
        <v>4291</v>
      </c>
      <c r="B4891" s="10" t="s">
        <v>53</v>
      </c>
      <c r="C4891">
        <v>39943.410000000003</v>
      </c>
      <c r="D4891" s="10" t="s">
        <v>16</v>
      </c>
      <c r="E4891">
        <v>4000</v>
      </c>
      <c r="F4891">
        <v>0</v>
      </c>
      <c r="G4891">
        <v>43943.41</v>
      </c>
      <c r="H4891" s="10" t="s">
        <v>16</v>
      </c>
      <c r="I4891" s="10" t="s">
        <v>15526</v>
      </c>
      <c r="J4891" s="10" t="s">
        <v>15527</v>
      </c>
      <c r="K4891" s="10" t="s">
        <v>17</v>
      </c>
      <c r="L4891" s="10" t="s">
        <v>15528</v>
      </c>
      <c r="M4891" s="10" t="s">
        <v>18</v>
      </c>
      <c r="N4891">
        <v>0</v>
      </c>
    </row>
    <row r="4892" spans="1:14" x14ac:dyDescent="0.25">
      <c r="A4892" s="10" t="s">
        <v>4294</v>
      </c>
      <c r="B4892" s="10" t="s">
        <v>53</v>
      </c>
      <c r="C4892">
        <v>25144.9</v>
      </c>
      <c r="D4892" s="10" t="s">
        <v>16</v>
      </c>
      <c r="E4892">
        <v>0</v>
      </c>
      <c r="F4892">
        <v>0</v>
      </c>
      <c r="G4892">
        <v>25144.9</v>
      </c>
      <c r="H4892" s="10" t="s">
        <v>16</v>
      </c>
      <c r="I4892" s="10" t="s">
        <v>15529</v>
      </c>
      <c r="J4892" s="10" t="s">
        <v>17</v>
      </c>
      <c r="K4892" s="10" t="s">
        <v>17</v>
      </c>
      <c r="L4892" s="10" t="s">
        <v>15530</v>
      </c>
      <c r="M4892" s="10" t="s">
        <v>18</v>
      </c>
      <c r="N4892">
        <v>0</v>
      </c>
    </row>
    <row r="4893" spans="1:14" x14ac:dyDescent="0.25">
      <c r="A4893" s="10" t="s">
        <v>4295</v>
      </c>
      <c r="B4893" s="10" t="s">
        <v>53</v>
      </c>
      <c r="C4893">
        <v>6244867.4299999997</v>
      </c>
      <c r="D4893" s="10" t="s">
        <v>16</v>
      </c>
      <c r="E4893">
        <v>2889.38</v>
      </c>
      <c r="F4893">
        <v>39468.5</v>
      </c>
      <c r="G4893">
        <v>6208288.3099999996</v>
      </c>
      <c r="H4893" s="10" t="s">
        <v>16</v>
      </c>
      <c r="I4893" s="10" t="s">
        <v>15531</v>
      </c>
      <c r="J4893" s="10" t="s">
        <v>15532</v>
      </c>
      <c r="K4893" s="10" t="s">
        <v>15533</v>
      </c>
      <c r="L4893" s="10" t="s">
        <v>15534</v>
      </c>
      <c r="M4893" s="10" t="s">
        <v>18</v>
      </c>
      <c r="N4893">
        <v>0</v>
      </c>
    </row>
    <row r="4894" spans="1:14" x14ac:dyDescent="0.25">
      <c r="A4894" s="10" t="s">
        <v>4295</v>
      </c>
      <c r="B4894" s="10" t="s">
        <v>170</v>
      </c>
      <c r="C4894">
        <v>730</v>
      </c>
      <c r="D4894" s="10" t="s">
        <v>16</v>
      </c>
      <c r="E4894">
        <v>0</v>
      </c>
      <c r="F4894">
        <v>0</v>
      </c>
      <c r="G4894">
        <v>730</v>
      </c>
      <c r="H4894" s="10" t="s">
        <v>16</v>
      </c>
      <c r="I4894" s="10" t="s">
        <v>15535</v>
      </c>
      <c r="J4894" s="10" t="s">
        <v>17</v>
      </c>
      <c r="K4894" s="10" t="s">
        <v>17</v>
      </c>
      <c r="L4894" s="10" t="s">
        <v>15536</v>
      </c>
      <c r="M4894" s="10" t="s">
        <v>18</v>
      </c>
      <c r="N4894">
        <v>0</v>
      </c>
    </row>
    <row r="4895" spans="1:14" x14ac:dyDescent="0.25">
      <c r="A4895" s="10" t="s">
        <v>4295</v>
      </c>
      <c r="B4895" s="10" t="s">
        <v>29</v>
      </c>
      <c r="C4895">
        <v>231696</v>
      </c>
      <c r="D4895" s="10" t="s">
        <v>16</v>
      </c>
      <c r="E4895">
        <v>0</v>
      </c>
      <c r="F4895">
        <v>0</v>
      </c>
      <c r="G4895">
        <v>231696</v>
      </c>
      <c r="H4895" s="10" t="s">
        <v>16</v>
      </c>
      <c r="I4895" s="10" t="s">
        <v>15537</v>
      </c>
      <c r="J4895" s="10" t="s">
        <v>17</v>
      </c>
      <c r="K4895" s="10" t="s">
        <v>17</v>
      </c>
      <c r="L4895" s="10" t="s">
        <v>15538</v>
      </c>
      <c r="M4895" s="10" t="s">
        <v>18</v>
      </c>
      <c r="N4895">
        <v>0</v>
      </c>
    </row>
    <row r="4896" spans="1:14" x14ac:dyDescent="0.25">
      <c r="A4896" s="10" t="s">
        <v>4296</v>
      </c>
      <c r="B4896" s="10" t="s">
        <v>53</v>
      </c>
      <c r="C4896">
        <v>17414</v>
      </c>
      <c r="D4896" s="10" t="s">
        <v>26</v>
      </c>
      <c r="E4896">
        <v>0</v>
      </c>
      <c r="F4896">
        <v>0</v>
      </c>
      <c r="G4896">
        <v>17414</v>
      </c>
      <c r="H4896" s="10" t="s">
        <v>26</v>
      </c>
      <c r="I4896" s="10" t="s">
        <v>15539</v>
      </c>
      <c r="J4896" s="10" t="s">
        <v>17</v>
      </c>
      <c r="K4896" s="10" t="s">
        <v>17</v>
      </c>
      <c r="L4896" s="10" t="s">
        <v>15540</v>
      </c>
      <c r="M4896" s="10" t="s">
        <v>18</v>
      </c>
      <c r="N4896">
        <v>0</v>
      </c>
    </row>
    <row r="4897" spans="1:14" x14ac:dyDescent="0.25">
      <c r="A4897" s="10" t="s">
        <v>4297</v>
      </c>
      <c r="B4897" s="10" t="s">
        <v>170</v>
      </c>
      <c r="C4897">
        <v>32236877.43</v>
      </c>
      <c r="D4897" s="10" t="s">
        <v>26</v>
      </c>
      <c r="E4897">
        <v>0</v>
      </c>
      <c r="F4897">
        <v>0</v>
      </c>
      <c r="G4897">
        <v>32236877.43</v>
      </c>
      <c r="H4897" s="10" t="s">
        <v>26</v>
      </c>
      <c r="I4897" s="10" t="s">
        <v>15541</v>
      </c>
      <c r="J4897" s="10" t="s">
        <v>17</v>
      </c>
      <c r="K4897" s="10" t="s">
        <v>17</v>
      </c>
      <c r="L4897" s="10" t="s">
        <v>15542</v>
      </c>
      <c r="M4897" s="10" t="s">
        <v>18</v>
      </c>
      <c r="N4897">
        <v>0</v>
      </c>
    </row>
    <row r="4898" spans="1:14" x14ac:dyDescent="0.25">
      <c r="A4898" s="10" t="s">
        <v>4297</v>
      </c>
      <c r="B4898" s="10" t="s">
        <v>53</v>
      </c>
      <c r="C4898">
        <v>200824.07</v>
      </c>
      <c r="D4898" s="10" t="s">
        <v>26</v>
      </c>
      <c r="E4898">
        <v>0</v>
      </c>
      <c r="F4898">
        <v>0</v>
      </c>
      <c r="G4898">
        <v>200824.07</v>
      </c>
      <c r="H4898" s="10" t="s">
        <v>26</v>
      </c>
      <c r="I4898" s="10" t="s">
        <v>15543</v>
      </c>
      <c r="J4898" s="10" t="s">
        <v>17</v>
      </c>
      <c r="K4898" s="10" t="s">
        <v>17</v>
      </c>
      <c r="L4898" s="10" t="s">
        <v>15544</v>
      </c>
      <c r="M4898" s="10" t="s">
        <v>18</v>
      </c>
      <c r="N4898">
        <v>0</v>
      </c>
    </row>
    <row r="4899" spans="1:14" x14ac:dyDescent="0.25">
      <c r="A4899" s="10" t="s">
        <v>4298</v>
      </c>
      <c r="B4899" s="10" t="s">
        <v>53</v>
      </c>
      <c r="C4899">
        <v>337228.9</v>
      </c>
      <c r="D4899" s="10" t="s">
        <v>26</v>
      </c>
      <c r="E4899">
        <v>29423</v>
      </c>
      <c r="F4899">
        <v>0</v>
      </c>
      <c r="G4899">
        <v>307805.90000000002</v>
      </c>
      <c r="H4899" s="10" t="s">
        <v>26</v>
      </c>
      <c r="I4899" s="10" t="s">
        <v>15545</v>
      </c>
      <c r="J4899" s="10" t="s">
        <v>15546</v>
      </c>
      <c r="K4899" s="10" t="s">
        <v>17</v>
      </c>
      <c r="L4899" s="10" t="s">
        <v>15547</v>
      </c>
      <c r="M4899" s="10" t="s">
        <v>18</v>
      </c>
      <c r="N4899">
        <v>0</v>
      </c>
    </row>
    <row r="4900" spans="1:14" x14ac:dyDescent="0.25">
      <c r="A4900" s="10" t="s">
        <v>4299</v>
      </c>
      <c r="B4900" s="10" t="s">
        <v>53</v>
      </c>
      <c r="C4900">
        <v>100181.82</v>
      </c>
      <c r="D4900" s="10" t="s">
        <v>26</v>
      </c>
      <c r="E4900">
        <v>49000</v>
      </c>
      <c r="F4900">
        <v>29423</v>
      </c>
      <c r="G4900">
        <v>80604.820000000007</v>
      </c>
      <c r="H4900" s="10" t="s">
        <v>26</v>
      </c>
      <c r="I4900" s="10" t="s">
        <v>15548</v>
      </c>
      <c r="J4900" s="10" t="s">
        <v>15549</v>
      </c>
      <c r="K4900" s="10" t="s">
        <v>15550</v>
      </c>
      <c r="L4900" s="10" t="s">
        <v>15551</v>
      </c>
      <c r="M4900" s="10" t="s">
        <v>18</v>
      </c>
      <c r="N4900">
        <v>0</v>
      </c>
    </row>
    <row r="4901" spans="1:14" x14ac:dyDescent="0.25">
      <c r="A4901" s="10" t="s">
        <v>4300</v>
      </c>
      <c r="B4901" s="10" t="s">
        <v>53</v>
      </c>
      <c r="C4901">
        <v>140427.28</v>
      </c>
      <c r="D4901" s="10" t="s">
        <v>26</v>
      </c>
      <c r="E4901">
        <v>0</v>
      </c>
      <c r="F4901">
        <v>49000</v>
      </c>
      <c r="G4901">
        <v>189427.28</v>
      </c>
      <c r="H4901" s="10" t="s">
        <v>26</v>
      </c>
      <c r="I4901" s="10" t="s">
        <v>15552</v>
      </c>
      <c r="J4901" s="10" t="s">
        <v>17</v>
      </c>
      <c r="K4901" s="10" t="s">
        <v>15553</v>
      </c>
      <c r="L4901" s="10" t="s">
        <v>15554</v>
      </c>
      <c r="M4901" s="10" t="s">
        <v>18</v>
      </c>
      <c r="N4901">
        <v>0</v>
      </c>
    </row>
    <row r="4902" spans="1:14" x14ac:dyDescent="0.25">
      <c r="A4902" s="10" t="s">
        <v>4301</v>
      </c>
      <c r="B4902" s="10" t="s">
        <v>53</v>
      </c>
      <c r="C4902">
        <v>51270</v>
      </c>
      <c r="D4902" s="10" t="s">
        <v>26</v>
      </c>
      <c r="E4902">
        <v>0</v>
      </c>
      <c r="F4902">
        <v>0</v>
      </c>
      <c r="G4902">
        <v>51270</v>
      </c>
      <c r="H4902" s="10" t="s">
        <v>26</v>
      </c>
      <c r="I4902" s="10" t="s">
        <v>15555</v>
      </c>
      <c r="J4902" s="10" t="s">
        <v>17</v>
      </c>
      <c r="K4902" s="10" t="s">
        <v>17</v>
      </c>
      <c r="L4902" s="10" t="s">
        <v>15556</v>
      </c>
      <c r="M4902" s="10" t="s">
        <v>18</v>
      </c>
      <c r="N4902">
        <v>0</v>
      </c>
    </row>
    <row r="4903" spans="1:14" x14ac:dyDescent="0.25">
      <c r="A4903" s="10" t="s">
        <v>4302</v>
      </c>
      <c r="B4903" s="10" t="s">
        <v>53</v>
      </c>
      <c r="C4903">
        <v>3166.38</v>
      </c>
      <c r="D4903" s="10" t="s">
        <v>26</v>
      </c>
      <c r="E4903">
        <v>0</v>
      </c>
      <c r="F4903">
        <v>0</v>
      </c>
      <c r="G4903">
        <v>3166.38</v>
      </c>
      <c r="H4903" s="10" t="s">
        <v>26</v>
      </c>
      <c r="I4903" s="10" t="s">
        <v>15557</v>
      </c>
      <c r="J4903" s="10" t="s">
        <v>17</v>
      </c>
      <c r="K4903" s="10" t="s">
        <v>17</v>
      </c>
      <c r="L4903" s="10" t="s">
        <v>15558</v>
      </c>
      <c r="M4903" s="10" t="s">
        <v>18</v>
      </c>
      <c r="N4903">
        <v>0</v>
      </c>
    </row>
    <row r="4904" spans="1:14" x14ac:dyDescent="0.25">
      <c r="A4904" s="10" t="s">
        <v>4304</v>
      </c>
      <c r="B4904" s="10" t="s">
        <v>53</v>
      </c>
      <c r="C4904">
        <v>2743734.5</v>
      </c>
      <c r="D4904" s="10" t="s">
        <v>26</v>
      </c>
      <c r="E4904">
        <v>333130.39</v>
      </c>
      <c r="F4904">
        <v>1970174.05</v>
      </c>
      <c r="G4904">
        <v>4380778.16</v>
      </c>
      <c r="H4904" s="10" t="s">
        <v>26</v>
      </c>
      <c r="I4904" s="10" t="s">
        <v>15559</v>
      </c>
      <c r="J4904" s="10" t="s">
        <v>15560</v>
      </c>
      <c r="K4904" s="10" t="s">
        <v>15561</v>
      </c>
      <c r="L4904" s="10" t="s">
        <v>15562</v>
      </c>
      <c r="M4904" s="10" t="s">
        <v>18</v>
      </c>
      <c r="N4904">
        <v>0</v>
      </c>
    </row>
    <row r="4905" spans="1:14" x14ac:dyDescent="0.25">
      <c r="A4905" s="10" t="s">
        <v>4304</v>
      </c>
      <c r="B4905" s="10" t="s">
        <v>170</v>
      </c>
      <c r="C4905">
        <v>32239.67</v>
      </c>
      <c r="D4905" s="10" t="s">
        <v>26</v>
      </c>
      <c r="E4905">
        <v>730</v>
      </c>
      <c r="F4905">
        <v>0</v>
      </c>
      <c r="G4905">
        <v>31509.67</v>
      </c>
      <c r="H4905" s="10" t="s">
        <v>26</v>
      </c>
      <c r="I4905" s="10" t="s">
        <v>15563</v>
      </c>
      <c r="J4905" s="10" t="s">
        <v>15564</v>
      </c>
      <c r="K4905" s="10" t="s">
        <v>17</v>
      </c>
      <c r="L4905" s="10" t="s">
        <v>15565</v>
      </c>
      <c r="M4905" s="10" t="s">
        <v>18</v>
      </c>
      <c r="N4905">
        <v>0</v>
      </c>
    </row>
    <row r="4906" spans="1:14" x14ac:dyDescent="0.25">
      <c r="A4906" s="10" t="s">
        <v>4304</v>
      </c>
      <c r="B4906" s="10" t="s">
        <v>29</v>
      </c>
      <c r="C4906">
        <v>33150.080000000002</v>
      </c>
      <c r="D4906" s="10" t="s">
        <v>26</v>
      </c>
      <c r="E4906">
        <v>8040.74</v>
      </c>
      <c r="F4906">
        <v>0</v>
      </c>
      <c r="G4906">
        <v>25109.34</v>
      </c>
      <c r="H4906" s="10" t="s">
        <v>26</v>
      </c>
      <c r="I4906" s="10" t="s">
        <v>15566</v>
      </c>
      <c r="J4906" s="10" t="s">
        <v>15567</v>
      </c>
      <c r="K4906" s="10" t="s">
        <v>17</v>
      </c>
      <c r="L4906" s="10" t="s">
        <v>15568</v>
      </c>
      <c r="M4906" s="10" t="s">
        <v>18</v>
      </c>
      <c r="N4906">
        <v>0</v>
      </c>
    </row>
    <row r="4907" spans="1:14" x14ac:dyDescent="0.25">
      <c r="A4907" s="10" t="s">
        <v>4306</v>
      </c>
      <c r="B4907" s="10" t="s">
        <v>53</v>
      </c>
      <c r="C4907">
        <v>2269293.91</v>
      </c>
      <c r="D4907" s="10" t="s">
        <v>26</v>
      </c>
      <c r="E4907">
        <v>0</v>
      </c>
      <c r="F4907">
        <v>316930.39</v>
      </c>
      <c r="G4907">
        <v>2586224.2999999998</v>
      </c>
      <c r="H4907" s="10" t="s">
        <v>26</v>
      </c>
      <c r="I4907" s="10" t="s">
        <v>15569</v>
      </c>
      <c r="J4907" s="10" t="s">
        <v>17</v>
      </c>
      <c r="K4907" s="10" t="s">
        <v>15570</v>
      </c>
      <c r="L4907" s="10" t="s">
        <v>15571</v>
      </c>
      <c r="M4907" s="10" t="s">
        <v>18</v>
      </c>
      <c r="N4907">
        <v>0</v>
      </c>
    </row>
    <row r="4908" spans="1:14" x14ac:dyDescent="0.25">
      <c r="A4908" s="10" t="s">
        <v>4306</v>
      </c>
      <c r="B4908" s="10" t="s">
        <v>170</v>
      </c>
      <c r="C4908">
        <v>37660</v>
      </c>
      <c r="D4908" s="10" t="s">
        <v>26</v>
      </c>
      <c r="E4908">
        <v>0</v>
      </c>
      <c r="F4908">
        <v>730</v>
      </c>
      <c r="G4908">
        <v>38390</v>
      </c>
      <c r="H4908" s="10" t="s">
        <v>26</v>
      </c>
      <c r="I4908" s="10" t="s">
        <v>15572</v>
      </c>
      <c r="J4908" s="10" t="s">
        <v>17</v>
      </c>
      <c r="K4908" s="10" t="s">
        <v>15573</v>
      </c>
      <c r="L4908" s="10" t="s">
        <v>15574</v>
      </c>
      <c r="M4908" s="10" t="s">
        <v>18</v>
      </c>
      <c r="N4908">
        <v>0</v>
      </c>
    </row>
    <row r="4909" spans="1:14" x14ac:dyDescent="0.25">
      <c r="A4909" s="10" t="s">
        <v>4306</v>
      </c>
      <c r="B4909" s="10" t="s">
        <v>29</v>
      </c>
      <c r="C4909">
        <v>29536.6</v>
      </c>
      <c r="D4909" s="10" t="s">
        <v>26</v>
      </c>
      <c r="E4909">
        <v>0</v>
      </c>
      <c r="F4909">
        <v>8040.74</v>
      </c>
      <c r="G4909">
        <v>37577.339999999997</v>
      </c>
      <c r="H4909" s="10" t="s">
        <v>26</v>
      </c>
      <c r="I4909" s="10" t="s">
        <v>15575</v>
      </c>
      <c r="J4909" s="10" t="s">
        <v>17</v>
      </c>
      <c r="K4909" s="10" t="s">
        <v>15576</v>
      </c>
      <c r="L4909" s="10" t="s">
        <v>15577</v>
      </c>
      <c r="M4909" s="10" t="s">
        <v>18</v>
      </c>
      <c r="N4909">
        <v>0</v>
      </c>
    </row>
    <row r="4910" spans="1:14" x14ac:dyDescent="0.25">
      <c r="A4910" s="10" t="s">
        <v>4308</v>
      </c>
      <c r="B4910" s="10" t="s">
        <v>53</v>
      </c>
      <c r="C4910">
        <v>1212988.6299999999</v>
      </c>
      <c r="D4910" s="10" t="s">
        <v>26</v>
      </c>
      <c r="E4910">
        <v>701292.39</v>
      </c>
      <c r="F4910">
        <v>798109.35</v>
      </c>
      <c r="G4910">
        <v>1309805.5900000001</v>
      </c>
      <c r="H4910" s="10" t="s">
        <v>26</v>
      </c>
      <c r="I4910" s="10" t="s">
        <v>15578</v>
      </c>
      <c r="J4910" s="10" t="s">
        <v>15579</v>
      </c>
      <c r="K4910" s="10" t="s">
        <v>15580</v>
      </c>
      <c r="L4910" s="10" t="s">
        <v>15581</v>
      </c>
      <c r="M4910" s="10" t="s">
        <v>18</v>
      </c>
      <c r="N4910">
        <v>0</v>
      </c>
    </row>
    <row r="4911" spans="1:14" x14ac:dyDescent="0.25">
      <c r="A4911" s="10" t="s">
        <v>4310</v>
      </c>
      <c r="B4911" s="10" t="s">
        <v>53</v>
      </c>
      <c r="C4911">
        <v>172800.11</v>
      </c>
      <c r="D4911" s="10" t="s">
        <v>26</v>
      </c>
      <c r="E4911">
        <v>0</v>
      </c>
      <c r="F4911">
        <v>701292.39</v>
      </c>
      <c r="G4911">
        <v>874092.5</v>
      </c>
      <c r="H4911" s="10" t="s">
        <v>26</v>
      </c>
      <c r="I4911" s="10" t="s">
        <v>15582</v>
      </c>
      <c r="J4911" s="10" t="s">
        <v>17</v>
      </c>
      <c r="K4911" s="10" t="s">
        <v>15583</v>
      </c>
      <c r="L4911" s="10" t="s">
        <v>15584</v>
      </c>
      <c r="M4911" s="10" t="s">
        <v>18</v>
      </c>
      <c r="N4911">
        <v>0</v>
      </c>
    </row>
    <row r="4912" spans="1:14" x14ac:dyDescent="0.25">
      <c r="A4912" s="10" t="s">
        <v>4312</v>
      </c>
      <c r="B4912" s="10" t="s">
        <v>53</v>
      </c>
      <c r="C4912">
        <v>660117.43000000005</v>
      </c>
      <c r="D4912" s="10" t="s">
        <v>26</v>
      </c>
      <c r="E4912">
        <v>20153</v>
      </c>
      <c r="F4912">
        <v>76373</v>
      </c>
      <c r="G4912">
        <v>716337.43</v>
      </c>
      <c r="H4912" s="10" t="s">
        <v>26</v>
      </c>
      <c r="I4912" s="10" t="s">
        <v>15585</v>
      </c>
      <c r="J4912" s="10" t="s">
        <v>15586</v>
      </c>
      <c r="K4912" s="10" t="s">
        <v>15587</v>
      </c>
      <c r="L4912" s="10" t="s">
        <v>15588</v>
      </c>
      <c r="M4912" s="10" t="s">
        <v>18</v>
      </c>
      <c r="N4912">
        <v>0</v>
      </c>
    </row>
    <row r="4913" spans="1:14" x14ac:dyDescent="0.25">
      <c r="A4913" s="10" t="s">
        <v>4313</v>
      </c>
      <c r="B4913" s="10" t="s">
        <v>53</v>
      </c>
      <c r="C4913">
        <v>132967</v>
      </c>
      <c r="D4913" s="10" t="s">
        <v>26</v>
      </c>
      <c r="E4913">
        <v>0</v>
      </c>
      <c r="F4913">
        <v>20153</v>
      </c>
      <c r="G4913">
        <v>153120</v>
      </c>
      <c r="H4913" s="10" t="s">
        <v>26</v>
      </c>
      <c r="I4913" s="10" t="s">
        <v>15589</v>
      </c>
      <c r="J4913" s="10" t="s">
        <v>17</v>
      </c>
      <c r="K4913" s="10" t="s">
        <v>15590</v>
      </c>
      <c r="L4913" s="10" t="s">
        <v>15591</v>
      </c>
      <c r="M4913" s="10" t="s">
        <v>18</v>
      </c>
      <c r="N4913">
        <v>0</v>
      </c>
    </row>
    <row r="4914" spans="1:14" x14ac:dyDescent="0.25">
      <c r="A4914" s="10" t="s">
        <v>247</v>
      </c>
      <c r="B4914" s="10" t="s">
        <v>4315</v>
      </c>
      <c r="C4914">
        <v>5173232.0199999996</v>
      </c>
      <c r="D4914" s="10" t="s">
        <v>26</v>
      </c>
      <c r="E4914">
        <v>1594178.45</v>
      </c>
      <c r="F4914">
        <v>1976508.54</v>
      </c>
      <c r="G4914">
        <v>5555562.1100000003</v>
      </c>
      <c r="H4914" s="10" t="s">
        <v>26</v>
      </c>
      <c r="I4914" s="10" t="s">
        <v>15592</v>
      </c>
      <c r="J4914" s="10" t="s">
        <v>15593</v>
      </c>
      <c r="K4914" s="10" t="s">
        <v>15594</v>
      </c>
      <c r="L4914" s="10" t="s">
        <v>15595</v>
      </c>
      <c r="M4914" s="10" t="s">
        <v>18</v>
      </c>
      <c r="N4914">
        <v>0</v>
      </c>
    </row>
    <row r="4915" spans="1:14" x14ac:dyDescent="0.25">
      <c r="A4915" s="10" t="s">
        <v>247</v>
      </c>
      <c r="B4915" s="10" t="s">
        <v>4316</v>
      </c>
      <c r="C4915">
        <v>110960.97</v>
      </c>
      <c r="D4915" s="10" t="s">
        <v>26</v>
      </c>
      <c r="E4915">
        <v>105283.54</v>
      </c>
      <c r="F4915">
        <v>130858.42</v>
      </c>
      <c r="G4915">
        <v>136535.85</v>
      </c>
      <c r="H4915" s="10" t="s">
        <v>26</v>
      </c>
      <c r="I4915" s="10" t="s">
        <v>15596</v>
      </c>
      <c r="J4915" s="10" t="s">
        <v>15597</v>
      </c>
      <c r="K4915" s="10" t="s">
        <v>15598</v>
      </c>
      <c r="L4915" s="10" t="s">
        <v>15599</v>
      </c>
      <c r="M4915" s="10" t="s">
        <v>18</v>
      </c>
      <c r="N4915">
        <v>0</v>
      </c>
    </row>
    <row r="4916" spans="1:14" x14ac:dyDescent="0.25">
      <c r="A4916" s="10" t="s">
        <v>247</v>
      </c>
      <c r="B4916" s="10" t="s">
        <v>4317</v>
      </c>
      <c r="C4916">
        <v>1004711.27</v>
      </c>
      <c r="D4916" s="10" t="s">
        <v>16</v>
      </c>
      <c r="E4916">
        <v>448289.16</v>
      </c>
      <c r="F4916">
        <v>482252.39</v>
      </c>
      <c r="G4916">
        <v>970748.04</v>
      </c>
      <c r="H4916" s="10" t="s">
        <v>16</v>
      </c>
      <c r="I4916" s="10" t="s">
        <v>15600</v>
      </c>
      <c r="J4916" s="10" t="s">
        <v>15601</v>
      </c>
      <c r="K4916" s="10" t="s">
        <v>15602</v>
      </c>
      <c r="L4916" s="10" t="s">
        <v>15603</v>
      </c>
      <c r="M4916" s="10" t="s">
        <v>18</v>
      </c>
      <c r="N4916">
        <v>0</v>
      </c>
    </row>
    <row r="4917" spans="1:14" x14ac:dyDescent="0.25">
      <c r="A4917" s="10" t="s">
        <v>247</v>
      </c>
      <c r="B4917" s="10" t="s">
        <v>266</v>
      </c>
      <c r="C4917">
        <v>67101.97</v>
      </c>
      <c r="D4917" s="10" t="s">
        <v>26</v>
      </c>
      <c r="E4917">
        <v>804505.65</v>
      </c>
      <c r="F4917">
        <v>753300.97</v>
      </c>
      <c r="G4917">
        <v>15897.29</v>
      </c>
      <c r="H4917" s="10" t="s">
        <v>26</v>
      </c>
      <c r="I4917" s="10" t="s">
        <v>15604</v>
      </c>
      <c r="J4917" s="10" t="s">
        <v>15605</v>
      </c>
      <c r="K4917" s="10" t="s">
        <v>15606</v>
      </c>
      <c r="L4917" s="10" t="s">
        <v>15607</v>
      </c>
      <c r="M4917" s="10" t="s">
        <v>18</v>
      </c>
      <c r="N4917">
        <v>0</v>
      </c>
    </row>
    <row r="4918" spans="1:14" x14ac:dyDescent="0.25">
      <c r="A4918" s="10" t="s">
        <v>247</v>
      </c>
      <c r="B4918" s="10" t="s">
        <v>4318</v>
      </c>
      <c r="C4918">
        <v>1304645.69</v>
      </c>
      <c r="D4918" s="10" t="s">
        <v>16</v>
      </c>
      <c r="E4918">
        <v>446264.4</v>
      </c>
      <c r="F4918">
        <v>328741.27</v>
      </c>
      <c r="G4918">
        <v>1422168.82</v>
      </c>
      <c r="H4918" s="10" t="s">
        <v>16</v>
      </c>
      <c r="I4918" s="10" t="s">
        <v>15608</v>
      </c>
      <c r="J4918" s="10" t="s">
        <v>15609</v>
      </c>
      <c r="K4918" s="10" t="s">
        <v>15610</v>
      </c>
      <c r="L4918" s="10" t="s">
        <v>15611</v>
      </c>
      <c r="M4918" s="10" t="s">
        <v>18</v>
      </c>
      <c r="N4918">
        <v>0</v>
      </c>
    </row>
    <row r="4919" spans="1:14" x14ac:dyDescent="0.25">
      <c r="A4919" s="10" t="s">
        <v>247</v>
      </c>
      <c r="B4919" s="10" t="s">
        <v>4320</v>
      </c>
      <c r="C4919">
        <v>29372893.93</v>
      </c>
      <c r="D4919" s="10" t="s">
        <v>26</v>
      </c>
      <c r="E4919">
        <v>322748.3</v>
      </c>
      <c r="F4919">
        <v>509434.28</v>
      </c>
      <c r="G4919">
        <v>29559579.91</v>
      </c>
      <c r="H4919" s="10" t="s">
        <v>26</v>
      </c>
      <c r="I4919" s="10" t="s">
        <v>15612</v>
      </c>
      <c r="J4919" s="10" t="s">
        <v>15613</v>
      </c>
      <c r="K4919" s="10" t="s">
        <v>15614</v>
      </c>
      <c r="L4919" s="10" t="s">
        <v>15615</v>
      </c>
      <c r="M4919" s="10" t="s">
        <v>18</v>
      </c>
      <c r="N4919">
        <v>0</v>
      </c>
    </row>
    <row r="4920" spans="1:14" x14ac:dyDescent="0.25">
      <c r="A4920" s="10" t="s">
        <v>247</v>
      </c>
      <c r="B4920" s="10" t="s">
        <v>224</v>
      </c>
      <c r="C4920">
        <v>29353.62</v>
      </c>
      <c r="D4920" s="10" t="s">
        <v>16</v>
      </c>
      <c r="E4920">
        <v>9150.3700000000008</v>
      </c>
      <c r="F4920">
        <v>11082.4</v>
      </c>
      <c r="G4920">
        <v>27421.59</v>
      </c>
      <c r="H4920" s="10" t="s">
        <v>16</v>
      </c>
      <c r="I4920" s="10" t="s">
        <v>15616</v>
      </c>
      <c r="J4920" s="10" t="s">
        <v>15617</v>
      </c>
      <c r="K4920" s="10" t="s">
        <v>15618</v>
      </c>
      <c r="L4920" s="10" t="s">
        <v>15619</v>
      </c>
      <c r="M4920" s="10" t="s">
        <v>18</v>
      </c>
      <c r="N4920">
        <v>0</v>
      </c>
    </row>
    <row r="4921" spans="1:14" x14ac:dyDescent="0.25">
      <c r="A4921" s="10" t="s">
        <v>247</v>
      </c>
      <c r="B4921" s="10" t="s">
        <v>37</v>
      </c>
      <c r="C4921">
        <v>49912.73</v>
      </c>
      <c r="D4921" s="10" t="s">
        <v>26</v>
      </c>
      <c r="E4921">
        <v>0</v>
      </c>
      <c r="F4921">
        <v>1191.67</v>
      </c>
      <c r="G4921">
        <v>51104.4</v>
      </c>
      <c r="H4921" s="10" t="s">
        <v>26</v>
      </c>
      <c r="I4921" s="10" t="s">
        <v>15620</v>
      </c>
      <c r="J4921" s="10" t="s">
        <v>17</v>
      </c>
      <c r="K4921" s="10" t="s">
        <v>15621</v>
      </c>
      <c r="L4921" s="10" t="s">
        <v>15622</v>
      </c>
      <c r="M4921" s="10" t="s">
        <v>18</v>
      </c>
      <c r="N4921">
        <v>0</v>
      </c>
    </row>
    <row r="4922" spans="1:14" x14ac:dyDescent="0.25">
      <c r="A4922" s="10" t="s">
        <v>247</v>
      </c>
      <c r="B4922" s="10" t="s">
        <v>151</v>
      </c>
      <c r="C4922">
        <v>210849.21</v>
      </c>
      <c r="D4922" s="10" t="s">
        <v>26</v>
      </c>
      <c r="E4922">
        <v>208718.91</v>
      </c>
      <c r="F4922">
        <v>1708.33</v>
      </c>
      <c r="G4922">
        <v>3838.63</v>
      </c>
      <c r="H4922" s="10" t="s">
        <v>26</v>
      </c>
      <c r="I4922" s="10" t="s">
        <v>15623</v>
      </c>
      <c r="J4922" s="10" t="s">
        <v>15624</v>
      </c>
      <c r="K4922" s="10" t="s">
        <v>15625</v>
      </c>
      <c r="L4922" s="10" t="s">
        <v>15626</v>
      </c>
      <c r="M4922" s="10" t="s">
        <v>18</v>
      </c>
      <c r="N4922">
        <v>0</v>
      </c>
    </row>
    <row r="4923" spans="1:14" x14ac:dyDescent="0.25">
      <c r="A4923" s="10" t="s">
        <v>247</v>
      </c>
      <c r="B4923" s="10" t="s">
        <v>65</v>
      </c>
      <c r="C4923">
        <v>66249.69</v>
      </c>
      <c r="D4923" s="10" t="s">
        <v>16</v>
      </c>
      <c r="E4923">
        <v>1100</v>
      </c>
      <c r="F4923">
        <v>27237.52</v>
      </c>
      <c r="G4923">
        <v>40112.17</v>
      </c>
      <c r="H4923" s="10" t="s">
        <v>16</v>
      </c>
      <c r="I4923" s="10" t="s">
        <v>15627</v>
      </c>
      <c r="J4923" s="10" t="s">
        <v>15628</v>
      </c>
      <c r="K4923" s="10" t="s">
        <v>15629</v>
      </c>
      <c r="L4923" s="10" t="s">
        <v>15630</v>
      </c>
      <c r="M4923" s="10" t="s">
        <v>18</v>
      </c>
      <c r="N4923">
        <v>0</v>
      </c>
    </row>
    <row r="4924" spans="1:14" x14ac:dyDescent="0.25">
      <c r="A4924" s="10" t="s">
        <v>247</v>
      </c>
      <c r="B4924" s="10" t="s">
        <v>4321</v>
      </c>
      <c r="C4924">
        <v>189900</v>
      </c>
      <c r="D4924" s="10" t="s">
        <v>16</v>
      </c>
      <c r="E4924">
        <v>189900</v>
      </c>
      <c r="F4924">
        <v>189900</v>
      </c>
      <c r="G4924">
        <v>189900</v>
      </c>
      <c r="H4924" s="10" t="s">
        <v>16</v>
      </c>
      <c r="I4924" s="10" t="s">
        <v>15631</v>
      </c>
      <c r="J4924" s="10" t="s">
        <v>15632</v>
      </c>
      <c r="K4924" s="10" t="s">
        <v>15633</v>
      </c>
      <c r="L4924" s="10" t="s">
        <v>15634</v>
      </c>
      <c r="M4924" s="10" t="s">
        <v>18</v>
      </c>
      <c r="N4924">
        <v>0</v>
      </c>
    </row>
    <row r="4925" spans="1:14" x14ac:dyDescent="0.25">
      <c r="A4925" s="10" t="s">
        <v>247</v>
      </c>
      <c r="B4925" s="10" t="s">
        <v>4322</v>
      </c>
      <c r="C4925">
        <v>26323.49</v>
      </c>
      <c r="D4925" s="10" t="s">
        <v>16</v>
      </c>
      <c r="E4925">
        <v>0</v>
      </c>
      <c r="F4925">
        <v>3706.14</v>
      </c>
      <c r="G4925">
        <v>22617.35</v>
      </c>
      <c r="H4925" s="10" t="s">
        <v>16</v>
      </c>
      <c r="I4925" s="10" t="s">
        <v>15635</v>
      </c>
      <c r="J4925" s="10" t="s">
        <v>17</v>
      </c>
      <c r="K4925" s="10" t="s">
        <v>15636</v>
      </c>
      <c r="L4925" s="10" t="s">
        <v>15637</v>
      </c>
      <c r="M4925" s="10" t="s">
        <v>18</v>
      </c>
      <c r="N4925">
        <v>0</v>
      </c>
    </row>
    <row r="4926" spans="1:14" x14ac:dyDescent="0.25">
      <c r="A4926" s="10" t="s">
        <v>247</v>
      </c>
      <c r="B4926" s="10" t="s">
        <v>130</v>
      </c>
      <c r="C4926">
        <v>204399.11</v>
      </c>
      <c r="D4926" s="10" t="s">
        <v>16</v>
      </c>
      <c r="E4926">
        <v>18830</v>
      </c>
      <c r="F4926">
        <v>65620.69</v>
      </c>
      <c r="G4926">
        <v>157608.42000000001</v>
      </c>
      <c r="H4926" s="10" t="s">
        <v>16</v>
      </c>
      <c r="I4926" s="10" t="s">
        <v>15638</v>
      </c>
      <c r="J4926" s="10" t="s">
        <v>15639</v>
      </c>
      <c r="K4926" s="10" t="s">
        <v>15640</v>
      </c>
      <c r="L4926" s="10" t="s">
        <v>15641</v>
      </c>
      <c r="M4926" s="10" t="s">
        <v>18</v>
      </c>
      <c r="N4926">
        <v>0</v>
      </c>
    </row>
    <row r="4927" spans="1:14" x14ac:dyDescent="0.25">
      <c r="A4927" s="10" t="s">
        <v>247</v>
      </c>
      <c r="B4927" s="10" t="s">
        <v>4323</v>
      </c>
      <c r="C4927">
        <v>15426.48</v>
      </c>
      <c r="D4927" s="10" t="s">
        <v>26</v>
      </c>
      <c r="E4927">
        <v>3825</v>
      </c>
      <c r="F4927">
        <v>126.91</v>
      </c>
      <c r="G4927">
        <v>11728.39</v>
      </c>
      <c r="H4927" s="10" t="s">
        <v>26</v>
      </c>
      <c r="I4927" s="10" t="s">
        <v>15642</v>
      </c>
      <c r="J4927" s="10" t="s">
        <v>15643</v>
      </c>
      <c r="K4927" s="10" t="s">
        <v>15644</v>
      </c>
      <c r="L4927" s="10" t="s">
        <v>15645</v>
      </c>
      <c r="M4927" s="10" t="s">
        <v>18</v>
      </c>
      <c r="N4927">
        <v>0</v>
      </c>
    </row>
    <row r="4928" spans="1:14" x14ac:dyDescent="0.25">
      <c r="A4928" s="10" t="s">
        <v>247</v>
      </c>
      <c r="B4928" s="10" t="s">
        <v>284</v>
      </c>
      <c r="C4928">
        <v>10911.65</v>
      </c>
      <c r="D4928" s="10" t="s">
        <v>26</v>
      </c>
      <c r="E4928">
        <v>2770.52</v>
      </c>
      <c r="F4928">
        <v>17445.84</v>
      </c>
      <c r="G4928">
        <v>25586.97</v>
      </c>
      <c r="H4928" s="10" t="s">
        <v>26</v>
      </c>
      <c r="I4928" s="10" t="s">
        <v>15646</v>
      </c>
      <c r="J4928" s="10" t="s">
        <v>15647</v>
      </c>
      <c r="K4928" s="10" t="s">
        <v>15648</v>
      </c>
      <c r="L4928" s="10" t="s">
        <v>15649</v>
      </c>
      <c r="M4928" s="10" t="s">
        <v>18</v>
      </c>
      <c r="N4928">
        <v>0</v>
      </c>
    </row>
    <row r="4929" spans="1:14" x14ac:dyDescent="0.25">
      <c r="A4929" s="10" t="s">
        <v>247</v>
      </c>
      <c r="B4929" s="10" t="s">
        <v>4324</v>
      </c>
      <c r="C4929">
        <v>7277.39</v>
      </c>
      <c r="D4929" s="10" t="s">
        <v>26</v>
      </c>
      <c r="E4929">
        <v>0</v>
      </c>
      <c r="F4929">
        <v>8482.73</v>
      </c>
      <c r="G4929">
        <v>15760.12</v>
      </c>
      <c r="H4929" s="10" t="s">
        <v>26</v>
      </c>
      <c r="I4929" s="10" t="s">
        <v>15650</v>
      </c>
      <c r="J4929" s="10" t="s">
        <v>17</v>
      </c>
      <c r="K4929" s="10" t="s">
        <v>15651</v>
      </c>
      <c r="L4929" s="10" t="s">
        <v>15652</v>
      </c>
      <c r="M4929" s="10" t="s">
        <v>18</v>
      </c>
      <c r="N4929">
        <v>0</v>
      </c>
    </row>
    <row r="4930" spans="1:14" x14ac:dyDescent="0.25">
      <c r="A4930" s="10" t="s">
        <v>247</v>
      </c>
      <c r="B4930" s="10" t="s">
        <v>397</v>
      </c>
      <c r="C4930">
        <v>493.12</v>
      </c>
      <c r="D4930" s="10" t="s">
        <v>16</v>
      </c>
      <c r="E4930">
        <v>0</v>
      </c>
      <c r="F4930">
        <v>0</v>
      </c>
      <c r="G4930">
        <v>493.12</v>
      </c>
      <c r="H4930" s="10" t="s">
        <v>16</v>
      </c>
      <c r="I4930" s="10" t="s">
        <v>15653</v>
      </c>
      <c r="J4930" s="10" t="s">
        <v>17</v>
      </c>
      <c r="K4930" s="10" t="s">
        <v>17</v>
      </c>
      <c r="L4930" s="10" t="s">
        <v>15654</v>
      </c>
      <c r="M4930" s="10" t="s">
        <v>18</v>
      </c>
      <c r="N4930">
        <v>0</v>
      </c>
    </row>
    <row r="4931" spans="1:14" x14ac:dyDescent="0.25">
      <c r="A4931" s="10" t="s">
        <v>247</v>
      </c>
      <c r="B4931" s="10" t="s">
        <v>300</v>
      </c>
      <c r="C4931">
        <v>228008.24</v>
      </c>
      <c r="D4931" s="10" t="s">
        <v>26</v>
      </c>
      <c r="E4931">
        <v>477660.91</v>
      </c>
      <c r="F4931">
        <v>2277.61</v>
      </c>
      <c r="G4931">
        <v>247375.06</v>
      </c>
      <c r="H4931" s="10" t="s">
        <v>16</v>
      </c>
      <c r="I4931" s="10" t="s">
        <v>15655</v>
      </c>
      <c r="J4931" s="10" t="s">
        <v>15656</v>
      </c>
      <c r="K4931" s="10" t="s">
        <v>15657</v>
      </c>
      <c r="L4931" s="10" t="s">
        <v>15658</v>
      </c>
      <c r="M4931" s="10" t="s">
        <v>18</v>
      </c>
      <c r="N4931">
        <v>0</v>
      </c>
    </row>
    <row r="4932" spans="1:14" x14ac:dyDescent="0.25">
      <c r="A4932" s="10" t="s">
        <v>247</v>
      </c>
      <c r="B4932" s="10" t="s">
        <v>4325</v>
      </c>
      <c r="C4932">
        <v>50.48</v>
      </c>
      <c r="D4932" s="10" t="s">
        <v>26</v>
      </c>
      <c r="E4932">
        <v>0</v>
      </c>
      <c r="F4932">
        <v>73.260000000000005</v>
      </c>
      <c r="G4932">
        <v>123.74</v>
      </c>
      <c r="H4932" s="10" t="s">
        <v>26</v>
      </c>
      <c r="I4932" s="10" t="s">
        <v>15659</v>
      </c>
      <c r="J4932" s="10" t="s">
        <v>17</v>
      </c>
      <c r="K4932" s="10" t="s">
        <v>15660</v>
      </c>
      <c r="L4932" s="10" t="s">
        <v>15661</v>
      </c>
      <c r="M4932" s="10" t="s">
        <v>18</v>
      </c>
      <c r="N4932">
        <v>0</v>
      </c>
    </row>
    <row r="4933" spans="1:14" x14ac:dyDescent="0.25">
      <c r="A4933" s="10" t="s">
        <v>247</v>
      </c>
      <c r="B4933" s="10" t="s">
        <v>4327</v>
      </c>
      <c r="C4933">
        <v>231587.5</v>
      </c>
      <c r="D4933" s="10" t="s">
        <v>16</v>
      </c>
      <c r="E4933">
        <v>155931.60999999999</v>
      </c>
      <c r="F4933">
        <v>233991.89</v>
      </c>
      <c r="G4933">
        <v>153527.22</v>
      </c>
      <c r="H4933" s="10" t="s">
        <v>16</v>
      </c>
      <c r="I4933" s="10" t="s">
        <v>15662</v>
      </c>
      <c r="J4933" s="10" t="s">
        <v>15663</v>
      </c>
      <c r="K4933" s="10" t="s">
        <v>15664</v>
      </c>
      <c r="L4933" s="10" t="s">
        <v>15665</v>
      </c>
      <c r="M4933" s="10" t="s">
        <v>18</v>
      </c>
      <c r="N4933">
        <v>0</v>
      </c>
    </row>
    <row r="4934" spans="1:14" x14ac:dyDescent="0.25">
      <c r="A4934" s="10" t="s">
        <v>247</v>
      </c>
      <c r="B4934" s="10" t="s">
        <v>4328</v>
      </c>
      <c r="C4934">
        <v>223289.76</v>
      </c>
      <c r="D4934" s="10" t="s">
        <v>26</v>
      </c>
      <c r="E4934">
        <v>0</v>
      </c>
      <c r="F4934">
        <v>2225.84</v>
      </c>
      <c r="G4934">
        <v>225515.6</v>
      </c>
      <c r="H4934" s="10" t="s">
        <v>26</v>
      </c>
      <c r="I4934" s="10" t="s">
        <v>15666</v>
      </c>
      <c r="J4934" s="10" t="s">
        <v>17</v>
      </c>
      <c r="K4934" s="10" t="s">
        <v>15667</v>
      </c>
      <c r="L4934" s="10" t="s">
        <v>15668</v>
      </c>
      <c r="M4934" s="10" t="s">
        <v>18</v>
      </c>
      <c r="N4934">
        <v>0</v>
      </c>
    </row>
    <row r="4935" spans="1:14" x14ac:dyDescent="0.25">
      <c r="A4935" s="10" t="s">
        <v>247</v>
      </c>
      <c r="B4935" s="10" t="s">
        <v>4329</v>
      </c>
      <c r="C4935">
        <v>198490.58</v>
      </c>
      <c r="D4935" s="10" t="s">
        <v>26</v>
      </c>
      <c r="E4935">
        <v>30076.53</v>
      </c>
      <c r="F4935">
        <v>89926.39</v>
      </c>
      <c r="G4935">
        <v>258340.44</v>
      </c>
      <c r="H4935" s="10" t="s">
        <v>26</v>
      </c>
      <c r="I4935" s="10" t="s">
        <v>15669</v>
      </c>
      <c r="J4935" s="10" t="s">
        <v>15670</v>
      </c>
      <c r="K4935" s="10" t="s">
        <v>15671</v>
      </c>
      <c r="L4935" s="10" t="s">
        <v>15672</v>
      </c>
      <c r="M4935" s="10" t="s">
        <v>18</v>
      </c>
      <c r="N4935">
        <v>0</v>
      </c>
    </row>
    <row r="4936" spans="1:14" x14ac:dyDescent="0.25">
      <c r="A4936" s="10" t="s">
        <v>247</v>
      </c>
      <c r="B4936" s="10" t="s">
        <v>4330</v>
      </c>
      <c r="C4936">
        <v>27374.39</v>
      </c>
      <c r="D4936" s="10" t="s">
        <v>26</v>
      </c>
      <c r="E4936">
        <v>0</v>
      </c>
      <c r="F4936">
        <v>271.99</v>
      </c>
      <c r="G4936">
        <v>27646.38</v>
      </c>
      <c r="H4936" s="10" t="s">
        <v>26</v>
      </c>
      <c r="I4936" s="10" t="s">
        <v>15673</v>
      </c>
      <c r="J4936" s="10" t="s">
        <v>17</v>
      </c>
      <c r="K4936" s="10" t="s">
        <v>15674</v>
      </c>
      <c r="L4936" s="10" t="s">
        <v>15675</v>
      </c>
      <c r="M4936" s="10" t="s">
        <v>18</v>
      </c>
      <c r="N4936">
        <v>0</v>
      </c>
    </row>
    <row r="4937" spans="1:14" x14ac:dyDescent="0.25">
      <c r="A4937" s="10" t="s">
        <v>247</v>
      </c>
      <c r="B4937" s="10" t="s">
        <v>101</v>
      </c>
      <c r="C4937">
        <v>220794.69</v>
      </c>
      <c r="D4937" s="10" t="s">
        <v>26</v>
      </c>
      <c r="E4937">
        <v>113900.78</v>
      </c>
      <c r="F4937">
        <v>287449.34000000003</v>
      </c>
      <c r="G4937">
        <v>394343.25</v>
      </c>
      <c r="H4937" s="10" t="s">
        <v>26</v>
      </c>
      <c r="I4937" s="10" t="s">
        <v>15676</v>
      </c>
      <c r="J4937" s="10" t="s">
        <v>15677</v>
      </c>
      <c r="K4937" s="10" t="s">
        <v>15678</v>
      </c>
      <c r="L4937" s="10" t="s">
        <v>15679</v>
      </c>
      <c r="M4937" s="10" t="s">
        <v>18</v>
      </c>
      <c r="N4937">
        <v>0</v>
      </c>
    </row>
    <row r="4938" spans="1:14" x14ac:dyDescent="0.25">
      <c r="A4938" s="10" t="s">
        <v>247</v>
      </c>
      <c r="B4938" s="10" t="s">
        <v>4332</v>
      </c>
      <c r="C4938">
        <v>233382.02</v>
      </c>
      <c r="D4938" s="10" t="s">
        <v>26</v>
      </c>
      <c r="E4938">
        <v>804.35</v>
      </c>
      <c r="F4938">
        <v>54757.29</v>
      </c>
      <c r="G4938">
        <v>287334.96000000002</v>
      </c>
      <c r="H4938" s="10" t="s">
        <v>26</v>
      </c>
      <c r="I4938" s="10" t="s">
        <v>15680</v>
      </c>
      <c r="J4938" s="10" t="s">
        <v>15681</v>
      </c>
      <c r="K4938" s="10" t="s">
        <v>15682</v>
      </c>
      <c r="L4938" s="10" t="s">
        <v>15683</v>
      </c>
      <c r="M4938" s="10" t="s">
        <v>18</v>
      </c>
      <c r="N4938">
        <v>0</v>
      </c>
    </row>
    <row r="4939" spans="1:14" x14ac:dyDescent="0.25">
      <c r="A4939" s="10" t="s">
        <v>209</v>
      </c>
      <c r="B4939" s="10" t="s">
        <v>4315</v>
      </c>
      <c r="C4939">
        <v>3174103.3</v>
      </c>
      <c r="D4939" s="10" t="s">
        <v>26</v>
      </c>
      <c r="E4939">
        <v>1681956.46</v>
      </c>
      <c r="F4939">
        <v>1469341.03</v>
      </c>
      <c r="G4939">
        <v>2961487.87</v>
      </c>
      <c r="H4939" s="10" t="s">
        <v>26</v>
      </c>
      <c r="I4939" s="10" t="s">
        <v>15684</v>
      </c>
      <c r="J4939" s="10" t="s">
        <v>15685</v>
      </c>
      <c r="K4939" s="10" t="s">
        <v>15686</v>
      </c>
      <c r="L4939" s="10" t="s">
        <v>15687</v>
      </c>
      <c r="M4939" s="10" t="s">
        <v>18</v>
      </c>
      <c r="N4939">
        <v>0</v>
      </c>
    </row>
    <row r="4940" spans="1:14" x14ac:dyDescent="0.25">
      <c r="A4940" s="10" t="s">
        <v>209</v>
      </c>
      <c r="B4940" s="10" t="s">
        <v>4316</v>
      </c>
      <c r="C4940">
        <v>38451.160000000003</v>
      </c>
      <c r="D4940" s="10" t="s">
        <v>26</v>
      </c>
      <c r="E4940">
        <v>117529.65</v>
      </c>
      <c r="F4940">
        <v>109378.92</v>
      </c>
      <c r="G4940">
        <v>30300.43</v>
      </c>
      <c r="H4940" s="10" t="s">
        <v>26</v>
      </c>
      <c r="I4940" s="10" t="s">
        <v>15688</v>
      </c>
      <c r="J4940" s="10" t="s">
        <v>15689</v>
      </c>
      <c r="K4940" s="10" t="s">
        <v>15690</v>
      </c>
      <c r="L4940" s="10" t="s">
        <v>15691</v>
      </c>
      <c r="M4940" s="10" t="s">
        <v>18</v>
      </c>
      <c r="N4940">
        <v>0</v>
      </c>
    </row>
    <row r="4941" spans="1:14" x14ac:dyDescent="0.25">
      <c r="A4941" s="10" t="s">
        <v>209</v>
      </c>
      <c r="B4941" s="10" t="s">
        <v>4317</v>
      </c>
      <c r="C4941">
        <v>609010.31999999995</v>
      </c>
      <c r="D4941" s="10" t="s">
        <v>26</v>
      </c>
      <c r="E4941">
        <v>504598.15</v>
      </c>
      <c r="F4941">
        <v>448221.64</v>
      </c>
      <c r="G4941">
        <v>552633.81000000006</v>
      </c>
      <c r="H4941" s="10" t="s">
        <v>26</v>
      </c>
      <c r="I4941" s="10" t="s">
        <v>15692</v>
      </c>
      <c r="J4941" s="10" t="s">
        <v>15693</v>
      </c>
      <c r="K4941" s="10" t="s">
        <v>15694</v>
      </c>
      <c r="L4941" s="10" t="s">
        <v>15695</v>
      </c>
      <c r="M4941" s="10" t="s">
        <v>18</v>
      </c>
      <c r="N4941">
        <v>0</v>
      </c>
    </row>
    <row r="4942" spans="1:14" x14ac:dyDescent="0.25">
      <c r="A4942" s="10" t="s">
        <v>209</v>
      </c>
      <c r="B4942" s="10" t="s">
        <v>4318</v>
      </c>
      <c r="C4942">
        <v>1059966.6200000001</v>
      </c>
      <c r="D4942" s="10" t="s">
        <v>26</v>
      </c>
      <c r="E4942">
        <v>487149.18</v>
      </c>
      <c r="F4942">
        <v>446550.85</v>
      </c>
      <c r="G4942">
        <v>1019368.29</v>
      </c>
      <c r="H4942" s="10" t="s">
        <v>26</v>
      </c>
      <c r="I4942" s="10" t="s">
        <v>15696</v>
      </c>
      <c r="J4942" s="10" t="s">
        <v>15697</v>
      </c>
      <c r="K4942" s="10" t="s">
        <v>15698</v>
      </c>
      <c r="L4942" s="10" t="s">
        <v>15699</v>
      </c>
      <c r="M4942" s="10" t="s">
        <v>18</v>
      </c>
      <c r="N4942">
        <v>0</v>
      </c>
    </row>
    <row r="4943" spans="1:14" x14ac:dyDescent="0.25">
      <c r="A4943" s="10" t="s">
        <v>209</v>
      </c>
      <c r="B4943" s="10" t="s">
        <v>4320</v>
      </c>
      <c r="C4943">
        <v>91216.99</v>
      </c>
      <c r="D4943" s="10" t="s">
        <v>26</v>
      </c>
      <c r="E4943">
        <v>279700.71999999997</v>
      </c>
      <c r="F4943">
        <v>278970.71999999997</v>
      </c>
      <c r="G4943">
        <v>90486.99</v>
      </c>
      <c r="H4943" s="10" t="s">
        <v>26</v>
      </c>
      <c r="I4943" s="10" t="s">
        <v>15700</v>
      </c>
      <c r="J4943" s="10" t="s">
        <v>15701</v>
      </c>
      <c r="K4943" s="10" t="s">
        <v>15702</v>
      </c>
      <c r="L4943" s="10" t="s">
        <v>15703</v>
      </c>
      <c r="M4943" s="10" t="s">
        <v>18</v>
      </c>
      <c r="N4943">
        <v>0</v>
      </c>
    </row>
    <row r="4944" spans="1:14" x14ac:dyDescent="0.25">
      <c r="A4944" s="10" t="s">
        <v>209</v>
      </c>
      <c r="B4944" s="10" t="s">
        <v>224</v>
      </c>
      <c r="C4944">
        <v>35270.57</v>
      </c>
      <c r="D4944" s="10" t="s">
        <v>26</v>
      </c>
      <c r="E4944">
        <v>15453.11</v>
      </c>
      <c r="F4944">
        <v>9150.3700000000008</v>
      </c>
      <c r="G4944">
        <v>28967.83</v>
      </c>
      <c r="H4944" s="10" t="s">
        <v>26</v>
      </c>
      <c r="I4944" s="10" t="s">
        <v>15704</v>
      </c>
      <c r="J4944" s="10" t="s">
        <v>15705</v>
      </c>
      <c r="K4944" s="10" t="s">
        <v>15706</v>
      </c>
      <c r="L4944" s="10" t="s">
        <v>15707</v>
      </c>
      <c r="M4944" s="10" t="s">
        <v>18</v>
      </c>
      <c r="N4944">
        <v>0</v>
      </c>
    </row>
    <row r="4945" spans="1:14" x14ac:dyDescent="0.25">
      <c r="A4945" s="10" t="s">
        <v>209</v>
      </c>
      <c r="B4945" s="10" t="s">
        <v>65</v>
      </c>
      <c r="C4945">
        <v>88014.71</v>
      </c>
      <c r="D4945" s="10" t="s">
        <v>26</v>
      </c>
      <c r="E4945">
        <v>15454.34</v>
      </c>
      <c r="F4945">
        <v>1100</v>
      </c>
      <c r="G4945">
        <v>73660.37</v>
      </c>
      <c r="H4945" s="10" t="s">
        <v>26</v>
      </c>
      <c r="I4945" s="10" t="s">
        <v>15708</v>
      </c>
      <c r="J4945" s="10" t="s">
        <v>15709</v>
      </c>
      <c r="K4945" s="10" t="s">
        <v>15710</v>
      </c>
      <c r="L4945" s="10" t="s">
        <v>15711</v>
      </c>
      <c r="M4945" s="10" t="s">
        <v>18</v>
      </c>
      <c r="N4945">
        <v>0</v>
      </c>
    </row>
    <row r="4946" spans="1:14" x14ac:dyDescent="0.25">
      <c r="A4946" s="10" t="s">
        <v>209</v>
      </c>
      <c r="B4946" s="10" t="s">
        <v>4321</v>
      </c>
      <c r="C4946">
        <v>189900</v>
      </c>
      <c r="D4946" s="10" t="s">
        <v>26</v>
      </c>
      <c r="E4946">
        <v>189900</v>
      </c>
      <c r="F4946">
        <v>189900</v>
      </c>
      <c r="G4946">
        <v>189900</v>
      </c>
      <c r="H4946" s="10" t="s">
        <v>26</v>
      </c>
      <c r="I4946" s="10" t="s">
        <v>15712</v>
      </c>
      <c r="J4946" s="10" t="s">
        <v>15713</v>
      </c>
      <c r="K4946" s="10" t="s">
        <v>15714</v>
      </c>
      <c r="L4946" s="10" t="s">
        <v>15715</v>
      </c>
      <c r="M4946" s="10" t="s">
        <v>18</v>
      </c>
      <c r="N4946">
        <v>0</v>
      </c>
    </row>
    <row r="4947" spans="1:14" x14ac:dyDescent="0.25">
      <c r="A4947" s="10" t="s">
        <v>209</v>
      </c>
      <c r="B4947" s="10" t="s">
        <v>4322</v>
      </c>
      <c r="C4947">
        <v>31446.240000000002</v>
      </c>
      <c r="D4947" s="10" t="s">
        <v>26</v>
      </c>
      <c r="E4947">
        <v>5000</v>
      </c>
      <c r="F4947">
        <v>0</v>
      </c>
      <c r="G4947">
        <v>26446.240000000002</v>
      </c>
      <c r="H4947" s="10" t="s">
        <v>26</v>
      </c>
      <c r="I4947" s="10" t="s">
        <v>15716</v>
      </c>
      <c r="J4947" s="10" t="s">
        <v>15717</v>
      </c>
      <c r="K4947" s="10" t="s">
        <v>17</v>
      </c>
      <c r="L4947" s="10" t="s">
        <v>15718</v>
      </c>
      <c r="M4947" s="10" t="s">
        <v>18</v>
      </c>
      <c r="N4947">
        <v>0</v>
      </c>
    </row>
    <row r="4948" spans="1:14" x14ac:dyDescent="0.25">
      <c r="A4948" s="10" t="s">
        <v>209</v>
      </c>
      <c r="B4948" s="10" t="s">
        <v>130</v>
      </c>
      <c r="C4948">
        <v>204517.75</v>
      </c>
      <c r="D4948" s="10" t="s">
        <v>26</v>
      </c>
      <c r="E4948">
        <v>32815.67</v>
      </c>
      <c r="F4948">
        <v>18830</v>
      </c>
      <c r="G4948">
        <v>190532.08</v>
      </c>
      <c r="H4948" s="10" t="s">
        <v>26</v>
      </c>
      <c r="I4948" s="10" t="s">
        <v>15719</v>
      </c>
      <c r="J4948" s="10" t="s">
        <v>15720</v>
      </c>
      <c r="K4948" s="10" t="s">
        <v>15721</v>
      </c>
      <c r="L4948" s="10" t="s">
        <v>15722</v>
      </c>
      <c r="M4948" s="10" t="s">
        <v>18</v>
      </c>
      <c r="N4948">
        <v>0</v>
      </c>
    </row>
    <row r="4949" spans="1:14" x14ac:dyDescent="0.25">
      <c r="A4949" s="10" t="s">
        <v>209</v>
      </c>
      <c r="B4949" s="10" t="s">
        <v>284</v>
      </c>
      <c r="C4949">
        <v>4723.6099999999997</v>
      </c>
      <c r="D4949" s="10" t="s">
        <v>26</v>
      </c>
      <c r="E4949">
        <v>4973.8500000000004</v>
      </c>
      <c r="F4949">
        <v>2770.52</v>
      </c>
      <c r="G4949">
        <v>2520.2800000000002</v>
      </c>
      <c r="H4949" s="10" t="s">
        <v>26</v>
      </c>
      <c r="I4949" s="10" t="s">
        <v>15723</v>
      </c>
      <c r="J4949" s="10" t="s">
        <v>15724</v>
      </c>
      <c r="K4949" s="10" t="s">
        <v>15725</v>
      </c>
      <c r="L4949" s="10" t="s">
        <v>15726</v>
      </c>
      <c r="M4949" s="10" t="s">
        <v>18</v>
      </c>
      <c r="N4949">
        <v>0</v>
      </c>
    </row>
    <row r="4950" spans="1:14" x14ac:dyDescent="0.25">
      <c r="A4950" s="10" t="s">
        <v>209</v>
      </c>
      <c r="B4950" s="10" t="s">
        <v>397</v>
      </c>
      <c r="C4950">
        <v>493.12</v>
      </c>
      <c r="D4950" s="10" t="s">
        <v>26</v>
      </c>
      <c r="E4950">
        <v>0</v>
      </c>
      <c r="F4950">
        <v>0</v>
      </c>
      <c r="G4950">
        <v>493.12</v>
      </c>
      <c r="H4950" s="10" t="s">
        <v>26</v>
      </c>
      <c r="I4950" s="10" t="s">
        <v>15727</v>
      </c>
      <c r="J4950" s="10" t="s">
        <v>17</v>
      </c>
      <c r="K4950" s="10" t="s">
        <v>17</v>
      </c>
      <c r="L4950" s="10" t="s">
        <v>15728</v>
      </c>
      <c r="M4950" s="10" t="s">
        <v>18</v>
      </c>
      <c r="N4950">
        <v>0</v>
      </c>
    </row>
    <row r="4951" spans="1:14" x14ac:dyDescent="0.25">
      <c r="A4951" s="10" t="s">
        <v>209</v>
      </c>
      <c r="B4951" s="10" t="s">
        <v>300</v>
      </c>
      <c r="C4951">
        <v>1778.18</v>
      </c>
      <c r="D4951" s="10" t="s">
        <v>26</v>
      </c>
      <c r="E4951">
        <v>2789.84</v>
      </c>
      <c r="F4951">
        <v>477660.91</v>
      </c>
      <c r="G4951">
        <v>476649.25</v>
      </c>
      <c r="H4951" s="10" t="s">
        <v>26</v>
      </c>
      <c r="I4951" s="10" t="s">
        <v>15729</v>
      </c>
      <c r="J4951" s="10" t="s">
        <v>15730</v>
      </c>
      <c r="K4951" s="10" t="s">
        <v>15731</v>
      </c>
      <c r="L4951" s="10" t="s">
        <v>15732</v>
      </c>
      <c r="M4951" s="10" t="s">
        <v>18</v>
      </c>
      <c r="N4951">
        <v>0</v>
      </c>
    </row>
    <row r="4952" spans="1:14" x14ac:dyDescent="0.25">
      <c r="A4952" s="10" t="s">
        <v>209</v>
      </c>
      <c r="B4952" s="10" t="s">
        <v>4327</v>
      </c>
      <c r="C4952">
        <v>231587.5</v>
      </c>
      <c r="D4952" s="10" t="s">
        <v>26</v>
      </c>
      <c r="E4952">
        <v>231587.5</v>
      </c>
      <c r="F4952">
        <v>155931.60999999999</v>
      </c>
      <c r="G4952">
        <v>155931.60999999999</v>
      </c>
      <c r="H4952" s="10" t="s">
        <v>26</v>
      </c>
      <c r="I4952" s="10" t="s">
        <v>15733</v>
      </c>
      <c r="J4952" s="10" t="s">
        <v>15734</v>
      </c>
      <c r="K4952" s="10" t="s">
        <v>15735</v>
      </c>
      <c r="L4952" s="10" t="s">
        <v>15736</v>
      </c>
      <c r="M4952" s="10" t="s">
        <v>18</v>
      </c>
      <c r="N4952">
        <v>0</v>
      </c>
    </row>
    <row r="4953" spans="1:14" x14ac:dyDescent="0.25">
      <c r="A4953" s="10" t="s">
        <v>209</v>
      </c>
      <c r="B4953" s="10" t="s">
        <v>4329</v>
      </c>
      <c r="C4953">
        <v>3292.4</v>
      </c>
      <c r="D4953" s="10" t="s">
        <v>26</v>
      </c>
      <c r="E4953">
        <v>30454.84</v>
      </c>
      <c r="F4953">
        <v>27477.84</v>
      </c>
      <c r="G4953">
        <v>315.39999999999998</v>
      </c>
      <c r="H4953" s="10" t="s">
        <v>26</v>
      </c>
      <c r="I4953" s="10" t="s">
        <v>15737</v>
      </c>
      <c r="J4953" s="10" t="s">
        <v>15738</v>
      </c>
      <c r="K4953" s="10" t="s">
        <v>15739</v>
      </c>
      <c r="L4953" s="10" t="s">
        <v>15740</v>
      </c>
      <c r="M4953" s="10" t="s">
        <v>18</v>
      </c>
      <c r="N4953">
        <v>0</v>
      </c>
    </row>
    <row r="4954" spans="1:14" x14ac:dyDescent="0.25">
      <c r="A4954" s="10" t="s">
        <v>209</v>
      </c>
      <c r="B4954" s="10" t="s">
        <v>101</v>
      </c>
      <c r="C4954">
        <v>85599.65</v>
      </c>
      <c r="D4954" s="10" t="s">
        <v>26</v>
      </c>
      <c r="E4954">
        <v>127892.78</v>
      </c>
      <c r="F4954">
        <v>113900.78</v>
      </c>
      <c r="G4954">
        <v>71607.649999999994</v>
      </c>
      <c r="H4954" s="10" t="s">
        <v>26</v>
      </c>
      <c r="I4954" s="10" t="s">
        <v>15741</v>
      </c>
      <c r="J4954" s="10" t="s">
        <v>15742</v>
      </c>
      <c r="K4954" s="10" t="s">
        <v>15743</v>
      </c>
      <c r="L4954" s="10" t="s">
        <v>15744</v>
      </c>
      <c r="M4954" s="10" t="s">
        <v>18</v>
      </c>
      <c r="N4954">
        <v>0</v>
      </c>
    </row>
    <row r="4955" spans="1:14" x14ac:dyDescent="0.25">
      <c r="A4955" s="10" t="s">
        <v>209</v>
      </c>
      <c r="B4955" s="10" t="s">
        <v>4332</v>
      </c>
      <c r="C4955">
        <v>11273.94</v>
      </c>
      <c r="D4955" s="10" t="s">
        <v>26</v>
      </c>
      <c r="E4955">
        <v>0</v>
      </c>
      <c r="F4955">
        <v>0</v>
      </c>
      <c r="G4955">
        <v>11273.94</v>
      </c>
      <c r="H4955" s="10" t="s">
        <v>26</v>
      </c>
      <c r="I4955" s="10" t="s">
        <v>15745</v>
      </c>
      <c r="J4955" s="10" t="s">
        <v>17</v>
      </c>
      <c r="K4955" s="10" t="s">
        <v>17</v>
      </c>
      <c r="L4955" s="10" t="s">
        <v>15746</v>
      </c>
      <c r="M4955" s="10" t="s">
        <v>18</v>
      </c>
      <c r="N4955">
        <v>0</v>
      </c>
    </row>
    <row r="4956" spans="1:14" x14ac:dyDescent="0.25">
      <c r="A4956" s="10" t="s">
        <v>64</v>
      </c>
      <c r="B4956" s="10" t="s">
        <v>4315</v>
      </c>
      <c r="C4956">
        <v>177901.09</v>
      </c>
      <c r="D4956" s="10" t="s">
        <v>26</v>
      </c>
      <c r="E4956">
        <v>1636032.83</v>
      </c>
      <c r="F4956">
        <v>1658200.3</v>
      </c>
      <c r="G4956">
        <v>200068.56</v>
      </c>
      <c r="H4956" s="10" t="s">
        <v>26</v>
      </c>
      <c r="I4956" s="10" t="s">
        <v>15747</v>
      </c>
      <c r="J4956" s="10" t="s">
        <v>15748</v>
      </c>
      <c r="K4956" s="10" t="s">
        <v>15749</v>
      </c>
      <c r="L4956" s="10" t="s">
        <v>15750</v>
      </c>
      <c r="M4956" s="10" t="s">
        <v>18</v>
      </c>
      <c r="N4956">
        <v>0</v>
      </c>
    </row>
    <row r="4957" spans="1:14" x14ac:dyDescent="0.25">
      <c r="A4957" s="10" t="s">
        <v>64</v>
      </c>
      <c r="B4957" s="10" t="s">
        <v>4316</v>
      </c>
      <c r="C4957">
        <v>2912.63</v>
      </c>
      <c r="D4957" s="10" t="s">
        <v>26</v>
      </c>
      <c r="E4957">
        <v>104871.36</v>
      </c>
      <c r="F4957">
        <v>117529.65</v>
      </c>
      <c r="G4957">
        <v>15570.92</v>
      </c>
      <c r="H4957" s="10" t="s">
        <v>26</v>
      </c>
      <c r="I4957" s="10" t="s">
        <v>15751</v>
      </c>
      <c r="J4957" s="10" t="s">
        <v>15752</v>
      </c>
      <c r="K4957" s="10" t="s">
        <v>15753</v>
      </c>
      <c r="L4957" s="10" t="s">
        <v>15754</v>
      </c>
      <c r="M4957" s="10" t="s">
        <v>18</v>
      </c>
      <c r="N4957">
        <v>0</v>
      </c>
    </row>
    <row r="4958" spans="1:14" x14ac:dyDescent="0.25">
      <c r="A4958" s="10" t="s">
        <v>64</v>
      </c>
      <c r="B4958" s="10" t="s">
        <v>4317</v>
      </c>
      <c r="C4958">
        <v>43387.79</v>
      </c>
      <c r="D4958" s="10" t="s">
        <v>26</v>
      </c>
      <c r="E4958">
        <v>272922.40000000002</v>
      </c>
      <c r="F4958">
        <v>304860.15000000002</v>
      </c>
      <c r="G4958">
        <v>75325.539999999994</v>
      </c>
      <c r="H4958" s="10" t="s">
        <v>26</v>
      </c>
      <c r="I4958" s="10" t="s">
        <v>15755</v>
      </c>
      <c r="J4958" s="10" t="s">
        <v>15756</v>
      </c>
      <c r="K4958" s="10" t="s">
        <v>15757</v>
      </c>
      <c r="L4958" s="10" t="s">
        <v>15758</v>
      </c>
      <c r="M4958" s="10" t="s">
        <v>18</v>
      </c>
      <c r="N4958">
        <v>0</v>
      </c>
    </row>
    <row r="4959" spans="1:14" x14ac:dyDescent="0.25">
      <c r="A4959" s="10" t="s">
        <v>64</v>
      </c>
      <c r="B4959" s="10" t="s">
        <v>266</v>
      </c>
      <c r="C4959">
        <v>112213.68</v>
      </c>
      <c r="D4959" s="10" t="s">
        <v>26</v>
      </c>
      <c r="E4959">
        <v>479882.79</v>
      </c>
      <c r="F4959">
        <v>416558.15</v>
      </c>
      <c r="G4959">
        <v>48889.04</v>
      </c>
      <c r="H4959" s="10" t="s">
        <v>26</v>
      </c>
      <c r="I4959" s="10" t="s">
        <v>15759</v>
      </c>
      <c r="J4959" s="10" t="s">
        <v>15760</v>
      </c>
      <c r="K4959" s="10" t="s">
        <v>15761</v>
      </c>
      <c r="L4959" s="10" t="s">
        <v>15762</v>
      </c>
      <c r="M4959" s="10" t="s">
        <v>18</v>
      </c>
      <c r="N4959">
        <v>0</v>
      </c>
    </row>
    <row r="4960" spans="1:14" x14ac:dyDescent="0.25">
      <c r="A4960" s="10" t="s">
        <v>64</v>
      </c>
      <c r="B4960" s="10" t="s">
        <v>4318</v>
      </c>
      <c r="C4960">
        <v>84285.02</v>
      </c>
      <c r="D4960" s="10" t="s">
        <v>26</v>
      </c>
      <c r="E4960">
        <v>496929.44</v>
      </c>
      <c r="F4960">
        <v>481411.69</v>
      </c>
      <c r="G4960">
        <v>68767.27</v>
      </c>
      <c r="H4960" s="10" t="s">
        <v>26</v>
      </c>
      <c r="I4960" s="10" t="s">
        <v>15763</v>
      </c>
      <c r="J4960" s="10" t="s">
        <v>15764</v>
      </c>
      <c r="K4960" s="10" t="s">
        <v>15765</v>
      </c>
      <c r="L4960" s="10" t="s">
        <v>15766</v>
      </c>
      <c r="M4960" s="10" t="s">
        <v>18</v>
      </c>
      <c r="N4960">
        <v>0</v>
      </c>
    </row>
    <row r="4961" spans="1:14" x14ac:dyDescent="0.25">
      <c r="A4961" s="10" t="s">
        <v>64</v>
      </c>
      <c r="B4961" s="10" t="s">
        <v>4320</v>
      </c>
      <c r="C4961">
        <v>1717</v>
      </c>
      <c r="D4961" s="10" t="s">
        <v>26</v>
      </c>
      <c r="E4961">
        <v>279700.71999999997</v>
      </c>
      <c r="F4961">
        <v>279700.71999999997</v>
      </c>
      <c r="G4961">
        <v>1717</v>
      </c>
      <c r="H4961" s="10" t="s">
        <v>26</v>
      </c>
      <c r="I4961" s="10" t="s">
        <v>15767</v>
      </c>
      <c r="J4961" s="10" t="s">
        <v>15768</v>
      </c>
      <c r="K4961" s="10" t="s">
        <v>15769</v>
      </c>
      <c r="L4961" s="10" t="s">
        <v>15770</v>
      </c>
      <c r="M4961" s="10" t="s">
        <v>18</v>
      </c>
      <c r="N4961">
        <v>0</v>
      </c>
    </row>
    <row r="4962" spans="1:14" x14ac:dyDescent="0.25">
      <c r="A4962" s="10" t="s">
        <v>64</v>
      </c>
      <c r="B4962" s="10" t="s">
        <v>284</v>
      </c>
      <c r="C4962">
        <v>275.83999999999997</v>
      </c>
      <c r="D4962" s="10" t="s">
        <v>26</v>
      </c>
      <c r="E4962">
        <v>4754.2700000000004</v>
      </c>
      <c r="F4962">
        <v>4973.8500000000004</v>
      </c>
      <c r="G4962">
        <v>495.42</v>
      </c>
      <c r="H4962" s="10" t="s">
        <v>26</v>
      </c>
      <c r="I4962" s="10" t="s">
        <v>15771</v>
      </c>
      <c r="J4962" s="10" t="s">
        <v>15772</v>
      </c>
      <c r="K4962" s="10" t="s">
        <v>15773</v>
      </c>
      <c r="L4962" s="10" t="s">
        <v>15774</v>
      </c>
      <c r="M4962" s="10" t="s">
        <v>18</v>
      </c>
      <c r="N4962">
        <v>0</v>
      </c>
    </row>
    <row r="4963" spans="1:14" x14ac:dyDescent="0.25">
      <c r="A4963" s="10" t="s">
        <v>64</v>
      </c>
      <c r="B4963" s="10" t="s">
        <v>4329</v>
      </c>
      <c r="C4963">
        <v>2720</v>
      </c>
      <c r="D4963" s="10" t="s">
        <v>26</v>
      </c>
      <c r="E4963">
        <v>33174.839999999997</v>
      </c>
      <c r="F4963">
        <v>30454.84</v>
      </c>
      <c r="G4963">
        <v>0</v>
      </c>
      <c r="H4963" s="10" t="s">
        <v>16</v>
      </c>
      <c r="I4963" s="10" t="s">
        <v>15775</v>
      </c>
      <c r="J4963" s="10" t="s">
        <v>15776</v>
      </c>
      <c r="K4963" s="10" t="s">
        <v>15777</v>
      </c>
      <c r="L4963" s="10" t="s">
        <v>17</v>
      </c>
      <c r="M4963" s="10" t="s">
        <v>18</v>
      </c>
      <c r="N4963">
        <v>0</v>
      </c>
    </row>
    <row r="4964" spans="1:14" x14ac:dyDescent="0.25">
      <c r="A4964" s="10" t="s">
        <v>89</v>
      </c>
      <c r="B4964" s="10" t="s">
        <v>4336</v>
      </c>
      <c r="C4964">
        <v>97869.74</v>
      </c>
      <c r="D4964" s="10" t="s">
        <v>26</v>
      </c>
      <c r="E4964">
        <v>325309.76</v>
      </c>
      <c r="F4964">
        <v>328069.46999999997</v>
      </c>
      <c r="G4964">
        <v>100629.45</v>
      </c>
      <c r="H4964" s="10" t="s">
        <v>26</v>
      </c>
      <c r="I4964" s="10" t="s">
        <v>15778</v>
      </c>
      <c r="J4964" s="10" t="s">
        <v>15779</v>
      </c>
      <c r="K4964" s="10" t="s">
        <v>15780</v>
      </c>
      <c r="L4964" s="10" t="s">
        <v>15781</v>
      </c>
      <c r="M4964" s="10" t="s">
        <v>18</v>
      </c>
      <c r="N4964">
        <v>0</v>
      </c>
    </row>
    <row r="4965" spans="1:14" x14ac:dyDescent="0.25">
      <c r="A4965" s="10" t="s">
        <v>36</v>
      </c>
      <c r="B4965" s="10" t="s">
        <v>4315</v>
      </c>
      <c r="C4965">
        <v>7844884.3099999996</v>
      </c>
      <c r="D4965" s="10" t="s">
        <v>26</v>
      </c>
      <c r="E4965">
        <v>2790</v>
      </c>
      <c r="F4965">
        <v>1760005.87</v>
      </c>
      <c r="G4965">
        <v>9602100.1799999997</v>
      </c>
      <c r="H4965" s="10" t="s">
        <v>26</v>
      </c>
      <c r="I4965" s="10" t="s">
        <v>15782</v>
      </c>
      <c r="J4965" s="10" t="s">
        <v>15783</v>
      </c>
      <c r="K4965" s="10" t="s">
        <v>15784</v>
      </c>
      <c r="L4965" s="10" t="s">
        <v>15785</v>
      </c>
      <c r="M4965" s="10" t="s">
        <v>18</v>
      </c>
      <c r="N4965">
        <v>0</v>
      </c>
    </row>
    <row r="4966" spans="1:14" x14ac:dyDescent="0.25">
      <c r="A4966" s="10" t="s">
        <v>36</v>
      </c>
      <c r="B4966" s="10" t="s">
        <v>4316</v>
      </c>
      <c r="C4966">
        <v>604879.68000000005</v>
      </c>
      <c r="D4966" s="10" t="s">
        <v>26</v>
      </c>
      <c r="E4966">
        <v>4095.38</v>
      </c>
      <c r="F4966">
        <v>100775.98</v>
      </c>
      <c r="G4966">
        <v>701560.28</v>
      </c>
      <c r="H4966" s="10" t="s">
        <v>26</v>
      </c>
      <c r="I4966" s="10" t="s">
        <v>15786</v>
      </c>
      <c r="J4966" s="10" t="s">
        <v>15787</v>
      </c>
      <c r="K4966" s="10" t="s">
        <v>15788</v>
      </c>
      <c r="L4966" s="10" t="s">
        <v>15789</v>
      </c>
      <c r="M4966" s="10" t="s">
        <v>18</v>
      </c>
      <c r="N4966">
        <v>0</v>
      </c>
    </row>
    <row r="4967" spans="1:14" x14ac:dyDescent="0.25">
      <c r="A4967" s="10" t="s">
        <v>36</v>
      </c>
      <c r="B4967" s="10" t="s">
        <v>4317</v>
      </c>
      <c r="C4967">
        <v>1411743.97</v>
      </c>
      <c r="D4967" s="10" t="s">
        <v>26</v>
      </c>
      <c r="E4967">
        <v>0</v>
      </c>
      <c r="F4967">
        <v>272922.40000000002</v>
      </c>
      <c r="G4967">
        <v>1684666.37</v>
      </c>
      <c r="H4967" s="10" t="s">
        <v>26</v>
      </c>
      <c r="I4967" s="10" t="s">
        <v>15790</v>
      </c>
      <c r="J4967" s="10" t="s">
        <v>17</v>
      </c>
      <c r="K4967" s="10" t="s">
        <v>15791</v>
      </c>
      <c r="L4967" s="10" t="s">
        <v>15792</v>
      </c>
      <c r="M4967" s="10" t="s">
        <v>18</v>
      </c>
      <c r="N4967">
        <v>0</v>
      </c>
    </row>
    <row r="4968" spans="1:14" x14ac:dyDescent="0.25">
      <c r="A4968" s="10" t="s">
        <v>36</v>
      </c>
      <c r="B4968" s="10" t="s">
        <v>266</v>
      </c>
      <c r="C4968">
        <v>2414015.37</v>
      </c>
      <c r="D4968" s="10" t="s">
        <v>26</v>
      </c>
      <c r="E4968">
        <v>0</v>
      </c>
      <c r="F4968">
        <v>479882.79</v>
      </c>
      <c r="G4968">
        <v>2893898.16</v>
      </c>
      <c r="H4968" s="10" t="s">
        <v>26</v>
      </c>
      <c r="I4968" s="10" t="s">
        <v>15793</v>
      </c>
      <c r="J4968" s="10" t="s">
        <v>17</v>
      </c>
      <c r="K4968" s="10" t="s">
        <v>15794</v>
      </c>
      <c r="L4968" s="10" t="s">
        <v>15795</v>
      </c>
      <c r="M4968" s="10" t="s">
        <v>18</v>
      </c>
      <c r="N4968">
        <v>0</v>
      </c>
    </row>
    <row r="4969" spans="1:14" x14ac:dyDescent="0.25">
      <c r="A4969" s="10" t="s">
        <v>36</v>
      </c>
      <c r="B4969" s="10" t="s">
        <v>4318</v>
      </c>
      <c r="C4969">
        <v>2408132.0299999998</v>
      </c>
      <c r="D4969" s="10" t="s">
        <v>26</v>
      </c>
      <c r="E4969">
        <v>179</v>
      </c>
      <c r="F4969">
        <v>496440.44</v>
      </c>
      <c r="G4969">
        <v>2904393.47</v>
      </c>
      <c r="H4969" s="10" t="s">
        <v>26</v>
      </c>
      <c r="I4969" s="10" t="s">
        <v>15796</v>
      </c>
      <c r="J4969" s="10" t="s">
        <v>15797</v>
      </c>
      <c r="K4969" s="10" t="s">
        <v>15798</v>
      </c>
      <c r="L4969" s="10" t="s">
        <v>15799</v>
      </c>
      <c r="M4969" s="10" t="s">
        <v>18</v>
      </c>
      <c r="N4969">
        <v>0</v>
      </c>
    </row>
    <row r="4970" spans="1:14" x14ac:dyDescent="0.25">
      <c r="A4970" s="10" t="s">
        <v>36</v>
      </c>
      <c r="B4970" s="10" t="s">
        <v>4320</v>
      </c>
      <c r="C4970">
        <v>2165746.0099999998</v>
      </c>
      <c r="D4970" s="10" t="s">
        <v>26</v>
      </c>
      <c r="E4970">
        <v>0</v>
      </c>
      <c r="F4970">
        <v>279700.71999999997</v>
      </c>
      <c r="G4970">
        <v>2445446.73</v>
      </c>
      <c r="H4970" s="10" t="s">
        <v>26</v>
      </c>
      <c r="I4970" s="10" t="s">
        <v>15800</v>
      </c>
      <c r="J4970" s="10" t="s">
        <v>17</v>
      </c>
      <c r="K4970" s="10" t="s">
        <v>15801</v>
      </c>
      <c r="L4970" s="10" t="s">
        <v>15802</v>
      </c>
      <c r="M4970" s="10" t="s">
        <v>18</v>
      </c>
      <c r="N4970">
        <v>0</v>
      </c>
    </row>
    <row r="4971" spans="1:14" x14ac:dyDescent="0.25">
      <c r="A4971" s="10" t="s">
        <v>36</v>
      </c>
      <c r="B4971" s="10" t="s">
        <v>224</v>
      </c>
      <c r="C4971">
        <v>32288.25</v>
      </c>
      <c r="D4971" s="10" t="s">
        <v>26</v>
      </c>
      <c r="E4971">
        <v>0</v>
      </c>
      <c r="F4971">
        <v>12018.25</v>
      </c>
      <c r="G4971">
        <v>44306.5</v>
      </c>
      <c r="H4971" s="10" t="s">
        <v>26</v>
      </c>
      <c r="I4971" s="10" t="s">
        <v>15803</v>
      </c>
      <c r="J4971" s="10" t="s">
        <v>17</v>
      </c>
      <c r="K4971" s="10" t="s">
        <v>15804</v>
      </c>
      <c r="L4971" s="10" t="s">
        <v>15805</v>
      </c>
      <c r="M4971" s="10" t="s">
        <v>18</v>
      </c>
      <c r="N4971">
        <v>0</v>
      </c>
    </row>
    <row r="4972" spans="1:14" x14ac:dyDescent="0.25">
      <c r="A4972" s="10" t="s">
        <v>36</v>
      </c>
      <c r="B4972" s="10" t="s">
        <v>4337</v>
      </c>
      <c r="C4972">
        <v>2949.17</v>
      </c>
      <c r="D4972" s="10" t="s">
        <v>26</v>
      </c>
      <c r="E4972">
        <v>0</v>
      </c>
      <c r="F4972">
        <v>0</v>
      </c>
      <c r="G4972">
        <v>2949.17</v>
      </c>
      <c r="H4972" s="10" t="s">
        <v>26</v>
      </c>
      <c r="I4972" s="10" t="s">
        <v>15806</v>
      </c>
      <c r="J4972" s="10" t="s">
        <v>17</v>
      </c>
      <c r="K4972" s="10" t="s">
        <v>17</v>
      </c>
      <c r="L4972" s="10" t="s">
        <v>15807</v>
      </c>
      <c r="M4972" s="10" t="s">
        <v>18</v>
      </c>
      <c r="N4972">
        <v>0</v>
      </c>
    </row>
    <row r="4973" spans="1:14" x14ac:dyDescent="0.25">
      <c r="A4973" s="10" t="s">
        <v>36</v>
      </c>
      <c r="B4973" s="10" t="s">
        <v>151</v>
      </c>
      <c r="C4973">
        <v>2108.27</v>
      </c>
      <c r="D4973" s="10" t="s">
        <v>26</v>
      </c>
      <c r="E4973">
        <v>0</v>
      </c>
      <c r="F4973">
        <v>0</v>
      </c>
      <c r="G4973">
        <v>2108.27</v>
      </c>
      <c r="H4973" s="10" t="s">
        <v>26</v>
      </c>
      <c r="I4973" s="10" t="s">
        <v>15808</v>
      </c>
      <c r="J4973" s="10" t="s">
        <v>17</v>
      </c>
      <c r="K4973" s="10" t="s">
        <v>17</v>
      </c>
      <c r="L4973" s="10" t="s">
        <v>15809</v>
      </c>
      <c r="M4973" s="10" t="s">
        <v>18</v>
      </c>
      <c r="N4973">
        <v>0</v>
      </c>
    </row>
    <row r="4974" spans="1:14" x14ac:dyDescent="0.25">
      <c r="A4974" s="10" t="s">
        <v>36</v>
      </c>
      <c r="B4974" s="10" t="s">
        <v>65</v>
      </c>
      <c r="C4974">
        <v>195420.16</v>
      </c>
      <c r="D4974" s="10" t="s">
        <v>26</v>
      </c>
      <c r="E4974">
        <v>0</v>
      </c>
      <c r="F4974">
        <v>15351.73</v>
      </c>
      <c r="G4974">
        <v>210771.89</v>
      </c>
      <c r="H4974" s="10" t="s">
        <v>26</v>
      </c>
      <c r="I4974" s="10" t="s">
        <v>15810</v>
      </c>
      <c r="J4974" s="10" t="s">
        <v>17</v>
      </c>
      <c r="K4974" s="10" t="s">
        <v>15811</v>
      </c>
      <c r="L4974" s="10" t="s">
        <v>15812</v>
      </c>
      <c r="M4974" s="10" t="s">
        <v>18</v>
      </c>
      <c r="N4974">
        <v>0</v>
      </c>
    </row>
    <row r="4975" spans="1:14" x14ac:dyDescent="0.25">
      <c r="A4975" s="10" t="s">
        <v>36</v>
      </c>
      <c r="B4975" s="10" t="s">
        <v>4322</v>
      </c>
      <c r="C4975">
        <v>13553.76</v>
      </c>
      <c r="D4975" s="10" t="s">
        <v>26</v>
      </c>
      <c r="E4975">
        <v>0</v>
      </c>
      <c r="F4975">
        <v>5000</v>
      </c>
      <c r="G4975">
        <v>18553.759999999998</v>
      </c>
      <c r="H4975" s="10" t="s">
        <v>26</v>
      </c>
      <c r="I4975" s="10" t="s">
        <v>15813</v>
      </c>
      <c r="J4975" s="10" t="s">
        <v>17</v>
      </c>
      <c r="K4975" s="10" t="s">
        <v>15814</v>
      </c>
      <c r="L4975" s="10" t="s">
        <v>15815</v>
      </c>
      <c r="M4975" s="10" t="s">
        <v>18</v>
      </c>
      <c r="N4975">
        <v>0</v>
      </c>
    </row>
    <row r="4976" spans="1:14" x14ac:dyDescent="0.25">
      <c r="A4976" s="10" t="s">
        <v>36</v>
      </c>
      <c r="B4976" s="10" t="s">
        <v>130</v>
      </c>
      <c r="C4976">
        <v>131605.97</v>
      </c>
      <c r="D4976" s="10" t="s">
        <v>26</v>
      </c>
      <c r="E4976">
        <v>0</v>
      </c>
      <c r="F4976">
        <v>32025.66</v>
      </c>
      <c r="G4976">
        <v>163631.63</v>
      </c>
      <c r="H4976" s="10" t="s">
        <v>26</v>
      </c>
      <c r="I4976" s="10" t="s">
        <v>15816</v>
      </c>
      <c r="J4976" s="10" t="s">
        <v>17</v>
      </c>
      <c r="K4976" s="10" t="s">
        <v>15817</v>
      </c>
      <c r="L4976" s="10" t="s">
        <v>15818</v>
      </c>
      <c r="M4976" s="10" t="s">
        <v>18</v>
      </c>
      <c r="N4976">
        <v>0</v>
      </c>
    </row>
    <row r="4977" spans="1:14" x14ac:dyDescent="0.25">
      <c r="A4977" s="10" t="s">
        <v>36</v>
      </c>
      <c r="B4977" s="10" t="s">
        <v>276</v>
      </c>
      <c r="C4977">
        <v>5105.32</v>
      </c>
      <c r="D4977" s="10" t="s">
        <v>26</v>
      </c>
      <c r="E4977">
        <v>0</v>
      </c>
      <c r="F4977">
        <v>21.82</v>
      </c>
      <c r="G4977">
        <v>5127.1400000000003</v>
      </c>
      <c r="H4977" s="10" t="s">
        <v>26</v>
      </c>
      <c r="I4977" s="10" t="s">
        <v>15819</v>
      </c>
      <c r="J4977" s="10" t="s">
        <v>17</v>
      </c>
      <c r="K4977" s="10" t="s">
        <v>15820</v>
      </c>
      <c r="L4977" s="10" t="s">
        <v>15821</v>
      </c>
      <c r="M4977" s="10" t="s">
        <v>18</v>
      </c>
      <c r="N4977">
        <v>0</v>
      </c>
    </row>
    <row r="4978" spans="1:14" x14ac:dyDescent="0.25">
      <c r="A4978" s="10" t="s">
        <v>36</v>
      </c>
      <c r="B4978" s="10" t="s">
        <v>284</v>
      </c>
      <c r="C4978">
        <v>27779.119999999999</v>
      </c>
      <c r="D4978" s="10" t="s">
        <v>26</v>
      </c>
      <c r="E4978">
        <v>0</v>
      </c>
      <c r="F4978">
        <v>4754.2700000000004</v>
      </c>
      <c r="G4978">
        <v>32533.39</v>
      </c>
      <c r="H4978" s="10" t="s">
        <v>26</v>
      </c>
      <c r="I4978" s="10" t="s">
        <v>15822</v>
      </c>
      <c r="J4978" s="10" t="s">
        <v>17</v>
      </c>
      <c r="K4978" s="10" t="s">
        <v>15823</v>
      </c>
      <c r="L4978" s="10" t="s">
        <v>15824</v>
      </c>
      <c r="M4978" s="10" t="s">
        <v>18</v>
      </c>
      <c r="N4978">
        <v>0</v>
      </c>
    </row>
    <row r="4979" spans="1:14" x14ac:dyDescent="0.25">
      <c r="A4979" s="10" t="s">
        <v>36</v>
      </c>
      <c r="B4979" s="10" t="s">
        <v>37</v>
      </c>
      <c r="C4979">
        <v>21300</v>
      </c>
      <c r="D4979" s="10" t="s">
        <v>26</v>
      </c>
      <c r="E4979">
        <v>0</v>
      </c>
      <c r="F4979">
        <v>0</v>
      </c>
      <c r="G4979">
        <v>21300</v>
      </c>
      <c r="H4979" s="10" t="s">
        <v>26</v>
      </c>
      <c r="I4979" s="10" t="s">
        <v>15825</v>
      </c>
      <c r="J4979" s="10" t="s">
        <v>17</v>
      </c>
      <c r="K4979" s="10" t="s">
        <v>17</v>
      </c>
      <c r="L4979" s="10" t="s">
        <v>15826</v>
      </c>
      <c r="M4979" s="10" t="s">
        <v>18</v>
      </c>
      <c r="N4979">
        <v>0</v>
      </c>
    </row>
    <row r="4980" spans="1:14" x14ac:dyDescent="0.25">
      <c r="A4980" s="10" t="s">
        <v>36</v>
      </c>
      <c r="B4980" s="10" t="s">
        <v>397</v>
      </c>
      <c r="C4980">
        <v>7572.28</v>
      </c>
      <c r="D4980" s="10" t="s">
        <v>26</v>
      </c>
      <c r="E4980">
        <v>0</v>
      </c>
      <c r="F4980">
        <v>0</v>
      </c>
      <c r="G4980">
        <v>7572.28</v>
      </c>
      <c r="H4980" s="10" t="s">
        <v>26</v>
      </c>
      <c r="I4980" s="10" t="s">
        <v>15827</v>
      </c>
      <c r="J4980" s="10" t="s">
        <v>17</v>
      </c>
      <c r="K4980" s="10" t="s">
        <v>17</v>
      </c>
      <c r="L4980" s="10" t="s">
        <v>15828</v>
      </c>
      <c r="M4980" s="10" t="s">
        <v>18</v>
      </c>
      <c r="N4980">
        <v>0</v>
      </c>
    </row>
    <row r="4981" spans="1:14" x14ac:dyDescent="0.25">
      <c r="A4981" s="10" t="s">
        <v>36</v>
      </c>
      <c r="B4981" s="10" t="s">
        <v>300</v>
      </c>
      <c r="C4981">
        <v>14209.72</v>
      </c>
      <c r="D4981" s="10" t="s">
        <v>26</v>
      </c>
      <c r="E4981">
        <v>0</v>
      </c>
      <c r="F4981">
        <v>2789.84</v>
      </c>
      <c r="G4981">
        <v>16999.560000000001</v>
      </c>
      <c r="H4981" s="10" t="s">
        <v>26</v>
      </c>
      <c r="I4981" s="10" t="s">
        <v>15829</v>
      </c>
      <c r="J4981" s="10" t="s">
        <v>17</v>
      </c>
      <c r="K4981" s="10" t="s">
        <v>15830</v>
      </c>
      <c r="L4981" s="10" t="s">
        <v>15831</v>
      </c>
      <c r="M4981" s="10" t="s">
        <v>18</v>
      </c>
      <c r="N4981">
        <v>0</v>
      </c>
    </row>
    <row r="4982" spans="1:14" x14ac:dyDescent="0.25">
      <c r="A4982" s="10" t="s">
        <v>36</v>
      </c>
      <c r="B4982" s="10" t="s">
        <v>4327</v>
      </c>
      <c r="C4982">
        <v>239036.88</v>
      </c>
      <c r="D4982" s="10" t="s">
        <v>26</v>
      </c>
      <c r="E4982">
        <v>0</v>
      </c>
      <c r="F4982">
        <v>0</v>
      </c>
      <c r="G4982">
        <v>239036.88</v>
      </c>
      <c r="H4982" s="10" t="s">
        <v>26</v>
      </c>
      <c r="I4982" s="10" t="s">
        <v>15832</v>
      </c>
      <c r="J4982" s="10" t="s">
        <v>17</v>
      </c>
      <c r="K4982" s="10" t="s">
        <v>17</v>
      </c>
      <c r="L4982" s="10" t="s">
        <v>15833</v>
      </c>
      <c r="M4982" s="10" t="s">
        <v>18</v>
      </c>
      <c r="N4982">
        <v>0</v>
      </c>
    </row>
    <row r="4983" spans="1:14" x14ac:dyDescent="0.25">
      <c r="A4983" s="10" t="s">
        <v>36</v>
      </c>
      <c r="B4983" s="10" t="s">
        <v>4329</v>
      </c>
      <c r="C4983">
        <v>479212.14</v>
      </c>
      <c r="D4983" s="10" t="s">
        <v>26</v>
      </c>
      <c r="E4983">
        <v>0</v>
      </c>
      <c r="F4983">
        <v>33174.839999999997</v>
      </c>
      <c r="G4983">
        <v>512386.98</v>
      </c>
      <c r="H4983" s="10" t="s">
        <v>26</v>
      </c>
      <c r="I4983" s="10" t="s">
        <v>15834</v>
      </c>
      <c r="J4983" s="10" t="s">
        <v>17</v>
      </c>
      <c r="K4983" s="10" t="s">
        <v>15835</v>
      </c>
      <c r="L4983" s="10" t="s">
        <v>15836</v>
      </c>
      <c r="M4983" s="10" t="s">
        <v>18</v>
      </c>
      <c r="N4983">
        <v>0</v>
      </c>
    </row>
    <row r="4984" spans="1:14" x14ac:dyDescent="0.25">
      <c r="A4984" s="10" t="s">
        <v>36</v>
      </c>
      <c r="B4984" s="10" t="s">
        <v>101</v>
      </c>
      <c r="C4984">
        <v>560320.72</v>
      </c>
      <c r="D4984" s="10" t="s">
        <v>26</v>
      </c>
      <c r="E4984">
        <v>0</v>
      </c>
      <c r="F4984">
        <v>127892.78</v>
      </c>
      <c r="G4984">
        <v>688213.5</v>
      </c>
      <c r="H4984" s="10" t="s">
        <v>26</v>
      </c>
      <c r="I4984" s="10" t="s">
        <v>15837</v>
      </c>
      <c r="J4984" s="10" t="s">
        <v>17</v>
      </c>
      <c r="K4984" s="10" t="s">
        <v>15838</v>
      </c>
      <c r="L4984" s="10" t="s">
        <v>15839</v>
      </c>
      <c r="M4984" s="10" t="s">
        <v>18</v>
      </c>
      <c r="N4984">
        <v>0</v>
      </c>
    </row>
    <row r="4985" spans="1:14" x14ac:dyDescent="0.25">
      <c r="A4985" s="10" t="s">
        <v>36</v>
      </c>
      <c r="B4985" s="10" t="s">
        <v>269</v>
      </c>
      <c r="C4985">
        <v>11307.77</v>
      </c>
      <c r="D4985" s="10" t="s">
        <v>26</v>
      </c>
      <c r="E4985">
        <v>0</v>
      </c>
      <c r="F4985">
        <v>0</v>
      </c>
      <c r="G4985">
        <v>11307.77</v>
      </c>
      <c r="H4985" s="10" t="s">
        <v>26</v>
      </c>
      <c r="I4985" s="10" t="s">
        <v>15840</v>
      </c>
      <c r="J4985" s="10" t="s">
        <v>17</v>
      </c>
      <c r="K4985" s="10" t="s">
        <v>17</v>
      </c>
      <c r="L4985" s="10" t="s">
        <v>15841</v>
      </c>
      <c r="M4985" s="10" t="s">
        <v>18</v>
      </c>
      <c r="N4985">
        <v>0</v>
      </c>
    </row>
    <row r="4986" spans="1:14" x14ac:dyDescent="0.25">
      <c r="A4986" s="10" t="s">
        <v>36</v>
      </c>
      <c r="B4986" s="10" t="s">
        <v>4336</v>
      </c>
      <c r="C4986">
        <v>1871401.48</v>
      </c>
      <c r="D4986" s="10" t="s">
        <v>26</v>
      </c>
      <c r="E4986">
        <v>0</v>
      </c>
      <c r="F4986">
        <v>325309.76</v>
      </c>
      <c r="G4986">
        <v>2196711.2400000002</v>
      </c>
      <c r="H4986" s="10" t="s">
        <v>26</v>
      </c>
      <c r="I4986" s="10" t="s">
        <v>15842</v>
      </c>
      <c r="J4986" s="10" t="s">
        <v>17</v>
      </c>
      <c r="K4986" s="10" t="s">
        <v>15843</v>
      </c>
      <c r="L4986" s="10" t="s">
        <v>15844</v>
      </c>
      <c r="M4986" s="10" t="s">
        <v>18</v>
      </c>
      <c r="N4986">
        <v>0</v>
      </c>
    </row>
    <row r="4987" spans="1:14" x14ac:dyDescent="0.25">
      <c r="A4987" s="10" t="s">
        <v>36</v>
      </c>
      <c r="B4987" s="10" t="s">
        <v>90</v>
      </c>
      <c r="C4987">
        <v>496.7</v>
      </c>
      <c r="D4987" s="10" t="s">
        <v>26</v>
      </c>
      <c r="E4987">
        <v>0</v>
      </c>
      <c r="F4987">
        <v>0</v>
      </c>
      <c r="G4987">
        <v>496.7</v>
      </c>
      <c r="H4987" s="10" t="s">
        <v>26</v>
      </c>
      <c r="I4987" s="10" t="s">
        <v>15845</v>
      </c>
      <c r="J4987" s="10" t="s">
        <v>17</v>
      </c>
      <c r="K4987" s="10" t="s">
        <v>17</v>
      </c>
      <c r="L4987" s="10" t="s">
        <v>15846</v>
      </c>
      <c r="M4987" s="10" t="s">
        <v>18</v>
      </c>
      <c r="N4987">
        <v>0</v>
      </c>
    </row>
    <row r="4988" spans="1:14" x14ac:dyDescent="0.25">
      <c r="A4988" s="10" t="s">
        <v>36</v>
      </c>
      <c r="B4988" s="10" t="s">
        <v>207</v>
      </c>
      <c r="C4988">
        <v>320.83</v>
      </c>
      <c r="D4988" s="10" t="s">
        <v>26</v>
      </c>
      <c r="E4988">
        <v>0</v>
      </c>
      <c r="F4988">
        <v>30.96</v>
      </c>
      <c r="G4988">
        <v>351.79</v>
      </c>
      <c r="H4988" s="10" t="s">
        <v>26</v>
      </c>
      <c r="I4988" s="10" t="s">
        <v>15847</v>
      </c>
      <c r="J4988" s="10" t="s">
        <v>17</v>
      </c>
      <c r="K4988" s="10" t="s">
        <v>15848</v>
      </c>
      <c r="L4988" s="10" t="s">
        <v>15849</v>
      </c>
      <c r="M4988" s="10" t="s">
        <v>18</v>
      </c>
      <c r="N4988">
        <v>0</v>
      </c>
    </row>
    <row r="4989" spans="1:14" x14ac:dyDescent="0.25">
      <c r="A4989" s="10" t="s">
        <v>4341</v>
      </c>
      <c r="B4989" s="10" t="s">
        <v>53</v>
      </c>
      <c r="C4989">
        <v>2002</v>
      </c>
      <c r="D4989" s="10" t="s">
        <v>26</v>
      </c>
      <c r="E4989">
        <v>0</v>
      </c>
      <c r="F4989">
        <v>0</v>
      </c>
      <c r="G4989">
        <v>2002</v>
      </c>
      <c r="H4989" s="10" t="s">
        <v>26</v>
      </c>
      <c r="I4989" s="10" t="s">
        <v>15850</v>
      </c>
      <c r="J4989" s="10" t="s">
        <v>17</v>
      </c>
      <c r="K4989" s="10" t="s">
        <v>17</v>
      </c>
      <c r="L4989" s="10" t="s">
        <v>15851</v>
      </c>
      <c r="M4989" s="10" t="s">
        <v>18</v>
      </c>
      <c r="N4989">
        <v>0</v>
      </c>
    </row>
    <row r="4990" spans="1:14" x14ac:dyDescent="0.25">
      <c r="A4990" s="10" t="s">
        <v>4342</v>
      </c>
      <c r="B4990" s="10" t="s">
        <v>53</v>
      </c>
      <c r="C4990">
        <v>48705.68</v>
      </c>
      <c r="D4990" s="10" t="s">
        <v>26</v>
      </c>
      <c r="E4990">
        <v>0</v>
      </c>
      <c r="F4990">
        <v>10209.719999999999</v>
      </c>
      <c r="G4990">
        <v>58915.4</v>
      </c>
      <c r="H4990" s="10" t="s">
        <v>26</v>
      </c>
      <c r="I4990" s="10" t="s">
        <v>15852</v>
      </c>
      <c r="J4990" s="10" t="s">
        <v>17</v>
      </c>
      <c r="K4990" s="10" t="s">
        <v>15853</v>
      </c>
      <c r="L4990" s="10" t="s">
        <v>15854</v>
      </c>
      <c r="M4990" s="10" t="s">
        <v>18</v>
      </c>
      <c r="N4990">
        <v>0</v>
      </c>
    </row>
    <row r="4991" spans="1:14" x14ac:dyDescent="0.25">
      <c r="A4991" s="10" t="s">
        <v>4343</v>
      </c>
      <c r="B4991" s="10" t="s">
        <v>53</v>
      </c>
      <c r="C4991">
        <v>252996.55</v>
      </c>
      <c r="D4991" s="10" t="s">
        <v>26</v>
      </c>
      <c r="E4991">
        <v>0</v>
      </c>
      <c r="F4991">
        <v>0</v>
      </c>
      <c r="G4991">
        <v>252996.55</v>
      </c>
      <c r="H4991" s="10" t="s">
        <v>26</v>
      </c>
      <c r="I4991" s="10" t="s">
        <v>15855</v>
      </c>
      <c r="J4991" s="10" t="s">
        <v>17</v>
      </c>
      <c r="K4991" s="10" t="s">
        <v>17</v>
      </c>
      <c r="L4991" s="10" t="s">
        <v>15856</v>
      </c>
      <c r="M4991" s="10" t="s">
        <v>18</v>
      </c>
      <c r="N4991">
        <v>0</v>
      </c>
    </row>
    <row r="4992" spans="1:14" x14ac:dyDescent="0.25">
      <c r="A4992" s="10" t="s">
        <v>4344</v>
      </c>
      <c r="B4992" s="10" t="s">
        <v>53</v>
      </c>
      <c r="C4992">
        <v>20400</v>
      </c>
      <c r="D4992" s="10" t="s">
        <v>26</v>
      </c>
      <c r="E4992">
        <v>4500</v>
      </c>
      <c r="F4992">
        <v>4000</v>
      </c>
      <c r="G4992">
        <v>19900</v>
      </c>
      <c r="H4992" s="10" t="s">
        <v>26</v>
      </c>
      <c r="I4992" s="10" t="s">
        <v>15857</v>
      </c>
      <c r="J4992" s="10" t="s">
        <v>15858</v>
      </c>
      <c r="K4992" s="10" t="s">
        <v>15859</v>
      </c>
      <c r="L4992" s="10" t="s">
        <v>15860</v>
      </c>
      <c r="M4992" s="10" t="s">
        <v>18</v>
      </c>
      <c r="N4992">
        <v>0</v>
      </c>
    </row>
    <row r="4993" spans="1:14" x14ac:dyDescent="0.25">
      <c r="A4993" s="10" t="s">
        <v>4345</v>
      </c>
      <c r="B4993" s="10" t="s">
        <v>53</v>
      </c>
      <c r="C4993">
        <v>19543.41</v>
      </c>
      <c r="D4993" s="10" t="s">
        <v>26</v>
      </c>
      <c r="E4993">
        <v>0</v>
      </c>
      <c r="F4993">
        <v>4500</v>
      </c>
      <c r="G4993">
        <v>24043.41</v>
      </c>
      <c r="H4993" s="10" t="s">
        <v>26</v>
      </c>
      <c r="I4993" s="10" t="s">
        <v>15861</v>
      </c>
      <c r="J4993" s="10" t="s">
        <v>17</v>
      </c>
      <c r="K4993" s="10" t="s">
        <v>15862</v>
      </c>
      <c r="L4993" s="10" t="s">
        <v>15863</v>
      </c>
      <c r="M4993" s="10" t="s">
        <v>18</v>
      </c>
      <c r="N4993">
        <v>0</v>
      </c>
    </row>
    <row r="4994" spans="1:14" x14ac:dyDescent="0.25">
      <c r="A4994" s="10" t="s">
        <v>4346</v>
      </c>
      <c r="B4994" s="10" t="s">
        <v>53</v>
      </c>
      <c r="C4994">
        <v>17404.12</v>
      </c>
      <c r="D4994" s="10" t="s">
        <v>26</v>
      </c>
      <c r="E4994">
        <v>0</v>
      </c>
      <c r="F4994">
        <v>0</v>
      </c>
      <c r="G4994">
        <v>17404.12</v>
      </c>
      <c r="H4994" s="10" t="s">
        <v>26</v>
      </c>
      <c r="I4994" s="10" t="s">
        <v>15864</v>
      </c>
      <c r="J4994" s="10" t="s">
        <v>17</v>
      </c>
      <c r="K4994" s="10" t="s">
        <v>17</v>
      </c>
      <c r="L4994" s="10" t="s">
        <v>15865</v>
      </c>
      <c r="M4994" s="10" t="s">
        <v>18</v>
      </c>
      <c r="N4994">
        <v>0</v>
      </c>
    </row>
    <row r="4995" spans="1:14" x14ac:dyDescent="0.25">
      <c r="A4995" s="10" t="s">
        <v>4347</v>
      </c>
      <c r="B4995" s="10" t="s">
        <v>53</v>
      </c>
      <c r="C4995">
        <v>7740.78</v>
      </c>
      <c r="D4995" s="10" t="s">
        <v>26</v>
      </c>
      <c r="E4995">
        <v>0</v>
      </c>
      <c r="F4995">
        <v>0</v>
      </c>
      <c r="G4995">
        <v>7740.78</v>
      </c>
      <c r="H4995" s="10" t="s">
        <v>26</v>
      </c>
      <c r="I4995" s="10" t="s">
        <v>15866</v>
      </c>
      <c r="J4995" s="10" t="s">
        <v>17</v>
      </c>
      <c r="K4995" s="10" t="s">
        <v>17</v>
      </c>
      <c r="L4995" s="10" t="s">
        <v>15867</v>
      </c>
      <c r="M4995" s="10" t="s">
        <v>18</v>
      </c>
      <c r="N4995">
        <v>0</v>
      </c>
    </row>
    <row r="4996" spans="1:14" x14ac:dyDescent="0.25">
      <c r="A4996" s="10" t="s">
        <v>4348</v>
      </c>
      <c r="B4996" s="10" t="s">
        <v>53</v>
      </c>
      <c r="C4996">
        <v>6244867.4299999997</v>
      </c>
      <c r="D4996" s="10" t="s">
        <v>26</v>
      </c>
      <c r="E4996">
        <v>764978.5</v>
      </c>
      <c r="F4996">
        <v>728399.38</v>
      </c>
      <c r="G4996">
        <v>6208288.3099999996</v>
      </c>
      <c r="H4996" s="10" t="s">
        <v>26</v>
      </c>
      <c r="I4996" s="10" t="s">
        <v>15868</v>
      </c>
      <c r="J4996" s="10" t="s">
        <v>15869</v>
      </c>
      <c r="K4996" s="10" t="s">
        <v>15870</v>
      </c>
      <c r="L4996" s="10" t="s">
        <v>15871</v>
      </c>
      <c r="M4996" s="10" t="s">
        <v>18</v>
      </c>
      <c r="N4996">
        <v>0</v>
      </c>
    </row>
    <row r="4997" spans="1:14" x14ac:dyDescent="0.25">
      <c r="A4997" s="10" t="s">
        <v>4348</v>
      </c>
      <c r="B4997" s="10" t="s">
        <v>170</v>
      </c>
      <c r="C4997">
        <v>730</v>
      </c>
      <c r="D4997" s="10" t="s">
        <v>26</v>
      </c>
      <c r="E4997">
        <v>0</v>
      </c>
      <c r="F4997">
        <v>0</v>
      </c>
      <c r="G4997">
        <v>730</v>
      </c>
      <c r="H4997" s="10" t="s">
        <v>26</v>
      </c>
      <c r="I4997" s="10" t="s">
        <v>15872</v>
      </c>
      <c r="J4997" s="10" t="s">
        <v>17</v>
      </c>
      <c r="K4997" s="10" t="s">
        <v>17</v>
      </c>
      <c r="L4997" s="10" t="s">
        <v>15873</v>
      </c>
      <c r="M4997" s="10" t="s">
        <v>18</v>
      </c>
      <c r="N4997">
        <v>0</v>
      </c>
    </row>
    <row r="4998" spans="1:14" x14ac:dyDescent="0.25">
      <c r="A4998" s="10" t="s">
        <v>4348</v>
      </c>
      <c r="B4998" s="10" t="s">
        <v>29</v>
      </c>
      <c r="C4998">
        <v>231696</v>
      </c>
      <c r="D4998" s="10" t="s">
        <v>26</v>
      </c>
      <c r="E4998">
        <v>0</v>
      </c>
      <c r="F4998">
        <v>0</v>
      </c>
      <c r="G4998">
        <v>231696</v>
      </c>
      <c r="H4998" s="10" t="s">
        <v>26</v>
      </c>
      <c r="I4998" s="10" t="s">
        <v>15874</v>
      </c>
      <c r="J4998" s="10" t="s">
        <v>17</v>
      </c>
      <c r="K4998" s="10" t="s">
        <v>17</v>
      </c>
      <c r="L4998" s="10" t="s">
        <v>15875</v>
      </c>
      <c r="M4998" s="10" t="s">
        <v>18</v>
      </c>
      <c r="N4998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4228C-F21D-46CC-A213-54168BFCFF44}">
  <dimension ref="A1:Q507"/>
  <sheetViews>
    <sheetView topLeftCell="H1" workbookViewId="0">
      <selection activeCell="Q1" sqref="Q1"/>
    </sheetView>
  </sheetViews>
  <sheetFormatPr defaultRowHeight="15" x14ac:dyDescent="0.25"/>
  <cols>
    <col min="1" max="1" width="26.85546875" bestFit="1" customWidth="1"/>
    <col min="2" max="2" width="8.28515625" bestFit="1" customWidth="1"/>
    <col min="3" max="3" width="11.5703125" bestFit="1" customWidth="1"/>
    <col min="4" max="4" width="16.42578125" bestFit="1" customWidth="1"/>
    <col min="5" max="5" width="18.5703125" bestFit="1" customWidth="1"/>
    <col min="6" max="6" width="19.7109375" bestFit="1" customWidth="1"/>
    <col min="7" max="7" width="81.140625" bestFit="1" customWidth="1"/>
    <col min="8" max="8" width="12.28515625" bestFit="1" customWidth="1"/>
    <col min="9" max="9" width="15.85546875" bestFit="1" customWidth="1"/>
    <col min="10" max="10" width="30.7109375" bestFit="1" customWidth="1"/>
    <col min="11" max="11" width="21.140625" bestFit="1" customWidth="1"/>
    <col min="12" max="12" width="33.5703125" bestFit="1" customWidth="1"/>
    <col min="13" max="13" width="19.7109375" bestFit="1" customWidth="1"/>
    <col min="14" max="14" width="42.28515625" bestFit="1" customWidth="1"/>
    <col min="15" max="15" width="13.42578125" bestFit="1" customWidth="1"/>
    <col min="16" max="16" width="12.140625" bestFit="1" customWidth="1"/>
    <col min="17" max="17" width="15" bestFit="1" customWidth="1"/>
  </cols>
  <sheetData>
    <row r="1" spans="1:17" x14ac:dyDescent="0.25">
      <c r="A1" t="s">
        <v>4418</v>
      </c>
      <c r="B1" t="s">
        <v>4349</v>
      </c>
      <c r="C1" t="s">
        <v>4350</v>
      </c>
      <c r="D1" t="s">
        <v>4419</v>
      </c>
      <c r="E1" t="s">
        <v>4420</v>
      </c>
      <c r="F1" t="s">
        <v>4357</v>
      </c>
      <c r="G1" t="s">
        <v>4421</v>
      </c>
      <c r="H1" t="s">
        <v>4422</v>
      </c>
      <c r="I1" t="s">
        <v>4423</v>
      </c>
      <c r="J1" t="s">
        <v>4424</v>
      </c>
      <c r="K1" t="s">
        <v>4425</v>
      </c>
      <c r="L1" t="s">
        <v>4372</v>
      </c>
      <c r="M1" t="s">
        <v>4376</v>
      </c>
      <c r="N1" t="s">
        <v>4377</v>
      </c>
      <c r="O1" t="s">
        <v>4378</v>
      </c>
      <c r="P1" t="s">
        <v>4379</v>
      </c>
      <c r="Q1" t="s">
        <v>4380</v>
      </c>
    </row>
    <row r="2" spans="1:17" x14ac:dyDescent="0.25">
      <c r="A2" s="10" t="s">
        <v>4426</v>
      </c>
      <c r="B2">
        <v>2</v>
      </c>
      <c r="C2">
        <v>201</v>
      </c>
      <c r="D2">
        <v>39964874.689999998</v>
      </c>
      <c r="E2">
        <v>27007785.57</v>
      </c>
      <c r="F2">
        <v>0</v>
      </c>
      <c r="G2" s="10" t="s">
        <v>4973</v>
      </c>
      <c r="H2" s="10" t="s">
        <v>4427</v>
      </c>
      <c r="I2">
        <v>1</v>
      </c>
      <c r="J2">
        <v>0</v>
      </c>
      <c r="K2">
        <v>41817713.049999997</v>
      </c>
      <c r="L2">
        <v>0</v>
      </c>
      <c r="M2">
        <v>0</v>
      </c>
      <c r="N2">
        <v>0</v>
      </c>
      <c r="O2" s="1">
        <v>44562</v>
      </c>
      <c r="P2" s="1">
        <v>44773</v>
      </c>
      <c r="Q2" s="1">
        <v>44785</v>
      </c>
    </row>
    <row r="3" spans="1:17" x14ac:dyDescent="0.25">
      <c r="A3" s="10" t="s">
        <v>4428</v>
      </c>
      <c r="B3">
        <v>2</v>
      </c>
      <c r="C3">
        <v>201</v>
      </c>
      <c r="D3">
        <v>3583043</v>
      </c>
      <c r="E3">
        <v>2160985.87</v>
      </c>
      <c r="F3">
        <v>0</v>
      </c>
      <c r="G3" s="10" t="s">
        <v>4974</v>
      </c>
      <c r="H3" s="10" t="s">
        <v>4427</v>
      </c>
      <c r="I3">
        <v>2</v>
      </c>
      <c r="J3">
        <v>0</v>
      </c>
      <c r="K3">
        <v>3583043</v>
      </c>
      <c r="L3">
        <v>0</v>
      </c>
      <c r="M3">
        <v>0</v>
      </c>
      <c r="N3">
        <v>0</v>
      </c>
      <c r="O3" s="1">
        <v>44562</v>
      </c>
      <c r="P3" s="1">
        <v>44773</v>
      </c>
      <c r="Q3" s="1">
        <v>44785</v>
      </c>
    </row>
    <row r="4" spans="1:17" x14ac:dyDescent="0.25">
      <c r="A4" s="10" t="s">
        <v>4429</v>
      </c>
      <c r="B4">
        <v>2</v>
      </c>
      <c r="C4">
        <v>201</v>
      </c>
      <c r="D4">
        <v>3524686</v>
      </c>
      <c r="E4">
        <v>1908520.5</v>
      </c>
      <c r="F4">
        <v>0</v>
      </c>
      <c r="G4" s="10" t="s">
        <v>4975</v>
      </c>
      <c r="H4" s="10" t="s">
        <v>4427</v>
      </c>
      <c r="I4">
        <v>3</v>
      </c>
      <c r="J4">
        <v>0</v>
      </c>
      <c r="K4">
        <v>3524686</v>
      </c>
      <c r="L4">
        <v>0</v>
      </c>
      <c r="M4">
        <v>0</v>
      </c>
      <c r="N4">
        <v>0</v>
      </c>
      <c r="O4" s="1">
        <v>44562</v>
      </c>
      <c r="P4" s="1">
        <v>44773</v>
      </c>
      <c r="Q4" s="1">
        <v>44785</v>
      </c>
    </row>
    <row r="5" spans="1:17" x14ac:dyDescent="0.25">
      <c r="A5" s="10" t="s">
        <v>4430</v>
      </c>
      <c r="B5">
        <v>2</v>
      </c>
      <c r="C5">
        <v>201</v>
      </c>
      <c r="D5">
        <v>765567</v>
      </c>
      <c r="E5">
        <v>590647.44999999995</v>
      </c>
      <c r="F5">
        <v>0</v>
      </c>
      <c r="G5" s="10" t="s">
        <v>4976</v>
      </c>
      <c r="H5" s="10" t="s">
        <v>4427</v>
      </c>
      <c r="I5">
        <v>4</v>
      </c>
      <c r="J5">
        <v>0</v>
      </c>
      <c r="K5">
        <v>765567</v>
      </c>
      <c r="L5">
        <v>0</v>
      </c>
      <c r="M5">
        <v>0</v>
      </c>
      <c r="N5">
        <v>0</v>
      </c>
      <c r="O5" s="1">
        <v>44562</v>
      </c>
      <c r="P5" s="1">
        <v>44773</v>
      </c>
      <c r="Q5" s="1">
        <v>44785</v>
      </c>
    </row>
    <row r="6" spans="1:17" x14ac:dyDescent="0.25">
      <c r="A6" s="10" t="s">
        <v>4431</v>
      </c>
      <c r="B6">
        <v>2</v>
      </c>
      <c r="C6">
        <v>201</v>
      </c>
      <c r="D6">
        <v>765567</v>
      </c>
      <c r="E6">
        <v>590647.44999999995</v>
      </c>
      <c r="F6">
        <v>0</v>
      </c>
      <c r="G6" s="10" t="s">
        <v>4977</v>
      </c>
      <c r="H6" s="10" t="s">
        <v>4427</v>
      </c>
      <c r="I6">
        <v>5</v>
      </c>
      <c r="J6">
        <v>0</v>
      </c>
      <c r="K6">
        <v>765567</v>
      </c>
      <c r="L6">
        <v>0</v>
      </c>
      <c r="M6">
        <v>0</v>
      </c>
      <c r="N6">
        <v>0</v>
      </c>
      <c r="O6" s="1">
        <v>44562</v>
      </c>
      <c r="P6" s="1">
        <v>44773</v>
      </c>
      <c r="Q6" s="1">
        <v>44785</v>
      </c>
    </row>
    <row r="7" spans="1:17" x14ac:dyDescent="0.25">
      <c r="A7" s="10" t="s">
        <v>4432</v>
      </c>
      <c r="B7">
        <v>2</v>
      </c>
      <c r="C7">
        <v>201</v>
      </c>
      <c r="D7">
        <v>765567</v>
      </c>
      <c r="E7">
        <v>525876.79</v>
      </c>
      <c r="F7">
        <v>0</v>
      </c>
      <c r="G7" s="10" t="s">
        <v>4978</v>
      </c>
      <c r="H7" s="10" t="s">
        <v>4427</v>
      </c>
      <c r="I7">
        <v>6</v>
      </c>
      <c r="J7">
        <v>0</v>
      </c>
      <c r="K7">
        <v>765567</v>
      </c>
      <c r="L7">
        <v>0</v>
      </c>
      <c r="M7">
        <v>0</v>
      </c>
      <c r="N7">
        <v>0</v>
      </c>
      <c r="O7" s="1">
        <v>44562</v>
      </c>
      <c r="P7" s="1">
        <v>44773</v>
      </c>
      <c r="Q7" s="1">
        <v>44785</v>
      </c>
    </row>
    <row r="8" spans="1:17" x14ac:dyDescent="0.25">
      <c r="A8" s="10" t="s">
        <v>4433</v>
      </c>
      <c r="B8">
        <v>2</v>
      </c>
      <c r="C8">
        <v>201</v>
      </c>
      <c r="D8">
        <v>765567</v>
      </c>
      <c r="E8">
        <v>525876.79</v>
      </c>
      <c r="F8">
        <v>0</v>
      </c>
      <c r="G8" s="10" t="s">
        <v>4979</v>
      </c>
      <c r="H8" s="10" t="s">
        <v>4427</v>
      </c>
      <c r="I8">
        <v>6</v>
      </c>
      <c r="J8">
        <v>0</v>
      </c>
      <c r="K8">
        <v>765567</v>
      </c>
      <c r="L8">
        <v>0</v>
      </c>
      <c r="M8">
        <v>0</v>
      </c>
      <c r="N8">
        <v>0</v>
      </c>
      <c r="O8" s="1">
        <v>44562</v>
      </c>
      <c r="P8" s="1">
        <v>44773</v>
      </c>
      <c r="Q8" s="1">
        <v>44785</v>
      </c>
    </row>
    <row r="9" spans="1:17" x14ac:dyDescent="0.25">
      <c r="A9" s="10" t="s">
        <v>4434</v>
      </c>
      <c r="B9">
        <v>2</v>
      </c>
      <c r="C9">
        <v>201</v>
      </c>
      <c r="D9">
        <v>562135</v>
      </c>
      <c r="E9">
        <v>357312.06</v>
      </c>
      <c r="F9">
        <v>0</v>
      </c>
      <c r="G9" s="10" t="s">
        <v>4980</v>
      </c>
      <c r="H9" s="10" t="s">
        <v>4427</v>
      </c>
      <c r="I9">
        <v>7</v>
      </c>
      <c r="J9">
        <v>0</v>
      </c>
      <c r="K9">
        <v>562135</v>
      </c>
      <c r="L9">
        <v>0</v>
      </c>
      <c r="M9">
        <v>0</v>
      </c>
      <c r="N9">
        <v>0</v>
      </c>
      <c r="O9" s="1">
        <v>44562</v>
      </c>
      <c r="P9" s="1">
        <v>44773</v>
      </c>
      <c r="Q9" s="1">
        <v>44785</v>
      </c>
    </row>
    <row r="10" spans="1:17" x14ac:dyDescent="0.25">
      <c r="A10" s="10" t="s">
        <v>4435</v>
      </c>
      <c r="B10">
        <v>2</v>
      </c>
      <c r="C10">
        <v>201</v>
      </c>
      <c r="D10">
        <v>337281</v>
      </c>
      <c r="E10">
        <v>214387.22</v>
      </c>
      <c r="F10">
        <v>1</v>
      </c>
      <c r="G10" s="10" t="s">
        <v>4981</v>
      </c>
      <c r="H10" s="10" t="s">
        <v>4436</v>
      </c>
      <c r="I10">
        <v>8</v>
      </c>
      <c r="J10">
        <v>0</v>
      </c>
      <c r="K10">
        <v>337281</v>
      </c>
      <c r="L10">
        <v>0</v>
      </c>
      <c r="M10">
        <v>0</v>
      </c>
      <c r="N10">
        <v>0</v>
      </c>
      <c r="O10" s="1">
        <v>44562</v>
      </c>
      <c r="P10" s="1">
        <v>44773</v>
      </c>
      <c r="Q10" s="1">
        <v>44785</v>
      </c>
    </row>
    <row r="11" spans="1:17" x14ac:dyDescent="0.25">
      <c r="A11" s="10" t="s">
        <v>4437</v>
      </c>
      <c r="B11">
        <v>2</v>
      </c>
      <c r="C11">
        <v>201</v>
      </c>
      <c r="D11">
        <v>140533.75</v>
      </c>
      <c r="E11">
        <v>89328.03</v>
      </c>
      <c r="F11">
        <v>20</v>
      </c>
      <c r="G11" s="10" t="s">
        <v>4982</v>
      </c>
      <c r="H11" s="10" t="s">
        <v>4436</v>
      </c>
      <c r="I11">
        <v>8</v>
      </c>
      <c r="J11">
        <v>0</v>
      </c>
      <c r="K11">
        <v>140533.75</v>
      </c>
      <c r="L11">
        <v>0</v>
      </c>
      <c r="M11">
        <v>0</v>
      </c>
      <c r="N11">
        <v>0</v>
      </c>
      <c r="O11" s="1">
        <v>44562</v>
      </c>
      <c r="P11" s="1">
        <v>44773</v>
      </c>
      <c r="Q11" s="1">
        <v>44785</v>
      </c>
    </row>
    <row r="12" spans="1:17" x14ac:dyDescent="0.25">
      <c r="A12" s="10" t="s">
        <v>4438</v>
      </c>
      <c r="B12">
        <v>2</v>
      </c>
      <c r="C12">
        <v>201</v>
      </c>
      <c r="D12">
        <v>84320.25</v>
      </c>
      <c r="E12">
        <v>53596.81</v>
      </c>
      <c r="F12">
        <v>40</v>
      </c>
      <c r="G12" s="10" t="s">
        <v>4983</v>
      </c>
      <c r="H12" s="10" t="s">
        <v>4436</v>
      </c>
      <c r="I12">
        <v>8</v>
      </c>
      <c r="J12">
        <v>0</v>
      </c>
      <c r="K12">
        <v>84320.25</v>
      </c>
      <c r="L12">
        <v>0</v>
      </c>
      <c r="M12">
        <v>0</v>
      </c>
      <c r="N12">
        <v>0</v>
      </c>
      <c r="O12" s="1">
        <v>44562</v>
      </c>
      <c r="P12" s="1">
        <v>44773</v>
      </c>
      <c r="Q12" s="1">
        <v>44785</v>
      </c>
    </row>
    <row r="13" spans="1:17" x14ac:dyDescent="0.25">
      <c r="A13" s="10" t="s">
        <v>4439</v>
      </c>
      <c r="B13">
        <v>2</v>
      </c>
      <c r="C13">
        <v>201</v>
      </c>
      <c r="D13">
        <v>35756</v>
      </c>
      <c r="E13">
        <v>21837.49</v>
      </c>
      <c r="F13">
        <v>0</v>
      </c>
      <c r="G13" s="10" t="s">
        <v>4984</v>
      </c>
      <c r="H13" s="10" t="s">
        <v>4427</v>
      </c>
      <c r="I13">
        <v>7</v>
      </c>
      <c r="J13">
        <v>0</v>
      </c>
      <c r="K13">
        <v>35756</v>
      </c>
      <c r="L13">
        <v>0</v>
      </c>
      <c r="M13">
        <v>0</v>
      </c>
      <c r="N13">
        <v>0</v>
      </c>
      <c r="O13" s="1">
        <v>44562</v>
      </c>
      <c r="P13" s="1">
        <v>44773</v>
      </c>
      <c r="Q13" s="1">
        <v>44785</v>
      </c>
    </row>
    <row r="14" spans="1:17" x14ac:dyDescent="0.25">
      <c r="A14" s="10" t="s">
        <v>4440</v>
      </c>
      <c r="B14">
        <v>2</v>
      </c>
      <c r="C14">
        <v>201</v>
      </c>
      <c r="D14">
        <v>21453.599999999999</v>
      </c>
      <c r="E14">
        <v>13102.46</v>
      </c>
      <c r="F14">
        <v>1</v>
      </c>
      <c r="G14" s="10" t="s">
        <v>4985</v>
      </c>
      <c r="H14" s="10" t="s">
        <v>4436</v>
      </c>
      <c r="I14">
        <v>8</v>
      </c>
      <c r="J14">
        <v>0</v>
      </c>
      <c r="K14">
        <v>21453.599999999999</v>
      </c>
      <c r="L14">
        <v>0</v>
      </c>
      <c r="M14">
        <v>0</v>
      </c>
      <c r="N14">
        <v>0</v>
      </c>
      <c r="O14" s="1">
        <v>44562</v>
      </c>
      <c r="P14" s="1">
        <v>44773</v>
      </c>
      <c r="Q14" s="1">
        <v>44785</v>
      </c>
    </row>
    <row r="15" spans="1:17" x14ac:dyDescent="0.25">
      <c r="A15" s="10" t="s">
        <v>4441</v>
      </c>
      <c r="B15">
        <v>2</v>
      </c>
      <c r="C15">
        <v>201</v>
      </c>
      <c r="D15">
        <v>8939</v>
      </c>
      <c r="E15">
        <v>5459.39</v>
      </c>
      <c r="F15">
        <v>20</v>
      </c>
      <c r="G15" s="10" t="s">
        <v>4986</v>
      </c>
      <c r="H15" s="10" t="s">
        <v>4436</v>
      </c>
      <c r="I15">
        <v>8</v>
      </c>
      <c r="J15">
        <v>0</v>
      </c>
      <c r="K15">
        <v>8939</v>
      </c>
      <c r="L15">
        <v>0</v>
      </c>
      <c r="M15">
        <v>0</v>
      </c>
      <c r="N15">
        <v>0</v>
      </c>
      <c r="O15" s="1">
        <v>44562</v>
      </c>
      <c r="P15" s="1">
        <v>44773</v>
      </c>
      <c r="Q15" s="1">
        <v>44785</v>
      </c>
    </row>
    <row r="16" spans="1:17" x14ac:dyDescent="0.25">
      <c r="A16" s="10" t="s">
        <v>4442</v>
      </c>
      <c r="B16">
        <v>2</v>
      </c>
      <c r="C16">
        <v>201</v>
      </c>
      <c r="D16">
        <v>5363.4</v>
      </c>
      <c r="E16">
        <v>3275.64</v>
      </c>
      <c r="F16">
        <v>40</v>
      </c>
      <c r="G16" s="10" t="s">
        <v>4987</v>
      </c>
      <c r="H16" s="10" t="s">
        <v>4436</v>
      </c>
      <c r="I16">
        <v>8</v>
      </c>
      <c r="J16">
        <v>0</v>
      </c>
      <c r="K16">
        <v>5363.4</v>
      </c>
      <c r="L16">
        <v>0</v>
      </c>
      <c r="M16">
        <v>0</v>
      </c>
      <c r="N16">
        <v>0</v>
      </c>
      <c r="O16" s="1">
        <v>44562</v>
      </c>
      <c r="P16" s="1">
        <v>44773</v>
      </c>
      <c r="Q16" s="1">
        <v>44785</v>
      </c>
    </row>
    <row r="17" spans="1:17" x14ac:dyDescent="0.25">
      <c r="A17" s="10" t="s">
        <v>4443</v>
      </c>
      <c r="B17">
        <v>2</v>
      </c>
      <c r="C17">
        <v>201</v>
      </c>
      <c r="D17">
        <v>167676</v>
      </c>
      <c r="E17">
        <v>146727.24</v>
      </c>
      <c r="F17">
        <v>0</v>
      </c>
      <c r="G17" s="10" t="s">
        <v>4988</v>
      </c>
      <c r="H17" s="10" t="s">
        <v>4427</v>
      </c>
      <c r="I17">
        <v>7</v>
      </c>
      <c r="J17">
        <v>0</v>
      </c>
      <c r="K17">
        <v>167676</v>
      </c>
      <c r="L17">
        <v>0</v>
      </c>
      <c r="M17">
        <v>0</v>
      </c>
      <c r="N17">
        <v>0</v>
      </c>
      <c r="O17" s="1">
        <v>44562</v>
      </c>
      <c r="P17" s="1">
        <v>44773</v>
      </c>
      <c r="Q17" s="1">
        <v>44785</v>
      </c>
    </row>
    <row r="18" spans="1:17" x14ac:dyDescent="0.25">
      <c r="A18" s="10" t="s">
        <v>4444</v>
      </c>
      <c r="B18">
        <v>2</v>
      </c>
      <c r="C18">
        <v>201</v>
      </c>
      <c r="D18">
        <v>100605.6</v>
      </c>
      <c r="E18">
        <v>88036.35</v>
      </c>
      <c r="F18">
        <v>1</v>
      </c>
      <c r="G18" s="10" t="s">
        <v>4989</v>
      </c>
      <c r="H18" s="10" t="s">
        <v>4436</v>
      </c>
      <c r="I18">
        <v>8</v>
      </c>
      <c r="J18">
        <v>0</v>
      </c>
      <c r="K18">
        <v>100605.6</v>
      </c>
      <c r="L18">
        <v>0</v>
      </c>
      <c r="M18">
        <v>0</v>
      </c>
      <c r="N18">
        <v>0</v>
      </c>
      <c r="O18" s="1">
        <v>44562</v>
      </c>
      <c r="P18" s="1">
        <v>44773</v>
      </c>
      <c r="Q18" s="1">
        <v>44785</v>
      </c>
    </row>
    <row r="19" spans="1:17" x14ac:dyDescent="0.25">
      <c r="A19" s="10" t="s">
        <v>4445</v>
      </c>
      <c r="B19">
        <v>2</v>
      </c>
      <c r="C19">
        <v>201</v>
      </c>
      <c r="D19">
        <v>41919</v>
      </c>
      <c r="E19">
        <v>36681.81</v>
      </c>
      <c r="F19">
        <v>20</v>
      </c>
      <c r="G19" s="10" t="s">
        <v>4990</v>
      </c>
      <c r="H19" s="10" t="s">
        <v>4436</v>
      </c>
      <c r="I19">
        <v>8</v>
      </c>
      <c r="J19">
        <v>0</v>
      </c>
      <c r="K19">
        <v>41919</v>
      </c>
      <c r="L19">
        <v>0</v>
      </c>
      <c r="M19">
        <v>0</v>
      </c>
      <c r="N19">
        <v>0</v>
      </c>
      <c r="O19" s="1">
        <v>44562</v>
      </c>
      <c r="P19" s="1">
        <v>44773</v>
      </c>
      <c r="Q19" s="1">
        <v>44785</v>
      </c>
    </row>
    <row r="20" spans="1:17" x14ac:dyDescent="0.25">
      <c r="A20" s="10" t="s">
        <v>4446</v>
      </c>
      <c r="B20">
        <v>2</v>
      </c>
      <c r="C20">
        <v>201</v>
      </c>
      <c r="D20">
        <v>25151.4</v>
      </c>
      <c r="E20">
        <v>22009.08</v>
      </c>
      <c r="F20">
        <v>40</v>
      </c>
      <c r="G20" s="10" t="s">
        <v>4991</v>
      </c>
      <c r="H20" s="10" t="s">
        <v>4436</v>
      </c>
      <c r="I20">
        <v>8</v>
      </c>
      <c r="J20">
        <v>0</v>
      </c>
      <c r="K20">
        <v>25151.4</v>
      </c>
      <c r="L20">
        <v>0</v>
      </c>
      <c r="M20">
        <v>0</v>
      </c>
      <c r="N20">
        <v>0</v>
      </c>
      <c r="O20" s="1">
        <v>44562</v>
      </c>
      <c r="P20" s="1">
        <v>44773</v>
      </c>
      <c r="Q20" s="1">
        <v>44785</v>
      </c>
    </row>
    <row r="21" spans="1:17" x14ac:dyDescent="0.25">
      <c r="A21" s="10" t="s">
        <v>4447</v>
      </c>
      <c r="B21">
        <v>2</v>
      </c>
      <c r="C21">
        <v>201</v>
      </c>
      <c r="D21">
        <v>0</v>
      </c>
      <c r="E21">
        <v>64770.66</v>
      </c>
      <c r="F21">
        <v>0</v>
      </c>
      <c r="G21" s="10" t="s">
        <v>4992</v>
      </c>
      <c r="H21" s="10" t="s">
        <v>4427</v>
      </c>
      <c r="I21">
        <v>6</v>
      </c>
      <c r="J21">
        <v>0</v>
      </c>
      <c r="K21">
        <v>0</v>
      </c>
      <c r="L21">
        <v>0</v>
      </c>
      <c r="M21">
        <v>0</v>
      </c>
      <c r="N21">
        <v>0</v>
      </c>
      <c r="O21" s="1">
        <v>44562</v>
      </c>
      <c r="P21" s="1">
        <v>44773</v>
      </c>
      <c r="Q21" s="1">
        <v>44785</v>
      </c>
    </row>
    <row r="22" spans="1:17" x14ac:dyDescent="0.25">
      <c r="A22" s="10" t="s">
        <v>4448</v>
      </c>
      <c r="B22">
        <v>2</v>
      </c>
      <c r="C22">
        <v>201</v>
      </c>
      <c r="D22">
        <v>0</v>
      </c>
      <c r="E22">
        <v>64770.66</v>
      </c>
      <c r="F22">
        <v>0</v>
      </c>
      <c r="G22" s="10" t="s">
        <v>4993</v>
      </c>
      <c r="H22" s="10" t="s">
        <v>4427</v>
      </c>
      <c r="I22">
        <v>6</v>
      </c>
      <c r="J22">
        <v>0</v>
      </c>
      <c r="K22">
        <v>0</v>
      </c>
      <c r="L22">
        <v>0</v>
      </c>
      <c r="M22">
        <v>0</v>
      </c>
      <c r="N22">
        <v>0</v>
      </c>
      <c r="O22" s="1">
        <v>44562</v>
      </c>
      <c r="P22" s="1">
        <v>44773</v>
      </c>
      <c r="Q22" s="1">
        <v>44785</v>
      </c>
    </row>
    <row r="23" spans="1:17" x14ac:dyDescent="0.25">
      <c r="A23" s="10" t="s">
        <v>4449</v>
      </c>
      <c r="B23">
        <v>2</v>
      </c>
      <c r="C23">
        <v>201</v>
      </c>
      <c r="D23">
        <v>0</v>
      </c>
      <c r="E23">
        <v>64418.87</v>
      </c>
      <c r="F23">
        <v>0</v>
      </c>
      <c r="G23" s="10" t="s">
        <v>4994</v>
      </c>
      <c r="H23" s="10" t="s">
        <v>4427</v>
      </c>
      <c r="I23">
        <v>7</v>
      </c>
      <c r="J23">
        <v>0</v>
      </c>
      <c r="K23">
        <v>0</v>
      </c>
      <c r="L23">
        <v>0</v>
      </c>
      <c r="M23">
        <v>0</v>
      </c>
      <c r="N23">
        <v>0</v>
      </c>
      <c r="O23" s="1">
        <v>44562</v>
      </c>
      <c r="P23" s="1">
        <v>44773</v>
      </c>
      <c r="Q23" s="1">
        <v>44785</v>
      </c>
    </row>
    <row r="24" spans="1:17" x14ac:dyDescent="0.25">
      <c r="A24" s="10" t="s">
        <v>4450</v>
      </c>
      <c r="B24">
        <v>2</v>
      </c>
      <c r="C24">
        <v>201</v>
      </c>
      <c r="D24">
        <v>0</v>
      </c>
      <c r="E24">
        <v>38650.089999999997</v>
      </c>
      <c r="F24">
        <v>1</v>
      </c>
      <c r="G24" s="10" t="s">
        <v>4995</v>
      </c>
      <c r="H24" s="10" t="s">
        <v>4436</v>
      </c>
      <c r="I24">
        <v>8</v>
      </c>
      <c r="J24">
        <v>0</v>
      </c>
      <c r="K24">
        <v>0</v>
      </c>
      <c r="L24">
        <v>0</v>
      </c>
      <c r="M24">
        <v>0</v>
      </c>
      <c r="N24">
        <v>0</v>
      </c>
      <c r="O24" s="1">
        <v>44562</v>
      </c>
      <c r="P24" s="1">
        <v>44773</v>
      </c>
      <c r="Q24" s="1">
        <v>44785</v>
      </c>
    </row>
    <row r="25" spans="1:17" x14ac:dyDescent="0.25">
      <c r="A25" s="10" t="s">
        <v>4451</v>
      </c>
      <c r="B25">
        <v>2</v>
      </c>
      <c r="C25">
        <v>201</v>
      </c>
      <c r="D25">
        <v>0</v>
      </c>
      <c r="E25">
        <v>16105.84</v>
      </c>
      <c r="F25">
        <v>20</v>
      </c>
      <c r="G25" s="10" t="s">
        <v>4996</v>
      </c>
      <c r="H25" s="10" t="s">
        <v>4436</v>
      </c>
      <c r="I25">
        <v>8</v>
      </c>
      <c r="J25">
        <v>0</v>
      </c>
      <c r="K25">
        <v>0</v>
      </c>
      <c r="L25">
        <v>0</v>
      </c>
      <c r="M25">
        <v>0</v>
      </c>
      <c r="N25">
        <v>0</v>
      </c>
      <c r="O25" s="1">
        <v>44562</v>
      </c>
      <c r="P25" s="1">
        <v>44773</v>
      </c>
      <c r="Q25" s="1">
        <v>44785</v>
      </c>
    </row>
    <row r="26" spans="1:17" x14ac:dyDescent="0.25">
      <c r="A26" s="10" t="s">
        <v>4452</v>
      </c>
      <c r="B26">
        <v>2</v>
      </c>
      <c r="C26">
        <v>201</v>
      </c>
      <c r="D26">
        <v>0</v>
      </c>
      <c r="E26">
        <v>9662.94</v>
      </c>
      <c r="F26">
        <v>40</v>
      </c>
      <c r="G26" s="10" t="s">
        <v>4997</v>
      </c>
      <c r="H26" s="10" t="s">
        <v>4436</v>
      </c>
      <c r="I26">
        <v>8</v>
      </c>
      <c r="J26">
        <v>0</v>
      </c>
      <c r="K26">
        <v>0</v>
      </c>
      <c r="L26">
        <v>0</v>
      </c>
      <c r="M26">
        <v>0</v>
      </c>
      <c r="N26">
        <v>0</v>
      </c>
      <c r="O26" s="1">
        <v>44562</v>
      </c>
      <c r="P26" s="1">
        <v>44773</v>
      </c>
      <c r="Q26" s="1">
        <v>44785</v>
      </c>
    </row>
    <row r="27" spans="1:17" x14ac:dyDescent="0.25">
      <c r="A27" s="10" t="s">
        <v>4998</v>
      </c>
      <c r="B27">
        <v>2</v>
      </c>
      <c r="C27">
        <v>201</v>
      </c>
      <c r="D27">
        <v>0</v>
      </c>
      <c r="E27">
        <v>351.79</v>
      </c>
      <c r="F27">
        <v>0</v>
      </c>
      <c r="G27" s="10" t="s">
        <v>4999</v>
      </c>
      <c r="H27" s="10" t="s">
        <v>4427</v>
      </c>
      <c r="I27">
        <v>7</v>
      </c>
      <c r="J27">
        <v>0</v>
      </c>
      <c r="K27">
        <v>0</v>
      </c>
      <c r="L27">
        <v>0</v>
      </c>
      <c r="M27">
        <v>0</v>
      </c>
      <c r="N27">
        <v>0</v>
      </c>
      <c r="O27" s="1">
        <v>44562</v>
      </c>
      <c r="P27" s="1">
        <v>44773</v>
      </c>
      <c r="Q27" s="1">
        <v>44785</v>
      </c>
    </row>
    <row r="28" spans="1:17" x14ac:dyDescent="0.25">
      <c r="A28" s="10" t="s">
        <v>5000</v>
      </c>
      <c r="B28">
        <v>2</v>
      </c>
      <c r="C28">
        <v>201</v>
      </c>
      <c r="D28">
        <v>0</v>
      </c>
      <c r="E28">
        <v>211.01</v>
      </c>
      <c r="F28">
        <v>1</v>
      </c>
      <c r="G28" s="10" t="s">
        <v>5001</v>
      </c>
      <c r="H28" s="10" t="s">
        <v>4436</v>
      </c>
      <c r="I28">
        <v>8</v>
      </c>
      <c r="J28">
        <v>0</v>
      </c>
      <c r="K28">
        <v>0</v>
      </c>
      <c r="L28">
        <v>0</v>
      </c>
      <c r="M28">
        <v>0</v>
      </c>
      <c r="N28">
        <v>0</v>
      </c>
      <c r="O28" s="1">
        <v>44562</v>
      </c>
      <c r="P28" s="1">
        <v>44773</v>
      </c>
      <c r="Q28" s="1">
        <v>44785</v>
      </c>
    </row>
    <row r="29" spans="1:17" x14ac:dyDescent="0.25">
      <c r="A29" s="10" t="s">
        <v>5002</v>
      </c>
      <c r="B29">
        <v>2</v>
      </c>
      <c r="C29">
        <v>201</v>
      </c>
      <c r="D29">
        <v>0</v>
      </c>
      <c r="E29">
        <v>87.99</v>
      </c>
      <c r="F29">
        <v>20</v>
      </c>
      <c r="G29" s="10" t="s">
        <v>5003</v>
      </c>
      <c r="H29" s="10" t="s">
        <v>4436</v>
      </c>
      <c r="I29">
        <v>8</v>
      </c>
      <c r="J29">
        <v>0</v>
      </c>
      <c r="K29">
        <v>0</v>
      </c>
      <c r="L29">
        <v>0</v>
      </c>
      <c r="M29">
        <v>0</v>
      </c>
      <c r="N29">
        <v>0</v>
      </c>
      <c r="O29" s="1">
        <v>44562</v>
      </c>
      <c r="P29" s="1">
        <v>44773</v>
      </c>
      <c r="Q29" s="1">
        <v>44785</v>
      </c>
    </row>
    <row r="30" spans="1:17" x14ac:dyDescent="0.25">
      <c r="A30" s="10" t="s">
        <v>5004</v>
      </c>
      <c r="B30">
        <v>2</v>
      </c>
      <c r="C30">
        <v>201</v>
      </c>
      <c r="D30">
        <v>0</v>
      </c>
      <c r="E30">
        <v>52.79</v>
      </c>
      <c r="F30">
        <v>40</v>
      </c>
      <c r="G30" s="10" t="s">
        <v>5005</v>
      </c>
      <c r="H30" s="10" t="s">
        <v>4436</v>
      </c>
      <c r="I30">
        <v>8</v>
      </c>
      <c r="J30">
        <v>0</v>
      </c>
      <c r="K30">
        <v>0</v>
      </c>
      <c r="L30">
        <v>0</v>
      </c>
      <c r="M30">
        <v>0</v>
      </c>
      <c r="N30">
        <v>0</v>
      </c>
      <c r="O30" s="1">
        <v>44562</v>
      </c>
      <c r="P30" s="1">
        <v>44773</v>
      </c>
      <c r="Q30" s="1">
        <v>44785</v>
      </c>
    </row>
    <row r="31" spans="1:17" x14ac:dyDescent="0.25">
      <c r="A31" s="10" t="s">
        <v>4453</v>
      </c>
      <c r="B31">
        <v>2</v>
      </c>
      <c r="C31">
        <v>201</v>
      </c>
      <c r="D31">
        <v>2759119</v>
      </c>
      <c r="E31">
        <v>1317873.05</v>
      </c>
      <c r="F31">
        <v>0</v>
      </c>
      <c r="G31" s="10" t="s">
        <v>5006</v>
      </c>
      <c r="H31" s="10" t="s">
        <v>4427</v>
      </c>
      <c r="I31">
        <v>4</v>
      </c>
      <c r="J31">
        <v>0</v>
      </c>
      <c r="K31">
        <v>2759119</v>
      </c>
      <c r="L31">
        <v>0</v>
      </c>
      <c r="M31">
        <v>0</v>
      </c>
      <c r="N31">
        <v>0</v>
      </c>
      <c r="O31" s="1">
        <v>44562</v>
      </c>
      <c r="P31" s="1">
        <v>44773</v>
      </c>
      <c r="Q31" s="1">
        <v>44785</v>
      </c>
    </row>
    <row r="32" spans="1:17" x14ac:dyDescent="0.25">
      <c r="A32" s="10" t="s">
        <v>4454</v>
      </c>
      <c r="B32">
        <v>2</v>
      </c>
      <c r="C32">
        <v>201</v>
      </c>
      <c r="D32">
        <v>2190020</v>
      </c>
      <c r="E32">
        <v>967725.34</v>
      </c>
      <c r="F32">
        <v>0</v>
      </c>
      <c r="G32" s="10" t="s">
        <v>5007</v>
      </c>
      <c r="H32" s="10" t="s">
        <v>4427</v>
      </c>
      <c r="I32">
        <v>5</v>
      </c>
      <c r="J32">
        <v>0</v>
      </c>
      <c r="K32">
        <v>2190020</v>
      </c>
      <c r="L32">
        <v>0</v>
      </c>
      <c r="M32">
        <v>0</v>
      </c>
      <c r="N32">
        <v>0</v>
      </c>
      <c r="O32" s="1">
        <v>44562</v>
      </c>
      <c r="P32" s="1">
        <v>44773</v>
      </c>
      <c r="Q32" s="1">
        <v>44785</v>
      </c>
    </row>
    <row r="33" spans="1:17" x14ac:dyDescent="0.25">
      <c r="A33" s="10" t="s">
        <v>4455</v>
      </c>
      <c r="B33">
        <v>2</v>
      </c>
      <c r="C33">
        <v>201</v>
      </c>
      <c r="D33">
        <v>690020</v>
      </c>
      <c r="E33">
        <v>628518.34</v>
      </c>
      <c r="F33">
        <v>0</v>
      </c>
      <c r="G33" s="10" t="s">
        <v>5008</v>
      </c>
      <c r="H33" s="10" t="s">
        <v>4427</v>
      </c>
      <c r="I33">
        <v>6</v>
      </c>
      <c r="J33">
        <v>0</v>
      </c>
      <c r="K33">
        <v>690020</v>
      </c>
      <c r="L33">
        <v>0</v>
      </c>
      <c r="M33">
        <v>0</v>
      </c>
      <c r="N33">
        <v>0</v>
      </c>
      <c r="O33" s="1">
        <v>44562</v>
      </c>
      <c r="P33" s="1">
        <v>44773</v>
      </c>
      <c r="Q33" s="1">
        <v>44785</v>
      </c>
    </row>
    <row r="34" spans="1:17" x14ac:dyDescent="0.25">
      <c r="A34" s="10" t="s">
        <v>4456</v>
      </c>
      <c r="B34">
        <v>2</v>
      </c>
      <c r="C34">
        <v>201</v>
      </c>
      <c r="D34">
        <v>554276</v>
      </c>
      <c r="E34">
        <v>563901.17000000004</v>
      </c>
      <c r="F34">
        <v>0</v>
      </c>
      <c r="G34" s="10" t="s">
        <v>5009</v>
      </c>
      <c r="H34" s="10" t="s">
        <v>4427</v>
      </c>
      <c r="I34">
        <v>6</v>
      </c>
      <c r="J34">
        <v>0</v>
      </c>
      <c r="K34">
        <v>554276</v>
      </c>
      <c r="L34">
        <v>0</v>
      </c>
      <c r="M34">
        <v>0</v>
      </c>
      <c r="N34">
        <v>0</v>
      </c>
      <c r="O34" s="1">
        <v>44562</v>
      </c>
      <c r="P34" s="1">
        <v>44773</v>
      </c>
      <c r="Q34" s="1">
        <v>44785</v>
      </c>
    </row>
    <row r="35" spans="1:17" x14ac:dyDescent="0.25">
      <c r="A35" s="10" t="s">
        <v>4457</v>
      </c>
      <c r="B35">
        <v>2</v>
      </c>
      <c r="C35">
        <v>201</v>
      </c>
      <c r="D35">
        <v>332565.59999999998</v>
      </c>
      <c r="E35">
        <v>338340.54</v>
      </c>
      <c r="F35">
        <v>1</v>
      </c>
      <c r="G35" s="10" t="s">
        <v>5010</v>
      </c>
      <c r="H35" s="10" t="s">
        <v>4436</v>
      </c>
      <c r="I35">
        <v>7</v>
      </c>
      <c r="J35">
        <v>0</v>
      </c>
      <c r="K35">
        <v>332565.59999999998</v>
      </c>
      <c r="L35">
        <v>0</v>
      </c>
      <c r="M35">
        <v>0</v>
      </c>
      <c r="N35">
        <v>0</v>
      </c>
      <c r="O35" s="1">
        <v>44562</v>
      </c>
      <c r="P35" s="1">
        <v>44773</v>
      </c>
      <c r="Q35" s="1">
        <v>44785</v>
      </c>
    </row>
    <row r="36" spans="1:17" x14ac:dyDescent="0.25">
      <c r="A36" s="10" t="s">
        <v>4458</v>
      </c>
      <c r="B36">
        <v>2</v>
      </c>
      <c r="C36">
        <v>201</v>
      </c>
      <c r="D36">
        <v>138569</v>
      </c>
      <c r="E36">
        <v>140975.44</v>
      </c>
      <c r="F36">
        <v>20</v>
      </c>
      <c r="G36" s="10" t="s">
        <v>5011</v>
      </c>
      <c r="H36" s="10" t="s">
        <v>4436</v>
      </c>
      <c r="I36">
        <v>7</v>
      </c>
      <c r="J36">
        <v>0</v>
      </c>
      <c r="K36">
        <v>138569</v>
      </c>
      <c r="L36">
        <v>0</v>
      </c>
      <c r="M36">
        <v>0</v>
      </c>
      <c r="N36">
        <v>0</v>
      </c>
      <c r="O36" s="1">
        <v>44562</v>
      </c>
      <c r="P36" s="1">
        <v>44773</v>
      </c>
      <c r="Q36" s="1">
        <v>44785</v>
      </c>
    </row>
    <row r="37" spans="1:17" x14ac:dyDescent="0.25">
      <c r="A37" s="10" t="s">
        <v>4459</v>
      </c>
      <c r="B37">
        <v>2</v>
      </c>
      <c r="C37">
        <v>201</v>
      </c>
      <c r="D37">
        <v>83141.399999999994</v>
      </c>
      <c r="E37">
        <v>84585.19</v>
      </c>
      <c r="F37">
        <v>40</v>
      </c>
      <c r="G37" s="10" t="s">
        <v>5012</v>
      </c>
      <c r="H37" s="10" t="s">
        <v>4436</v>
      </c>
      <c r="I37">
        <v>7</v>
      </c>
      <c r="J37">
        <v>0</v>
      </c>
      <c r="K37">
        <v>83141.399999999994</v>
      </c>
      <c r="L37">
        <v>0</v>
      </c>
      <c r="M37">
        <v>0</v>
      </c>
      <c r="N37">
        <v>0</v>
      </c>
      <c r="O37" s="1">
        <v>44562</v>
      </c>
      <c r="P37" s="1">
        <v>44773</v>
      </c>
      <c r="Q37" s="1">
        <v>44785</v>
      </c>
    </row>
    <row r="38" spans="1:17" x14ac:dyDescent="0.25">
      <c r="A38" s="10" t="s">
        <v>4460</v>
      </c>
      <c r="B38">
        <v>2</v>
      </c>
      <c r="C38">
        <v>201</v>
      </c>
      <c r="D38">
        <v>4273</v>
      </c>
      <c r="E38">
        <v>926.61</v>
      </c>
      <c r="F38">
        <v>0</v>
      </c>
      <c r="G38" s="10" t="s">
        <v>5013</v>
      </c>
      <c r="H38" s="10" t="s">
        <v>4427</v>
      </c>
      <c r="I38">
        <v>6</v>
      </c>
      <c r="J38">
        <v>0</v>
      </c>
      <c r="K38">
        <v>4273</v>
      </c>
      <c r="L38">
        <v>0</v>
      </c>
      <c r="M38">
        <v>0</v>
      </c>
      <c r="N38">
        <v>0</v>
      </c>
      <c r="O38" s="1">
        <v>44562</v>
      </c>
      <c r="P38" s="1">
        <v>44773</v>
      </c>
      <c r="Q38" s="1">
        <v>44785</v>
      </c>
    </row>
    <row r="39" spans="1:17" x14ac:dyDescent="0.25">
      <c r="A39" s="10" t="s">
        <v>4461</v>
      </c>
      <c r="B39">
        <v>2</v>
      </c>
      <c r="C39">
        <v>201</v>
      </c>
      <c r="D39">
        <v>2563.8000000000002</v>
      </c>
      <c r="E39">
        <v>555.94000000000005</v>
      </c>
      <c r="F39">
        <v>1</v>
      </c>
      <c r="G39" s="10" t="s">
        <v>5014</v>
      </c>
      <c r="H39" s="10" t="s">
        <v>4436</v>
      </c>
      <c r="I39">
        <v>7</v>
      </c>
      <c r="J39">
        <v>0</v>
      </c>
      <c r="K39">
        <v>2563.8000000000002</v>
      </c>
      <c r="L39">
        <v>0</v>
      </c>
      <c r="M39">
        <v>0</v>
      </c>
      <c r="N39">
        <v>0</v>
      </c>
      <c r="O39" s="1">
        <v>44562</v>
      </c>
      <c r="P39" s="1">
        <v>44773</v>
      </c>
      <c r="Q39" s="1">
        <v>44785</v>
      </c>
    </row>
    <row r="40" spans="1:17" x14ac:dyDescent="0.25">
      <c r="A40" s="10" t="s">
        <v>4462</v>
      </c>
      <c r="B40">
        <v>2</v>
      </c>
      <c r="C40">
        <v>201</v>
      </c>
      <c r="D40">
        <v>1068.25</v>
      </c>
      <c r="E40">
        <v>231.68</v>
      </c>
      <c r="F40">
        <v>20</v>
      </c>
      <c r="G40" s="10" t="s">
        <v>5015</v>
      </c>
      <c r="H40" s="10" t="s">
        <v>4436</v>
      </c>
      <c r="I40">
        <v>7</v>
      </c>
      <c r="J40">
        <v>0</v>
      </c>
      <c r="K40">
        <v>1068.25</v>
      </c>
      <c r="L40">
        <v>0</v>
      </c>
      <c r="M40">
        <v>0</v>
      </c>
      <c r="N40">
        <v>0</v>
      </c>
      <c r="O40" s="1">
        <v>44562</v>
      </c>
      <c r="P40" s="1">
        <v>44773</v>
      </c>
      <c r="Q40" s="1">
        <v>44785</v>
      </c>
    </row>
    <row r="41" spans="1:17" x14ac:dyDescent="0.25">
      <c r="A41" s="10" t="s">
        <v>4463</v>
      </c>
      <c r="B41">
        <v>2</v>
      </c>
      <c r="C41">
        <v>201</v>
      </c>
      <c r="D41">
        <v>640.95000000000005</v>
      </c>
      <c r="E41">
        <v>138.99</v>
      </c>
      <c r="F41">
        <v>40</v>
      </c>
      <c r="G41" s="10" t="s">
        <v>5016</v>
      </c>
      <c r="H41" s="10" t="s">
        <v>4436</v>
      </c>
      <c r="I41">
        <v>7</v>
      </c>
      <c r="J41">
        <v>0</v>
      </c>
      <c r="K41">
        <v>640.95000000000005</v>
      </c>
      <c r="L41">
        <v>0</v>
      </c>
      <c r="M41">
        <v>0</v>
      </c>
      <c r="N41">
        <v>0</v>
      </c>
      <c r="O41" s="1">
        <v>44562</v>
      </c>
      <c r="P41" s="1">
        <v>44773</v>
      </c>
      <c r="Q41" s="1">
        <v>44785</v>
      </c>
    </row>
    <row r="42" spans="1:17" x14ac:dyDescent="0.25">
      <c r="A42" s="10" t="s">
        <v>4464</v>
      </c>
      <c r="B42">
        <v>2</v>
      </c>
      <c r="C42">
        <v>201</v>
      </c>
      <c r="D42">
        <v>96234</v>
      </c>
      <c r="E42">
        <v>37594.449999999997</v>
      </c>
      <c r="F42">
        <v>0</v>
      </c>
      <c r="G42" s="10" t="s">
        <v>5017</v>
      </c>
      <c r="H42" s="10" t="s">
        <v>4427</v>
      </c>
      <c r="I42">
        <v>6</v>
      </c>
      <c r="J42">
        <v>0</v>
      </c>
      <c r="K42">
        <v>96234</v>
      </c>
      <c r="L42">
        <v>0</v>
      </c>
      <c r="M42">
        <v>0</v>
      </c>
      <c r="N42">
        <v>0</v>
      </c>
      <c r="O42" s="1">
        <v>44562</v>
      </c>
      <c r="P42" s="1">
        <v>44773</v>
      </c>
      <c r="Q42" s="1">
        <v>44785</v>
      </c>
    </row>
    <row r="43" spans="1:17" x14ac:dyDescent="0.25">
      <c r="A43" s="10" t="s">
        <v>4465</v>
      </c>
      <c r="B43">
        <v>2</v>
      </c>
      <c r="C43">
        <v>201</v>
      </c>
      <c r="D43">
        <v>57740.4</v>
      </c>
      <c r="E43">
        <v>22556.57</v>
      </c>
      <c r="F43">
        <v>1</v>
      </c>
      <c r="G43" s="10" t="s">
        <v>5018</v>
      </c>
      <c r="H43" s="10" t="s">
        <v>4436</v>
      </c>
      <c r="I43">
        <v>7</v>
      </c>
      <c r="J43">
        <v>0</v>
      </c>
      <c r="K43">
        <v>57740.4</v>
      </c>
      <c r="L43">
        <v>0</v>
      </c>
      <c r="M43">
        <v>0</v>
      </c>
      <c r="N43">
        <v>0</v>
      </c>
      <c r="O43" s="1">
        <v>44562</v>
      </c>
      <c r="P43" s="1">
        <v>44773</v>
      </c>
      <c r="Q43" s="1">
        <v>44785</v>
      </c>
    </row>
    <row r="44" spans="1:17" x14ac:dyDescent="0.25">
      <c r="A44" s="10" t="s">
        <v>4466</v>
      </c>
      <c r="B44">
        <v>2</v>
      </c>
      <c r="C44">
        <v>201</v>
      </c>
      <c r="D44">
        <v>24058.5</v>
      </c>
      <c r="E44">
        <v>9398.69</v>
      </c>
      <c r="F44">
        <v>20</v>
      </c>
      <c r="G44" s="10" t="s">
        <v>5019</v>
      </c>
      <c r="H44" s="10" t="s">
        <v>4436</v>
      </c>
      <c r="I44">
        <v>7</v>
      </c>
      <c r="J44">
        <v>0</v>
      </c>
      <c r="K44">
        <v>24058.5</v>
      </c>
      <c r="L44">
        <v>0</v>
      </c>
      <c r="M44">
        <v>0</v>
      </c>
      <c r="N44">
        <v>0</v>
      </c>
      <c r="O44" s="1">
        <v>44562</v>
      </c>
      <c r="P44" s="1">
        <v>44773</v>
      </c>
      <c r="Q44" s="1">
        <v>44785</v>
      </c>
    </row>
    <row r="45" spans="1:17" x14ac:dyDescent="0.25">
      <c r="A45" s="10" t="s">
        <v>4467</v>
      </c>
      <c r="B45">
        <v>2</v>
      </c>
      <c r="C45">
        <v>201</v>
      </c>
      <c r="D45">
        <v>14435.1</v>
      </c>
      <c r="E45">
        <v>5639.19</v>
      </c>
      <c r="F45">
        <v>40</v>
      </c>
      <c r="G45" s="10" t="s">
        <v>5020</v>
      </c>
      <c r="H45" s="10" t="s">
        <v>4436</v>
      </c>
      <c r="I45">
        <v>7</v>
      </c>
      <c r="J45">
        <v>0</v>
      </c>
      <c r="K45">
        <v>14435.1</v>
      </c>
      <c r="L45">
        <v>0</v>
      </c>
      <c r="M45">
        <v>0</v>
      </c>
      <c r="N45">
        <v>0</v>
      </c>
      <c r="O45" s="1">
        <v>44562</v>
      </c>
      <c r="P45" s="1">
        <v>44773</v>
      </c>
      <c r="Q45" s="1">
        <v>44785</v>
      </c>
    </row>
    <row r="46" spans="1:17" x14ac:dyDescent="0.25">
      <c r="A46" s="10" t="s">
        <v>4468</v>
      </c>
      <c r="B46">
        <v>2</v>
      </c>
      <c r="C46">
        <v>201</v>
      </c>
      <c r="D46">
        <v>35237</v>
      </c>
      <c r="E46">
        <v>26096.11</v>
      </c>
      <c r="F46">
        <v>0</v>
      </c>
      <c r="G46" s="10" t="s">
        <v>5021</v>
      </c>
      <c r="H46" s="10" t="s">
        <v>4427</v>
      </c>
      <c r="I46">
        <v>6</v>
      </c>
      <c r="J46">
        <v>0</v>
      </c>
      <c r="K46">
        <v>35237</v>
      </c>
      <c r="L46">
        <v>0</v>
      </c>
      <c r="M46">
        <v>0</v>
      </c>
      <c r="N46">
        <v>0</v>
      </c>
      <c r="O46" s="1">
        <v>44562</v>
      </c>
      <c r="P46" s="1">
        <v>44773</v>
      </c>
      <c r="Q46" s="1">
        <v>44785</v>
      </c>
    </row>
    <row r="47" spans="1:17" x14ac:dyDescent="0.25">
      <c r="A47" s="10" t="s">
        <v>4469</v>
      </c>
      <c r="B47">
        <v>2</v>
      </c>
      <c r="C47">
        <v>201</v>
      </c>
      <c r="D47">
        <v>21142.2</v>
      </c>
      <c r="E47">
        <v>15657.48</v>
      </c>
      <c r="F47">
        <v>1</v>
      </c>
      <c r="G47" s="10" t="s">
        <v>5022</v>
      </c>
      <c r="H47" s="10" t="s">
        <v>4436</v>
      </c>
      <c r="I47">
        <v>7</v>
      </c>
      <c r="J47">
        <v>0</v>
      </c>
      <c r="K47">
        <v>21142.2</v>
      </c>
      <c r="L47">
        <v>0</v>
      </c>
      <c r="M47">
        <v>0</v>
      </c>
      <c r="N47">
        <v>0</v>
      </c>
      <c r="O47" s="1">
        <v>44562</v>
      </c>
      <c r="P47" s="1">
        <v>44773</v>
      </c>
      <c r="Q47" s="1">
        <v>44785</v>
      </c>
    </row>
    <row r="48" spans="1:17" x14ac:dyDescent="0.25">
      <c r="A48" s="10" t="s">
        <v>4470</v>
      </c>
      <c r="B48">
        <v>2</v>
      </c>
      <c r="C48">
        <v>201</v>
      </c>
      <c r="D48">
        <v>8809.25</v>
      </c>
      <c r="E48">
        <v>6524.18</v>
      </c>
      <c r="F48">
        <v>20</v>
      </c>
      <c r="G48" s="10" t="s">
        <v>5023</v>
      </c>
      <c r="H48" s="10" t="s">
        <v>4436</v>
      </c>
      <c r="I48">
        <v>7</v>
      </c>
      <c r="J48">
        <v>0</v>
      </c>
      <c r="K48">
        <v>8809.25</v>
      </c>
      <c r="L48">
        <v>0</v>
      </c>
      <c r="M48">
        <v>0</v>
      </c>
      <c r="N48">
        <v>0</v>
      </c>
      <c r="O48" s="1">
        <v>44562</v>
      </c>
      <c r="P48" s="1">
        <v>44773</v>
      </c>
      <c r="Q48" s="1">
        <v>44785</v>
      </c>
    </row>
    <row r="49" spans="1:17" x14ac:dyDescent="0.25">
      <c r="A49" s="10" t="s">
        <v>4471</v>
      </c>
      <c r="B49">
        <v>2</v>
      </c>
      <c r="C49">
        <v>201</v>
      </c>
      <c r="D49">
        <v>5285.55</v>
      </c>
      <c r="E49">
        <v>3914.45</v>
      </c>
      <c r="F49">
        <v>40</v>
      </c>
      <c r="G49" s="10" t="s">
        <v>5024</v>
      </c>
      <c r="H49" s="10" t="s">
        <v>4436</v>
      </c>
      <c r="I49">
        <v>7</v>
      </c>
      <c r="J49">
        <v>0</v>
      </c>
      <c r="K49">
        <v>5285.55</v>
      </c>
      <c r="L49">
        <v>0</v>
      </c>
      <c r="M49">
        <v>0</v>
      </c>
      <c r="N49">
        <v>0</v>
      </c>
      <c r="O49" s="1">
        <v>44562</v>
      </c>
      <c r="P49" s="1">
        <v>44773</v>
      </c>
      <c r="Q49" s="1">
        <v>44785</v>
      </c>
    </row>
    <row r="50" spans="1:17" x14ac:dyDescent="0.25">
      <c r="A50" s="10" t="s">
        <v>4472</v>
      </c>
      <c r="B50">
        <v>2</v>
      </c>
      <c r="C50">
        <v>201</v>
      </c>
      <c r="D50">
        <v>1500000</v>
      </c>
      <c r="E50">
        <v>339207</v>
      </c>
      <c r="F50">
        <v>0</v>
      </c>
      <c r="G50" s="10" t="s">
        <v>5025</v>
      </c>
      <c r="H50" s="10" t="s">
        <v>4427</v>
      </c>
      <c r="I50">
        <v>6</v>
      </c>
      <c r="J50">
        <v>0</v>
      </c>
      <c r="K50">
        <v>1500000</v>
      </c>
      <c r="L50">
        <v>0</v>
      </c>
      <c r="M50">
        <v>0</v>
      </c>
      <c r="N50">
        <v>0</v>
      </c>
      <c r="O50" s="1">
        <v>44562</v>
      </c>
      <c r="P50" s="1">
        <v>44773</v>
      </c>
      <c r="Q50" s="1">
        <v>44785</v>
      </c>
    </row>
    <row r="51" spans="1:17" x14ac:dyDescent="0.25">
      <c r="A51" s="10" t="s">
        <v>4473</v>
      </c>
      <c r="B51">
        <v>2</v>
      </c>
      <c r="C51">
        <v>201</v>
      </c>
      <c r="D51">
        <v>1500000</v>
      </c>
      <c r="E51">
        <v>339207</v>
      </c>
      <c r="F51">
        <v>0</v>
      </c>
      <c r="G51" s="10" t="s">
        <v>5026</v>
      </c>
      <c r="H51" s="10" t="s">
        <v>4427</v>
      </c>
      <c r="I51">
        <v>6</v>
      </c>
      <c r="J51">
        <v>0</v>
      </c>
      <c r="K51">
        <v>1500000</v>
      </c>
      <c r="L51">
        <v>0</v>
      </c>
      <c r="M51">
        <v>0</v>
      </c>
      <c r="N51">
        <v>0</v>
      </c>
      <c r="O51" s="1">
        <v>44562</v>
      </c>
      <c r="P51" s="1">
        <v>44773</v>
      </c>
      <c r="Q51" s="1">
        <v>44785</v>
      </c>
    </row>
    <row r="52" spans="1:17" x14ac:dyDescent="0.25">
      <c r="A52" s="10" t="s">
        <v>4474</v>
      </c>
      <c r="B52">
        <v>2</v>
      </c>
      <c r="C52">
        <v>201</v>
      </c>
      <c r="D52">
        <v>900000</v>
      </c>
      <c r="E52">
        <v>203524.2</v>
      </c>
      <c r="F52">
        <v>1</v>
      </c>
      <c r="G52" s="10" t="s">
        <v>5027</v>
      </c>
      <c r="H52" s="10" t="s">
        <v>4436</v>
      </c>
      <c r="I52">
        <v>7</v>
      </c>
      <c r="J52">
        <v>0</v>
      </c>
      <c r="K52">
        <v>900000</v>
      </c>
      <c r="L52">
        <v>0</v>
      </c>
      <c r="M52">
        <v>0</v>
      </c>
      <c r="N52">
        <v>0</v>
      </c>
      <c r="O52" s="1">
        <v>44562</v>
      </c>
      <c r="P52" s="1">
        <v>44773</v>
      </c>
      <c r="Q52" s="1">
        <v>44785</v>
      </c>
    </row>
    <row r="53" spans="1:17" x14ac:dyDescent="0.25">
      <c r="A53" s="10" t="s">
        <v>4475</v>
      </c>
      <c r="B53">
        <v>2</v>
      </c>
      <c r="C53">
        <v>201</v>
      </c>
      <c r="D53">
        <v>375000</v>
      </c>
      <c r="E53">
        <v>84801.75</v>
      </c>
      <c r="F53">
        <v>20</v>
      </c>
      <c r="G53" s="10" t="s">
        <v>5028</v>
      </c>
      <c r="H53" s="10" t="s">
        <v>4436</v>
      </c>
      <c r="I53">
        <v>7</v>
      </c>
      <c r="J53">
        <v>0</v>
      </c>
      <c r="K53">
        <v>375000</v>
      </c>
      <c r="L53">
        <v>0</v>
      </c>
      <c r="M53">
        <v>0</v>
      </c>
      <c r="N53">
        <v>0</v>
      </c>
      <c r="O53" s="1">
        <v>44562</v>
      </c>
      <c r="P53" s="1">
        <v>44773</v>
      </c>
      <c r="Q53" s="1">
        <v>44785</v>
      </c>
    </row>
    <row r="54" spans="1:17" x14ac:dyDescent="0.25">
      <c r="A54" s="10" t="s">
        <v>4476</v>
      </c>
      <c r="B54">
        <v>2</v>
      </c>
      <c r="C54">
        <v>201</v>
      </c>
      <c r="D54">
        <v>225000</v>
      </c>
      <c r="E54">
        <v>50881.05</v>
      </c>
      <c r="F54">
        <v>40</v>
      </c>
      <c r="G54" s="10" t="s">
        <v>5029</v>
      </c>
      <c r="H54" s="10" t="s">
        <v>4436</v>
      </c>
      <c r="I54">
        <v>7</v>
      </c>
      <c r="J54">
        <v>0</v>
      </c>
      <c r="K54">
        <v>225000</v>
      </c>
      <c r="L54">
        <v>0</v>
      </c>
      <c r="M54">
        <v>0</v>
      </c>
      <c r="N54">
        <v>0</v>
      </c>
      <c r="O54" s="1">
        <v>44562</v>
      </c>
      <c r="P54" s="1">
        <v>44773</v>
      </c>
      <c r="Q54" s="1">
        <v>44785</v>
      </c>
    </row>
    <row r="55" spans="1:17" x14ac:dyDescent="0.25">
      <c r="A55" s="10" t="s">
        <v>4477</v>
      </c>
      <c r="B55">
        <v>2</v>
      </c>
      <c r="C55">
        <v>201</v>
      </c>
      <c r="D55">
        <v>569099</v>
      </c>
      <c r="E55">
        <v>350147.71</v>
      </c>
      <c r="F55">
        <v>0</v>
      </c>
      <c r="G55" s="10" t="s">
        <v>5030</v>
      </c>
      <c r="H55" s="10" t="s">
        <v>4427</v>
      </c>
      <c r="I55">
        <v>5</v>
      </c>
      <c r="J55">
        <v>0</v>
      </c>
      <c r="K55">
        <v>569099</v>
      </c>
      <c r="L55">
        <v>0</v>
      </c>
      <c r="M55">
        <v>0</v>
      </c>
      <c r="N55">
        <v>0</v>
      </c>
      <c r="O55" s="1">
        <v>44562</v>
      </c>
      <c r="P55" s="1">
        <v>44773</v>
      </c>
      <c r="Q55" s="1">
        <v>44785</v>
      </c>
    </row>
    <row r="56" spans="1:17" x14ac:dyDescent="0.25">
      <c r="A56" s="10" t="s">
        <v>4478</v>
      </c>
      <c r="B56">
        <v>2</v>
      </c>
      <c r="C56">
        <v>201</v>
      </c>
      <c r="D56">
        <v>569099</v>
      </c>
      <c r="E56">
        <v>350147.71</v>
      </c>
      <c r="F56">
        <v>0</v>
      </c>
      <c r="G56" s="10" t="s">
        <v>5031</v>
      </c>
      <c r="H56" s="10" t="s">
        <v>4427</v>
      </c>
      <c r="I56">
        <v>6</v>
      </c>
      <c r="J56">
        <v>0</v>
      </c>
      <c r="K56">
        <v>569099</v>
      </c>
      <c r="L56">
        <v>0</v>
      </c>
      <c r="M56">
        <v>0</v>
      </c>
      <c r="N56">
        <v>0</v>
      </c>
      <c r="O56" s="1">
        <v>44562</v>
      </c>
      <c r="P56" s="1">
        <v>44773</v>
      </c>
      <c r="Q56" s="1">
        <v>44785</v>
      </c>
    </row>
    <row r="57" spans="1:17" x14ac:dyDescent="0.25">
      <c r="A57" s="10" t="s">
        <v>4479</v>
      </c>
      <c r="B57">
        <v>2</v>
      </c>
      <c r="C57">
        <v>201</v>
      </c>
      <c r="D57">
        <v>563127</v>
      </c>
      <c r="E57">
        <v>346221.41</v>
      </c>
      <c r="F57">
        <v>0</v>
      </c>
      <c r="G57" s="10" t="s">
        <v>5032</v>
      </c>
      <c r="H57" s="10" t="s">
        <v>4427</v>
      </c>
      <c r="I57">
        <v>6</v>
      </c>
      <c r="J57">
        <v>0</v>
      </c>
      <c r="K57">
        <v>563127</v>
      </c>
      <c r="L57">
        <v>0</v>
      </c>
      <c r="M57">
        <v>0</v>
      </c>
      <c r="N57">
        <v>0</v>
      </c>
      <c r="O57" s="1">
        <v>44562</v>
      </c>
      <c r="P57" s="1">
        <v>44773</v>
      </c>
      <c r="Q57" s="1">
        <v>44785</v>
      </c>
    </row>
    <row r="58" spans="1:17" x14ac:dyDescent="0.25">
      <c r="A58" s="10" t="s">
        <v>4480</v>
      </c>
      <c r="B58">
        <v>2</v>
      </c>
      <c r="C58">
        <v>201</v>
      </c>
      <c r="D58">
        <v>337876.2</v>
      </c>
      <c r="E58">
        <v>207732.07</v>
      </c>
      <c r="F58">
        <v>1</v>
      </c>
      <c r="G58" s="10" t="s">
        <v>5033</v>
      </c>
      <c r="H58" s="10" t="s">
        <v>4436</v>
      </c>
      <c r="I58">
        <v>7</v>
      </c>
      <c r="J58">
        <v>0</v>
      </c>
      <c r="K58">
        <v>337876.2</v>
      </c>
      <c r="L58">
        <v>0</v>
      </c>
      <c r="M58">
        <v>0</v>
      </c>
      <c r="N58">
        <v>0</v>
      </c>
      <c r="O58" s="1">
        <v>44562</v>
      </c>
      <c r="P58" s="1">
        <v>44773</v>
      </c>
      <c r="Q58" s="1">
        <v>44785</v>
      </c>
    </row>
    <row r="59" spans="1:17" x14ac:dyDescent="0.25">
      <c r="A59" s="10" t="s">
        <v>4481</v>
      </c>
      <c r="B59">
        <v>2</v>
      </c>
      <c r="C59">
        <v>201</v>
      </c>
      <c r="D59">
        <v>140781.75</v>
      </c>
      <c r="E59">
        <v>86555.91</v>
      </c>
      <c r="F59">
        <v>20</v>
      </c>
      <c r="G59" s="10" t="s">
        <v>5034</v>
      </c>
      <c r="H59" s="10" t="s">
        <v>4436</v>
      </c>
      <c r="I59">
        <v>7</v>
      </c>
      <c r="J59">
        <v>0</v>
      </c>
      <c r="K59">
        <v>140781.75</v>
      </c>
      <c r="L59">
        <v>0</v>
      </c>
      <c r="M59">
        <v>0</v>
      </c>
      <c r="N59">
        <v>0</v>
      </c>
      <c r="O59" s="1">
        <v>44562</v>
      </c>
      <c r="P59" s="1">
        <v>44773</v>
      </c>
      <c r="Q59" s="1">
        <v>44785</v>
      </c>
    </row>
    <row r="60" spans="1:17" x14ac:dyDescent="0.25">
      <c r="A60" s="10" t="s">
        <v>4482</v>
      </c>
      <c r="B60">
        <v>2</v>
      </c>
      <c r="C60">
        <v>201</v>
      </c>
      <c r="D60">
        <v>84469.05</v>
      </c>
      <c r="E60">
        <v>51933.43</v>
      </c>
      <c r="F60">
        <v>40</v>
      </c>
      <c r="G60" s="10" t="s">
        <v>5035</v>
      </c>
      <c r="H60" s="10" t="s">
        <v>4436</v>
      </c>
      <c r="I60">
        <v>7</v>
      </c>
      <c r="J60">
        <v>0</v>
      </c>
      <c r="K60">
        <v>84469.05</v>
      </c>
      <c r="L60">
        <v>0</v>
      </c>
      <c r="M60">
        <v>0</v>
      </c>
      <c r="N60">
        <v>0</v>
      </c>
      <c r="O60" s="1">
        <v>44562</v>
      </c>
      <c r="P60" s="1">
        <v>44773</v>
      </c>
      <c r="Q60" s="1">
        <v>44785</v>
      </c>
    </row>
    <row r="61" spans="1:17" x14ac:dyDescent="0.25">
      <c r="A61" s="10" t="s">
        <v>4483</v>
      </c>
      <c r="B61">
        <v>2</v>
      </c>
      <c r="C61">
        <v>201</v>
      </c>
      <c r="D61">
        <v>2963</v>
      </c>
      <c r="E61">
        <v>2726.46</v>
      </c>
      <c r="F61">
        <v>0</v>
      </c>
      <c r="G61" s="10" t="s">
        <v>5036</v>
      </c>
      <c r="H61" s="10" t="s">
        <v>4427</v>
      </c>
      <c r="I61">
        <v>6</v>
      </c>
      <c r="J61">
        <v>0</v>
      </c>
      <c r="K61">
        <v>2963</v>
      </c>
      <c r="L61">
        <v>0</v>
      </c>
      <c r="M61">
        <v>0</v>
      </c>
      <c r="N61">
        <v>0</v>
      </c>
      <c r="O61" s="1">
        <v>44562</v>
      </c>
      <c r="P61" s="1">
        <v>44773</v>
      </c>
      <c r="Q61" s="1">
        <v>44785</v>
      </c>
    </row>
    <row r="62" spans="1:17" x14ac:dyDescent="0.25">
      <c r="A62" s="10" t="s">
        <v>4484</v>
      </c>
      <c r="B62">
        <v>2</v>
      </c>
      <c r="C62">
        <v>201</v>
      </c>
      <c r="D62">
        <v>1777.8</v>
      </c>
      <c r="E62">
        <v>1635.84</v>
      </c>
      <c r="F62">
        <v>1</v>
      </c>
      <c r="G62" s="10" t="s">
        <v>5037</v>
      </c>
      <c r="H62" s="10" t="s">
        <v>4436</v>
      </c>
      <c r="I62">
        <v>7</v>
      </c>
      <c r="J62">
        <v>0</v>
      </c>
      <c r="K62">
        <v>1777.8</v>
      </c>
      <c r="L62">
        <v>0</v>
      </c>
      <c r="M62">
        <v>0</v>
      </c>
      <c r="N62">
        <v>0</v>
      </c>
      <c r="O62" s="1">
        <v>44562</v>
      </c>
      <c r="P62" s="1">
        <v>44773</v>
      </c>
      <c r="Q62" s="1">
        <v>44785</v>
      </c>
    </row>
    <row r="63" spans="1:17" x14ac:dyDescent="0.25">
      <c r="A63" s="10" t="s">
        <v>4485</v>
      </c>
      <c r="B63">
        <v>2</v>
      </c>
      <c r="C63">
        <v>201</v>
      </c>
      <c r="D63">
        <v>740.75</v>
      </c>
      <c r="E63">
        <v>681.62</v>
      </c>
      <c r="F63">
        <v>20</v>
      </c>
      <c r="G63" s="10" t="s">
        <v>5038</v>
      </c>
      <c r="H63" s="10" t="s">
        <v>4436</v>
      </c>
      <c r="I63">
        <v>7</v>
      </c>
      <c r="J63">
        <v>0</v>
      </c>
      <c r="K63">
        <v>740.75</v>
      </c>
      <c r="L63">
        <v>0</v>
      </c>
      <c r="M63">
        <v>0</v>
      </c>
      <c r="N63">
        <v>0</v>
      </c>
      <c r="O63" s="1">
        <v>44562</v>
      </c>
      <c r="P63" s="1">
        <v>44773</v>
      </c>
      <c r="Q63" s="1">
        <v>44785</v>
      </c>
    </row>
    <row r="64" spans="1:17" x14ac:dyDescent="0.25">
      <c r="A64" s="10" t="s">
        <v>4486</v>
      </c>
      <c r="B64">
        <v>2</v>
      </c>
      <c r="C64">
        <v>201</v>
      </c>
      <c r="D64">
        <v>444.45</v>
      </c>
      <c r="E64">
        <v>409</v>
      </c>
      <c r="F64">
        <v>40</v>
      </c>
      <c r="G64" s="10" t="s">
        <v>5039</v>
      </c>
      <c r="H64" s="10" t="s">
        <v>4436</v>
      </c>
      <c r="I64">
        <v>7</v>
      </c>
      <c r="J64">
        <v>0</v>
      </c>
      <c r="K64">
        <v>444.45</v>
      </c>
      <c r="L64">
        <v>0</v>
      </c>
      <c r="M64">
        <v>0</v>
      </c>
      <c r="N64">
        <v>0</v>
      </c>
      <c r="O64" s="1">
        <v>44562</v>
      </c>
      <c r="P64" s="1">
        <v>44773</v>
      </c>
      <c r="Q64" s="1">
        <v>44785</v>
      </c>
    </row>
    <row r="65" spans="1:17" x14ac:dyDescent="0.25">
      <c r="A65" s="10" t="s">
        <v>4487</v>
      </c>
      <c r="B65">
        <v>2</v>
      </c>
      <c r="C65">
        <v>201</v>
      </c>
      <c r="D65">
        <v>1820</v>
      </c>
      <c r="E65">
        <v>851.37</v>
      </c>
      <c r="F65">
        <v>0</v>
      </c>
      <c r="G65" s="10" t="s">
        <v>5040</v>
      </c>
      <c r="H65" s="10" t="s">
        <v>4427</v>
      </c>
      <c r="I65">
        <v>6</v>
      </c>
      <c r="J65">
        <v>0</v>
      </c>
      <c r="K65">
        <v>1820</v>
      </c>
      <c r="L65">
        <v>0</v>
      </c>
      <c r="M65">
        <v>0</v>
      </c>
      <c r="N65">
        <v>0</v>
      </c>
      <c r="O65" s="1">
        <v>44562</v>
      </c>
      <c r="P65" s="1">
        <v>44773</v>
      </c>
      <c r="Q65" s="1">
        <v>44785</v>
      </c>
    </row>
    <row r="66" spans="1:17" x14ac:dyDescent="0.25">
      <c r="A66" s="10" t="s">
        <v>4488</v>
      </c>
      <c r="B66">
        <v>2</v>
      </c>
      <c r="C66">
        <v>201</v>
      </c>
      <c r="D66">
        <v>1092</v>
      </c>
      <c r="E66">
        <v>510.8</v>
      </c>
      <c r="F66">
        <v>1</v>
      </c>
      <c r="G66" s="10" t="s">
        <v>5041</v>
      </c>
      <c r="H66" s="10" t="s">
        <v>4436</v>
      </c>
      <c r="I66">
        <v>7</v>
      </c>
      <c r="J66">
        <v>0</v>
      </c>
      <c r="K66">
        <v>1092</v>
      </c>
      <c r="L66">
        <v>0</v>
      </c>
      <c r="M66">
        <v>0</v>
      </c>
      <c r="N66">
        <v>0</v>
      </c>
      <c r="O66" s="1">
        <v>44562</v>
      </c>
      <c r="P66" s="1">
        <v>44773</v>
      </c>
      <c r="Q66" s="1">
        <v>44785</v>
      </c>
    </row>
    <row r="67" spans="1:17" x14ac:dyDescent="0.25">
      <c r="A67" s="10" t="s">
        <v>4489</v>
      </c>
      <c r="B67">
        <v>2</v>
      </c>
      <c r="C67">
        <v>201</v>
      </c>
      <c r="D67">
        <v>455</v>
      </c>
      <c r="E67">
        <v>212.86</v>
      </c>
      <c r="F67">
        <v>20</v>
      </c>
      <c r="G67" s="10" t="s">
        <v>5042</v>
      </c>
      <c r="H67" s="10" t="s">
        <v>4436</v>
      </c>
      <c r="I67">
        <v>7</v>
      </c>
      <c r="J67">
        <v>0</v>
      </c>
      <c r="K67">
        <v>455</v>
      </c>
      <c r="L67">
        <v>0</v>
      </c>
      <c r="M67">
        <v>0</v>
      </c>
      <c r="N67">
        <v>0</v>
      </c>
      <c r="O67" s="1">
        <v>44562</v>
      </c>
      <c r="P67" s="1">
        <v>44773</v>
      </c>
      <c r="Q67" s="1">
        <v>44785</v>
      </c>
    </row>
    <row r="68" spans="1:17" x14ac:dyDescent="0.25">
      <c r="A68" s="10" t="s">
        <v>4490</v>
      </c>
      <c r="B68">
        <v>2</v>
      </c>
      <c r="C68">
        <v>201</v>
      </c>
      <c r="D68">
        <v>273</v>
      </c>
      <c r="E68">
        <v>127.71</v>
      </c>
      <c r="F68">
        <v>40</v>
      </c>
      <c r="G68" s="10" t="s">
        <v>5043</v>
      </c>
      <c r="H68" s="10" t="s">
        <v>4436</v>
      </c>
      <c r="I68">
        <v>7</v>
      </c>
      <c r="J68">
        <v>0</v>
      </c>
      <c r="K68">
        <v>273</v>
      </c>
      <c r="L68">
        <v>0</v>
      </c>
      <c r="M68">
        <v>0</v>
      </c>
      <c r="N68">
        <v>0</v>
      </c>
      <c r="O68" s="1">
        <v>44562</v>
      </c>
      <c r="P68" s="1">
        <v>44773</v>
      </c>
      <c r="Q68" s="1">
        <v>44785</v>
      </c>
    </row>
    <row r="69" spans="1:17" x14ac:dyDescent="0.25">
      <c r="A69" s="10" t="s">
        <v>4491</v>
      </c>
      <c r="B69">
        <v>2</v>
      </c>
      <c r="C69">
        <v>201</v>
      </c>
      <c r="D69">
        <v>1189</v>
      </c>
      <c r="E69">
        <v>348.47</v>
      </c>
      <c r="F69">
        <v>0</v>
      </c>
      <c r="G69" s="10" t="s">
        <v>5044</v>
      </c>
      <c r="H69" s="10" t="s">
        <v>4427</v>
      </c>
      <c r="I69">
        <v>6</v>
      </c>
      <c r="J69">
        <v>0</v>
      </c>
      <c r="K69">
        <v>1189</v>
      </c>
      <c r="L69">
        <v>0</v>
      </c>
      <c r="M69">
        <v>0</v>
      </c>
      <c r="N69">
        <v>0</v>
      </c>
      <c r="O69" s="1">
        <v>44562</v>
      </c>
      <c r="P69" s="1">
        <v>44773</v>
      </c>
      <c r="Q69" s="1">
        <v>44785</v>
      </c>
    </row>
    <row r="70" spans="1:17" x14ac:dyDescent="0.25">
      <c r="A70" s="10" t="s">
        <v>4492</v>
      </c>
      <c r="B70">
        <v>2</v>
      </c>
      <c r="C70">
        <v>201</v>
      </c>
      <c r="D70">
        <v>713.4</v>
      </c>
      <c r="E70">
        <v>209.06</v>
      </c>
      <c r="F70">
        <v>1</v>
      </c>
      <c r="G70" s="10" t="s">
        <v>5045</v>
      </c>
      <c r="H70" s="10" t="s">
        <v>4436</v>
      </c>
      <c r="I70">
        <v>7</v>
      </c>
      <c r="J70">
        <v>0</v>
      </c>
      <c r="K70">
        <v>713.4</v>
      </c>
      <c r="L70">
        <v>0</v>
      </c>
      <c r="M70">
        <v>0</v>
      </c>
      <c r="N70">
        <v>0</v>
      </c>
      <c r="O70" s="1">
        <v>44562</v>
      </c>
      <c r="P70" s="1">
        <v>44773</v>
      </c>
      <c r="Q70" s="1">
        <v>44785</v>
      </c>
    </row>
    <row r="71" spans="1:17" x14ac:dyDescent="0.25">
      <c r="A71" s="10" t="s">
        <v>4493</v>
      </c>
      <c r="B71">
        <v>2</v>
      </c>
      <c r="C71">
        <v>201</v>
      </c>
      <c r="D71">
        <v>297.25</v>
      </c>
      <c r="E71">
        <v>87.14</v>
      </c>
      <c r="F71">
        <v>20</v>
      </c>
      <c r="G71" s="10" t="s">
        <v>5046</v>
      </c>
      <c r="H71" s="10" t="s">
        <v>4436</v>
      </c>
      <c r="I71">
        <v>7</v>
      </c>
      <c r="J71">
        <v>0</v>
      </c>
      <c r="K71">
        <v>297.25</v>
      </c>
      <c r="L71">
        <v>0</v>
      </c>
      <c r="M71">
        <v>0</v>
      </c>
      <c r="N71">
        <v>0</v>
      </c>
      <c r="O71" s="1">
        <v>44562</v>
      </c>
      <c r="P71" s="1">
        <v>44773</v>
      </c>
      <c r="Q71" s="1">
        <v>44785</v>
      </c>
    </row>
    <row r="72" spans="1:17" x14ac:dyDescent="0.25">
      <c r="A72" s="10" t="s">
        <v>4494</v>
      </c>
      <c r="B72">
        <v>2</v>
      </c>
      <c r="C72">
        <v>201</v>
      </c>
      <c r="D72">
        <v>178.35</v>
      </c>
      <c r="E72">
        <v>52.27</v>
      </c>
      <c r="F72">
        <v>40</v>
      </c>
      <c r="G72" s="10" t="s">
        <v>5047</v>
      </c>
      <c r="H72" s="10" t="s">
        <v>4436</v>
      </c>
      <c r="I72">
        <v>7</v>
      </c>
      <c r="J72">
        <v>0</v>
      </c>
      <c r="K72">
        <v>178.35</v>
      </c>
      <c r="L72">
        <v>0</v>
      </c>
      <c r="M72">
        <v>0</v>
      </c>
      <c r="N72">
        <v>0</v>
      </c>
      <c r="O72" s="1">
        <v>44562</v>
      </c>
      <c r="P72" s="1">
        <v>44773</v>
      </c>
      <c r="Q72" s="1">
        <v>44785</v>
      </c>
    </row>
    <row r="73" spans="1:17" x14ac:dyDescent="0.25">
      <c r="A73" s="10" t="s">
        <v>4495</v>
      </c>
      <c r="B73">
        <v>2</v>
      </c>
      <c r="C73">
        <v>201</v>
      </c>
      <c r="D73">
        <v>58357</v>
      </c>
      <c r="E73">
        <v>252465.37</v>
      </c>
      <c r="F73">
        <v>0</v>
      </c>
      <c r="G73" s="10" t="s">
        <v>5048</v>
      </c>
      <c r="H73" s="10" t="s">
        <v>4427</v>
      </c>
      <c r="I73">
        <v>3</v>
      </c>
      <c r="J73">
        <v>0</v>
      </c>
      <c r="K73">
        <v>58357</v>
      </c>
      <c r="L73">
        <v>0</v>
      </c>
      <c r="M73">
        <v>0</v>
      </c>
      <c r="N73">
        <v>0</v>
      </c>
      <c r="O73" s="1">
        <v>44562</v>
      </c>
      <c r="P73" s="1">
        <v>44773</v>
      </c>
      <c r="Q73" s="1">
        <v>44785</v>
      </c>
    </row>
    <row r="74" spans="1:17" x14ac:dyDescent="0.25">
      <c r="A74" s="10" t="s">
        <v>4496</v>
      </c>
      <c r="B74">
        <v>2</v>
      </c>
      <c r="C74">
        <v>201</v>
      </c>
      <c r="D74">
        <v>58357</v>
      </c>
      <c r="E74">
        <v>252465.37</v>
      </c>
      <c r="F74">
        <v>0</v>
      </c>
      <c r="G74" s="10" t="s">
        <v>5049</v>
      </c>
      <c r="H74" s="10" t="s">
        <v>4427</v>
      </c>
      <c r="I74">
        <v>4</v>
      </c>
      <c r="J74">
        <v>0</v>
      </c>
      <c r="K74">
        <v>58357</v>
      </c>
      <c r="L74">
        <v>0</v>
      </c>
      <c r="M74">
        <v>0</v>
      </c>
      <c r="N74">
        <v>0</v>
      </c>
      <c r="O74" s="1">
        <v>44562</v>
      </c>
      <c r="P74" s="1">
        <v>44773</v>
      </c>
      <c r="Q74" s="1">
        <v>44785</v>
      </c>
    </row>
    <row r="75" spans="1:17" x14ac:dyDescent="0.25">
      <c r="A75" s="10" t="s">
        <v>4497</v>
      </c>
      <c r="B75">
        <v>2</v>
      </c>
      <c r="C75">
        <v>201</v>
      </c>
      <c r="D75">
        <v>58357</v>
      </c>
      <c r="E75">
        <v>45803.82</v>
      </c>
      <c r="F75">
        <v>0</v>
      </c>
      <c r="G75" s="10" t="s">
        <v>5050</v>
      </c>
      <c r="H75" s="10" t="s">
        <v>4427</v>
      </c>
      <c r="I75">
        <v>5</v>
      </c>
      <c r="J75">
        <v>0</v>
      </c>
      <c r="K75">
        <v>58357</v>
      </c>
      <c r="L75">
        <v>0</v>
      </c>
      <c r="M75">
        <v>0</v>
      </c>
      <c r="N75">
        <v>0</v>
      </c>
      <c r="O75" s="1">
        <v>44562</v>
      </c>
      <c r="P75" s="1">
        <v>44773</v>
      </c>
      <c r="Q75" s="1">
        <v>44785</v>
      </c>
    </row>
    <row r="76" spans="1:17" x14ac:dyDescent="0.25">
      <c r="A76" s="10" t="s">
        <v>4498</v>
      </c>
      <c r="B76">
        <v>2</v>
      </c>
      <c r="C76">
        <v>201</v>
      </c>
      <c r="D76">
        <v>1435</v>
      </c>
      <c r="E76">
        <v>1359</v>
      </c>
      <c r="F76">
        <v>0</v>
      </c>
      <c r="G76" s="10" t="s">
        <v>5051</v>
      </c>
      <c r="H76" s="10" t="s">
        <v>4427</v>
      </c>
      <c r="I76">
        <v>6</v>
      </c>
      <c r="J76">
        <v>0</v>
      </c>
      <c r="K76">
        <v>1435</v>
      </c>
      <c r="L76">
        <v>0</v>
      </c>
      <c r="M76">
        <v>0</v>
      </c>
      <c r="N76">
        <v>0</v>
      </c>
      <c r="O76" s="1">
        <v>44562</v>
      </c>
      <c r="P76" s="1">
        <v>44773</v>
      </c>
      <c r="Q76" s="1">
        <v>44785</v>
      </c>
    </row>
    <row r="77" spans="1:17" x14ac:dyDescent="0.25">
      <c r="A77" s="10" t="s">
        <v>4499</v>
      </c>
      <c r="B77">
        <v>2</v>
      </c>
      <c r="C77">
        <v>201</v>
      </c>
      <c r="D77">
        <v>1329</v>
      </c>
      <c r="E77">
        <v>1359</v>
      </c>
      <c r="F77">
        <v>1</v>
      </c>
      <c r="G77" s="10" t="s">
        <v>5052</v>
      </c>
      <c r="H77" s="10" t="s">
        <v>4436</v>
      </c>
      <c r="I77">
        <v>6</v>
      </c>
      <c r="J77">
        <v>0</v>
      </c>
      <c r="K77">
        <v>1329</v>
      </c>
      <c r="L77">
        <v>0</v>
      </c>
      <c r="M77">
        <v>0</v>
      </c>
      <c r="N77">
        <v>0</v>
      </c>
      <c r="O77" s="1">
        <v>44562</v>
      </c>
      <c r="P77" s="1">
        <v>44773</v>
      </c>
      <c r="Q77" s="1">
        <v>44785</v>
      </c>
    </row>
    <row r="78" spans="1:17" x14ac:dyDescent="0.25">
      <c r="A78" s="10" t="s">
        <v>4500</v>
      </c>
      <c r="B78">
        <v>2</v>
      </c>
      <c r="C78">
        <v>201</v>
      </c>
      <c r="D78">
        <v>67</v>
      </c>
      <c r="E78">
        <v>0</v>
      </c>
      <c r="F78">
        <v>1</v>
      </c>
      <c r="G78" s="10" t="s">
        <v>5053</v>
      </c>
      <c r="H78" s="10" t="s">
        <v>4436</v>
      </c>
      <c r="I78">
        <v>6</v>
      </c>
      <c r="J78">
        <v>0</v>
      </c>
      <c r="K78">
        <v>67</v>
      </c>
      <c r="L78">
        <v>0</v>
      </c>
      <c r="M78">
        <v>0</v>
      </c>
      <c r="N78">
        <v>0</v>
      </c>
      <c r="O78" s="1">
        <v>44562</v>
      </c>
      <c r="P78" s="1">
        <v>44773</v>
      </c>
      <c r="Q78" s="1">
        <v>44785</v>
      </c>
    </row>
    <row r="79" spans="1:17" x14ac:dyDescent="0.25">
      <c r="A79" s="10" t="s">
        <v>4501</v>
      </c>
      <c r="B79">
        <v>2</v>
      </c>
      <c r="C79">
        <v>201</v>
      </c>
      <c r="D79">
        <v>39</v>
      </c>
      <c r="E79">
        <v>0</v>
      </c>
      <c r="F79">
        <v>1</v>
      </c>
      <c r="G79" s="10" t="s">
        <v>5054</v>
      </c>
      <c r="H79" s="10" t="s">
        <v>4436</v>
      </c>
      <c r="I79">
        <v>6</v>
      </c>
      <c r="J79">
        <v>0</v>
      </c>
      <c r="K79">
        <v>39</v>
      </c>
      <c r="L79">
        <v>0</v>
      </c>
      <c r="M79">
        <v>0</v>
      </c>
      <c r="N79">
        <v>0</v>
      </c>
      <c r="O79" s="1">
        <v>44562</v>
      </c>
      <c r="P79" s="1">
        <v>44773</v>
      </c>
      <c r="Q79" s="1">
        <v>44785</v>
      </c>
    </row>
    <row r="80" spans="1:17" x14ac:dyDescent="0.25">
      <c r="A80" s="10" t="s">
        <v>4502</v>
      </c>
      <c r="B80">
        <v>2</v>
      </c>
      <c r="C80">
        <v>201</v>
      </c>
      <c r="D80">
        <v>56922</v>
      </c>
      <c r="E80">
        <v>44444.82</v>
      </c>
      <c r="F80">
        <v>0</v>
      </c>
      <c r="G80" s="10" t="s">
        <v>5055</v>
      </c>
      <c r="H80" s="10" t="s">
        <v>4427</v>
      </c>
      <c r="I80">
        <v>6</v>
      </c>
      <c r="J80">
        <v>0</v>
      </c>
      <c r="K80">
        <v>56922</v>
      </c>
      <c r="L80">
        <v>0</v>
      </c>
      <c r="M80">
        <v>0</v>
      </c>
      <c r="N80">
        <v>0</v>
      </c>
      <c r="O80" s="1">
        <v>44562</v>
      </c>
      <c r="P80" s="1">
        <v>44773</v>
      </c>
      <c r="Q80" s="1">
        <v>44785</v>
      </c>
    </row>
    <row r="81" spans="1:17" x14ac:dyDescent="0.25">
      <c r="A81" s="10" t="s">
        <v>4503</v>
      </c>
      <c r="B81">
        <v>2</v>
      </c>
      <c r="C81">
        <v>201</v>
      </c>
      <c r="D81">
        <v>51963</v>
      </c>
      <c r="E81">
        <v>38150</v>
      </c>
      <c r="F81">
        <v>0</v>
      </c>
      <c r="G81" s="10" t="s">
        <v>5056</v>
      </c>
      <c r="H81" s="10" t="s">
        <v>4427</v>
      </c>
      <c r="I81">
        <v>6</v>
      </c>
      <c r="J81">
        <v>0</v>
      </c>
      <c r="K81">
        <v>51963</v>
      </c>
      <c r="L81">
        <v>0</v>
      </c>
      <c r="M81">
        <v>0</v>
      </c>
      <c r="N81">
        <v>0</v>
      </c>
      <c r="O81" s="1">
        <v>44562</v>
      </c>
      <c r="P81" s="1">
        <v>44773</v>
      </c>
      <c r="Q81" s="1">
        <v>44785</v>
      </c>
    </row>
    <row r="82" spans="1:17" x14ac:dyDescent="0.25">
      <c r="A82" s="10" t="s">
        <v>4504</v>
      </c>
      <c r="B82">
        <v>2</v>
      </c>
      <c r="C82">
        <v>201</v>
      </c>
      <c r="D82">
        <v>21996</v>
      </c>
      <c r="E82">
        <v>4803</v>
      </c>
      <c r="F82">
        <v>1</v>
      </c>
      <c r="G82" s="10" t="s">
        <v>5057</v>
      </c>
      <c r="H82" s="10" t="s">
        <v>4436</v>
      </c>
      <c r="I82">
        <v>7</v>
      </c>
      <c r="J82">
        <v>0</v>
      </c>
      <c r="K82">
        <v>21996</v>
      </c>
      <c r="L82">
        <v>0</v>
      </c>
      <c r="M82">
        <v>0</v>
      </c>
      <c r="N82">
        <v>0</v>
      </c>
      <c r="O82" s="1">
        <v>44562</v>
      </c>
      <c r="P82" s="1">
        <v>44773</v>
      </c>
      <c r="Q82" s="1">
        <v>44785</v>
      </c>
    </row>
    <row r="83" spans="1:17" x14ac:dyDescent="0.25">
      <c r="A83" s="10" t="s">
        <v>4505</v>
      </c>
      <c r="B83">
        <v>2</v>
      </c>
      <c r="C83">
        <v>201</v>
      </c>
      <c r="D83">
        <v>9109</v>
      </c>
      <c r="E83">
        <v>6886</v>
      </c>
      <c r="F83">
        <v>1</v>
      </c>
      <c r="G83" s="10" t="s">
        <v>5058</v>
      </c>
      <c r="H83" s="10" t="s">
        <v>4436</v>
      </c>
      <c r="I83">
        <v>7</v>
      </c>
      <c r="J83">
        <v>0</v>
      </c>
      <c r="K83">
        <v>9109</v>
      </c>
      <c r="L83">
        <v>0</v>
      </c>
      <c r="M83">
        <v>0</v>
      </c>
      <c r="N83">
        <v>0</v>
      </c>
      <c r="O83" s="1">
        <v>44562</v>
      </c>
      <c r="P83" s="1">
        <v>44773</v>
      </c>
      <c r="Q83" s="1">
        <v>44785</v>
      </c>
    </row>
    <row r="84" spans="1:17" x14ac:dyDescent="0.25">
      <c r="A84" s="10" t="s">
        <v>4506</v>
      </c>
      <c r="B84">
        <v>2</v>
      </c>
      <c r="C84">
        <v>201</v>
      </c>
      <c r="D84">
        <v>8654</v>
      </c>
      <c r="E84">
        <v>16573</v>
      </c>
      <c r="F84">
        <v>1</v>
      </c>
      <c r="G84" s="10" t="s">
        <v>5059</v>
      </c>
      <c r="H84" s="10" t="s">
        <v>4436</v>
      </c>
      <c r="I84">
        <v>7</v>
      </c>
      <c r="J84">
        <v>0</v>
      </c>
      <c r="K84">
        <v>8654</v>
      </c>
      <c r="L84">
        <v>0</v>
      </c>
      <c r="M84">
        <v>0</v>
      </c>
      <c r="N84">
        <v>0</v>
      </c>
      <c r="O84" s="1">
        <v>44562</v>
      </c>
      <c r="P84" s="1">
        <v>44773</v>
      </c>
      <c r="Q84" s="1">
        <v>44785</v>
      </c>
    </row>
    <row r="85" spans="1:17" x14ac:dyDescent="0.25">
      <c r="A85" s="10" t="s">
        <v>4507</v>
      </c>
      <c r="B85">
        <v>2</v>
      </c>
      <c r="C85">
        <v>201</v>
      </c>
      <c r="D85">
        <v>5805</v>
      </c>
      <c r="E85">
        <v>4118</v>
      </c>
      <c r="F85">
        <v>1005</v>
      </c>
      <c r="G85" s="10" t="s">
        <v>5060</v>
      </c>
      <c r="H85" s="10" t="s">
        <v>4436</v>
      </c>
      <c r="I85">
        <v>7</v>
      </c>
      <c r="J85">
        <v>0</v>
      </c>
      <c r="K85">
        <v>5805</v>
      </c>
      <c r="L85">
        <v>0</v>
      </c>
      <c r="M85">
        <v>0</v>
      </c>
      <c r="N85">
        <v>0</v>
      </c>
      <c r="O85" s="1">
        <v>44562</v>
      </c>
      <c r="P85" s="1">
        <v>44773</v>
      </c>
      <c r="Q85" s="1">
        <v>44785</v>
      </c>
    </row>
    <row r="86" spans="1:17" x14ac:dyDescent="0.25">
      <c r="A86" s="10" t="s">
        <v>4508</v>
      </c>
      <c r="B86">
        <v>2</v>
      </c>
      <c r="C86">
        <v>201</v>
      </c>
      <c r="D86">
        <v>5713</v>
      </c>
      <c r="E86">
        <v>5575</v>
      </c>
      <c r="F86">
        <v>1</v>
      </c>
      <c r="G86" s="10" t="s">
        <v>5061</v>
      </c>
      <c r="H86" s="10" t="s">
        <v>4436</v>
      </c>
      <c r="I86">
        <v>7</v>
      </c>
      <c r="J86">
        <v>0</v>
      </c>
      <c r="K86">
        <v>5713</v>
      </c>
      <c r="L86">
        <v>0</v>
      </c>
      <c r="M86">
        <v>0</v>
      </c>
      <c r="N86">
        <v>0</v>
      </c>
      <c r="O86" s="1">
        <v>44562</v>
      </c>
      <c r="P86" s="1">
        <v>44773</v>
      </c>
      <c r="Q86" s="1">
        <v>44785</v>
      </c>
    </row>
    <row r="87" spans="1:17" x14ac:dyDescent="0.25">
      <c r="A87" s="10" t="s">
        <v>4509</v>
      </c>
      <c r="B87">
        <v>2</v>
      </c>
      <c r="C87">
        <v>201</v>
      </c>
      <c r="D87">
        <v>686</v>
      </c>
      <c r="E87">
        <v>195</v>
      </c>
      <c r="F87">
        <v>1</v>
      </c>
      <c r="G87" s="10" t="s">
        <v>5062</v>
      </c>
      <c r="H87" s="10" t="s">
        <v>4436</v>
      </c>
      <c r="I87">
        <v>7</v>
      </c>
      <c r="J87">
        <v>0</v>
      </c>
      <c r="K87">
        <v>686</v>
      </c>
      <c r="L87">
        <v>0</v>
      </c>
      <c r="M87">
        <v>0</v>
      </c>
      <c r="N87">
        <v>0</v>
      </c>
      <c r="O87" s="1">
        <v>44562</v>
      </c>
      <c r="P87" s="1">
        <v>44773</v>
      </c>
      <c r="Q87" s="1">
        <v>44785</v>
      </c>
    </row>
    <row r="88" spans="1:17" x14ac:dyDescent="0.25">
      <c r="A88" s="10" t="s">
        <v>4510</v>
      </c>
      <c r="B88">
        <v>2</v>
      </c>
      <c r="C88">
        <v>201</v>
      </c>
      <c r="D88">
        <v>128</v>
      </c>
      <c r="E88">
        <v>0</v>
      </c>
      <c r="F88">
        <v>0</v>
      </c>
      <c r="G88" s="10" t="s">
        <v>5063</v>
      </c>
      <c r="H88" s="10" t="s">
        <v>4427</v>
      </c>
      <c r="I88">
        <v>6</v>
      </c>
      <c r="J88">
        <v>0</v>
      </c>
      <c r="K88">
        <v>128</v>
      </c>
      <c r="L88">
        <v>0</v>
      </c>
      <c r="M88">
        <v>0</v>
      </c>
      <c r="N88">
        <v>0</v>
      </c>
      <c r="O88" s="1">
        <v>44562</v>
      </c>
      <c r="P88" s="1">
        <v>44773</v>
      </c>
      <c r="Q88" s="1">
        <v>44785</v>
      </c>
    </row>
    <row r="89" spans="1:17" x14ac:dyDescent="0.25">
      <c r="A89" s="10" t="s">
        <v>4511</v>
      </c>
      <c r="B89">
        <v>2</v>
      </c>
      <c r="C89">
        <v>201</v>
      </c>
      <c r="D89">
        <v>87</v>
      </c>
      <c r="E89">
        <v>0</v>
      </c>
      <c r="F89">
        <v>1</v>
      </c>
      <c r="G89" s="10" t="s">
        <v>5064</v>
      </c>
      <c r="H89" s="10" t="s">
        <v>4436</v>
      </c>
      <c r="I89">
        <v>7</v>
      </c>
      <c r="J89">
        <v>0</v>
      </c>
      <c r="K89">
        <v>87</v>
      </c>
      <c r="L89">
        <v>0</v>
      </c>
      <c r="M89">
        <v>0</v>
      </c>
      <c r="N89">
        <v>0</v>
      </c>
      <c r="O89" s="1">
        <v>44562</v>
      </c>
      <c r="P89" s="1">
        <v>44773</v>
      </c>
      <c r="Q89" s="1">
        <v>44785</v>
      </c>
    </row>
    <row r="90" spans="1:17" x14ac:dyDescent="0.25">
      <c r="A90" s="10" t="s">
        <v>4512</v>
      </c>
      <c r="B90">
        <v>2</v>
      </c>
      <c r="C90">
        <v>201</v>
      </c>
      <c r="D90">
        <v>40</v>
      </c>
      <c r="E90">
        <v>0</v>
      </c>
      <c r="F90">
        <v>1</v>
      </c>
      <c r="G90" s="10" t="s">
        <v>5065</v>
      </c>
      <c r="H90" s="10" t="s">
        <v>4436</v>
      </c>
      <c r="I90">
        <v>7</v>
      </c>
      <c r="J90">
        <v>0</v>
      </c>
      <c r="K90">
        <v>40</v>
      </c>
      <c r="L90">
        <v>0</v>
      </c>
      <c r="M90">
        <v>0</v>
      </c>
      <c r="N90">
        <v>0</v>
      </c>
      <c r="O90" s="1">
        <v>44562</v>
      </c>
      <c r="P90" s="1">
        <v>44773</v>
      </c>
      <c r="Q90" s="1">
        <v>44785</v>
      </c>
    </row>
    <row r="91" spans="1:17" x14ac:dyDescent="0.25">
      <c r="A91" s="10" t="s">
        <v>5066</v>
      </c>
      <c r="B91">
        <v>2</v>
      </c>
      <c r="C91">
        <v>201</v>
      </c>
      <c r="D91">
        <v>1</v>
      </c>
      <c r="E91">
        <v>0</v>
      </c>
      <c r="F91">
        <v>1</v>
      </c>
      <c r="G91" s="10" t="s">
        <v>5067</v>
      </c>
      <c r="H91" s="10" t="s">
        <v>4436</v>
      </c>
      <c r="I91">
        <v>7</v>
      </c>
      <c r="J91">
        <v>0</v>
      </c>
      <c r="K91">
        <v>1</v>
      </c>
      <c r="L91">
        <v>0</v>
      </c>
      <c r="M91">
        <v>0</v>
      </c>
      <c r="N91">
        <v>0</v>
      </c>
      <c r="O91" s="1">
        <v>44562</v>
      </c>
      <c r="P91" s="1">
        <v>44773</v>
      </c>
      <c r="Q91" s="1">
        <v>44785</v>
      </c>
    </row>
    <row r="92" spans="1:17" x14ac:dyDescent="0.25">
      <c r="A92" s="10" t="s">
        <v>4513</v>
      </c>
      <c r="B92">
        <v>2</v>
      </c>
      <c r="C92">
        <v>201</v>
      </c>
      <c r="D92">
        <v>3749</v>
      </c>
      <c r="E92">
        <v>4028.34</v>
      </c>
      <c r="F92">
        <v>0</v>
      </c>
      <c r="G92" s="10" t="s">
        <v>5068</v>
      </c>
      <c r="H92" s="10" t="s">
        <v>4427</v>
      </c>
      <c r="I92">
        <v>6</v>
      </c>
      <c r="J92">
        <v>0</v>
      </c>
      <c r="K92">
        <v>3749</v>
      </c>
      <c r="L92">
        <v>0</v>
      </c>
      <c r="M92">
        <v>0</v>
      </c>
      <c r="N92">
        <v>0</v>
      </c>
      <c r="O92" s="1">
        <v>44562</v>
      </c>
      <c r="P92" s="1">
        <v>44773</v>
      </c>
      <c r="Q92" s="1">
        <v>44785</v>
      </c>
    </row>
    <row r="93" spans="1:17" x14ac:dyDescent="0.25">
      <c r="A93" s="10" t="s">
        <v>4514</v>
      </c>
      <c r="B93">
        <v>2</v>
      </c>
      <c r="C93">
        <v>201</v>
      </c>
      <c r="D93">
        <v>3567</v>
      </c>
      <c r="E93">
        <v>2613.1999999999998</v>
      </c>
      <c r="F93">
        <v>1</v>
      </c>
      <c r="G93" s="10" t="s">
        <v>5069</v>
      </c>
      <c r="H93" s="10" t="s">
        <v>4436</v>
      </c>
      <c r="I93">
        <v>7</v>
      </c>
      <c r="J93">
        <v>0</v>
      </c>
      <c r="K93">
        <v>3567</v>
      </c>
      <c r="L93">
        <v>0</v>
      </c>
      <c r="M93">
        <v>0</v>
      </c>
      <c r="N93">
        <v>0</v>
      </c>
      <c r="O93" s="1">
        <v>44562</v>
      </c>
      <c r="P93" s="1">
        <v>44773</v>
      </c>
      <c r="Q93" s="1">
        <v>44785</v>
      </c>
    </row>
    <row r="94" spans="1:17" x14ac:dyDescent="0.25">
      <c r="A94" s="10" t="s">
        <v>5070</v>
      </c>
      <c r="B94">
        <v>2</v>
      </c>
      <c r="C94">
        <v>201</v>
      </c>
      <c r="D94">
        <v>52</v>
      </c>
      <c r="E94">
        <v>1396.09</v>
      </c>
      <c r="F94">
        <v>1</v>
      </c>
      <c r="G94" s="10" t="s">
        <v>5071</v>
      </c>
      <c r="H94" s="10" t="s">
        <v>4436</v>
      </c>
      <c r="I94">
        <v>7</v>
      </c>
      <c r="J94">
        <v>0</v>
      </c>
      <c r="K94">
        <v>52</v>
      </c>
      <c r="L94">
        <v>0</v>
      </c>
      <c r="M94">
        <v>0</v>
      </c>
      <c r="N94">
        <v>0</v>
      </c>
      <c r="O94" s="1">
        <v>44562</v>
      </c>
      <c r="P94" s="1">
        <v>44773</v>
      </c>
      <c r="Q94" s="1">
        <v>44785</v>
      </c>
    </row>
    <row r="95" spans="1:17" x14ac:dyDescent="0.25">
      <c r="A95" s="10" t="s">
        <v>5072</v>
      </c>
      <c r="B95">
        <v>2</v>
      </c>
      <c r="C95">
        <v>201</v>
      </c>
      <c r="D95">
        <v>71</v>
      </c>
      <c r="E95">
        <v>19.05</v>
      </c>
      <c r="F95">
        <v>1</v>
      </c>
      <c r="G95" s="10" t="s">
        <v>5073</v>
      </c>
      <c r="H95" s="10" t="s">
        <v>4436</v>
      </c>
      <c r="I95">
        <v>7</v>
      </c>
      <c r="J95">
        <v>0</v>
      </c>
      <c r="K95">
        <v>71</v>
      </c>
      <c r="L95">
        <v>0</v>
      </c>
      <c r="M95">
        <v>0</v>
      </c>
      <c r="N95">
        <v>0</v>
      </c>
      <c r="O95" s="1">
        <v>44562</v>
      </c>
      <c r="P95" s="1">
        <v>44773</v>
      </c>
      <c r="Q95" s="1">
        <v>44785</v>
      </c>
    </row>
    <row r="96" spans="1:17" x14ac:dyDescent="0.25">
      <c r="A96" s="10" t="s">
        <v>5074</v>
      </c>
      <c r="B96">
        <v>2</v>
      </c>
      <c r="C96">
        <v>201</v>
      </c>
      <c r="D96">
        <v>59</v>
      </c>
      <c r="E96">
        <v>0</v>
      </c>
      <c r="F96">
        <v>1005</v>
      </c>
      <c r="G96" s="10" t="s">
        <v>5075</v>
      </c>
      <c r="H96" s="10" t="s">
        <v>4436</v>
      </c>
      <c r="I96">
        <v>7</v>
      </c>
      <c r="J96">
        <v>0</v>
      </c>
      <c r="K96">
        <v>59</v>
      </c>
      <c r="L96">
        <v>0</v>
      </c>
      <c r="M96">
        <v>0</v>
      </c>
      <c r="N96">
        <v>0</v>
      </c>
      <c r="O96" s="1">
        <v>44562</v>
      </c>
      <c r="P96" s="1">
        <v>44773</v>
      </c>
      <c r="Q96" s="1">
        <v>44785</v>
      </c>
    </row>
    <row r="97" spans="1:17" x14ac:dyDescent="0.25">
      <c r="A97" s="10" t="s">
        <v>4515</v>
      </c>
      <c r="B97">
        <v>2</v>
      </c>
      <c r="C97">
        <v>201</v>
      </c>
      <c r="D97">
        <v>1082</v>
      </c>
      <c r="E97">
        <v>2266.48</v>
      </c>
      <c r="F97">
        <v>0</v>
      </c>
      <c r="G97" s="10" t="s">
        <v>5076</v>
      </c>
      <c r="H97" s="10" t="s">
        <v>4427</v>
      </c>
      <c r="I97">
        <v>6</v>
      </c>
      <c r="J97">
        <v>0</v>
      </c>
      <c r="K97">
        <v>1082</v>
      </c>
      <c r="L97">
        <v>0</v>
      </c>
      <c r="M97">
        <v>0</v>
      </c>
      <c r="N97">
        <v>0</v>
      </c>
      <c r="O97" s="1">
        <v>44562</v>
      </c>
      <c r="P97" s="1">
        <v>44773</v>
      </c>
      <c r="Q97" s="1">
        <v>44785</v>
      </c>
    </row>
    <row r="98" spans="1:17" x14ac:dyDescent="0.25">
      <c r="A98" s="10" t="s">
        <v>4516</v>
      </c>
      <c r="B98">
        <v>2</v>
      </c>
      <c r="C98">
        <v>201</v>
      </c>
      <c r="D98">
        <v>1029</v>
      </c>
      <c r="E98">
        <v>1891.77</v>
      </c>
      <c r="F98">
        <v>1</v>
      </c>
      <c r="G98" s="10" t="s">
        <v>5077</v>
      </c>
      <c r="H98" s="10" t="s">
        <v>4436</v>
      </c>
      <c r="I98">
        <v>7</v>
      </c>
      <c r="J98">
        <v>0</v>
      </c>
      <c r="K98">
        <v>1029</v>
      </c>
      <c r="L98">
        <v>0</v>
      </c>
      <c r="M98">
        <v>0</v>
      </c>
      <c r="N98">
        <v>0</v>
      </c>
      <c r="O98" s="1">
        <v>44562</v>
      </c>
      <c r="P98" s="1">
        <v>44773</v>
      </c>
      <c r="Q98" s="1">
        <v>44785</v>
      </c>
    </row>
    <row r="99" spans="1:17" x14ac:dyDescent="0.25">
      <c r="A99" s="10" t="s">
        <v>5078</v>
      </c>
      <c r="B99">
        <v>2</v>
      </c>
      <c r="C99">
        <v>201</v>
      </c>
      <c r="D99">
        <v>8</v>
      </c>
      <c r="E99">
        <v>369.93</v>
      </c>
      <c r="F99">
        <v>1</v>
      </c>
      <c r="G99" s="10" t="s">
        <v>5079</v>
      </c>
      <c r="H99" s="10" t="s">
        <v>4436</v>
      </c>
      <c r="I99">
        <v>7</v>
      </c>
      <c r="J99">
        <v>0</v>
      </c>
      <c r="K99">
        <v>8</v>
      </c>
      <c r="L99">
        <v>0</v>
      </c>
      <c r="M99">
        <v>0</v>
      </c>
      <c r="N99">
        <v>0</v>
      </c>
      <c r="O99" s="1">
        <v>44562</v>
      </c>
      <c r="P99" s="1">
        <v>44773</v>
      </c>
      <c r="Q99" s="1">
        <v>44785</v>
      </c>
    </row>
    <row r="100" spans="1:17" x14ac:dyDescent="0.25">
      <c r="A100" s="10" t="s">
        <v>5080</v>
      </c>
      <c r="B100">
        <v>2</v>
      </c>
      <c r="C100">
        <v>201</v>
      </c>
      <c r="D100">
        <v>6</v>
      </c>
      <c r="E100">
        <v>4.78</v>
      </c>
      <c r="F100">
        <v>1</v>
      </c>
      <c r="G100" s="10" t="s">
        <v>5081</v>
      </c>
      <c r="H100" s="10" t="s">
        <v>4436</v>
      </c>
      <c r="I100">
        <v>7</v>
      </c>
      <c r="J100">
        <v>0</v>
      </c>
      <c r="K100">
        <v>6</v>
      </c>
      <c r="L100">
        <v>0</v>
      </c>
      <c r="M100">
        <v>0</v>
      </c>
      <c r="N100">
        <v>0</v>
      </c>
      <c r="O100" s="1">
        <v>44562</v>
      </c>
      <c r="P100" s="1">
        <v>44773</v>
      </c>
      <c r="Q100" s="1">
        <v>44785</v>
      </c>
    </row>
    <row r="101" spans="1:17" x14ac:dyDescent="0.25">
      <c r="A101" s="10" t="s">
        <v>5082</v>
      </c>
      <c r="B101">
        <v>2</v>
      </c>
      <c r="C101">
        <v>201</v>
      </c>
      <c r="D101">
        <v>39</v>
      </c>
      <c r="E101">
        <v>0</v>
      </c>
      <c r="F101">
        <v>1005</v>
      </c>
      <c r="G101" s="10" t="s">
        <v>5083</v>
      </c>
      <c r="H101" s="10" t="s">
        <v>4436</v>
      </c>
      <c r="I101">
        <v>7</v>
      </c>
      <c r="J101">
        <v>0</v>
      </c>
      <c r="K101">
        <v>39</v>
      </c>
      <c r="L101">
        <v>0</v>
      </c>
      <c r="M101">
        <v>0</v>
      </c>
      <c r="N101">
        <v>0</v>
      </c>
      <c r="O101" s="1">
        <v>44562</v>
      </c>
      <c r="P101" s="1">
        <v>44773</v>
      </c>
      <c r="Q101" s="1">
        <v>44785</v>
      </c>
    </row>
    <row r="102" spans="1:17" x14ac:dyDescent="0.25">
      <c r="A102" s="10" t="s">
        <v>5084</v>
      </c>
      <c r="B102">
        <v>2</v>
      </c>
      <c r="C102">
        <v>201</v>
      </c>
      <c r="D102">
        <v>0</v>
      </c>
      <c r="E102">
        <v>206661.55</v>
      </c>
      <c r="F102">
        <v>0</v>
      </c>
      <c r="G102" s="10" t="s">
        <v>5085</v>
      </c>
      <c r="H102" s="10" t="s">
        <v>4427</v>
      </c>
      <c r="I102">
        <v>5</v>
      </c>
      <c r="J102">
        <v>0</v>
      </c>
      <c r="K102">
        <v>0</v>
      </c>
      <c r="L102">
        <v>0</v>
      </c>
      <c r="M102">
        <v>0</v>
      </c>
      <c r="N102">
        <v>0</v>
      </c>
      <c r="O102" s="1">
        <v>44562</v>
      </c>
      <c r="P102" s="1">
        <v>44773</v>
      </c>
      <c r="Q102" s="1">
        <v>44785</v>
      </c>
    </row>
    <row r="103" spans="1:17" x14ac:dyDescent="0.25">
      <c r="A103" s="10" t="s">
        <v>5086</v>
      </c>
      <c r="B103">
        <v>2</v>
      </c>
      <c r="C103">
        <v>201</v>
      </c>
      <c r="D103">
        <v>0</v>
      </c>
      <c r="E103">
        <v>206661.55</v>
      </c>
      <c r="F103">
        <v>0</v>
      </c>
      <c r="G103" s="10" t="s">
        <v>5087</v>
      </c>
      <c r="H103" s="10" t="s">
        <v>4427</v>
      </c>
      <c r="I103">
        <v>6</v>
      </c>
      <c r="J103">
        <v>0</v>
      </c>
      <c r="K103">
        <v>0</v>
      </c>
      <c r="L103">
        <v>0</v>
      </c>
      <c r="M103">
        <v>0</v>
      </c>
      <c r="N103">
        <v>0</v>
      </c>
      <c r="O103" s="1">
        <v>44562</v>
      </c>
      <c r="P103" s="1">
        <v>44773</v>
      </c>
      <c r="Q103" s="1">
        <v>44785</v>
      </c>
    </row>
    <row r="104" spans="1:17" x14ac:dyDescent="0.25">
      <c r="A104" s="10" t="s">
        <v>5088</v>
      </c>
      <c r="B104">
        <v>2</v>
      </c>
      <c r="C104">
        <v>201</v>
      </c>
      <c r="D104">
        <v>0</v>
      </c>
      <c r="E104">
        <v>206362.99</v>
      </c>
      <c r="F104">
        <v>0</v>
      </c>
      <c r="G104" s="10" t="s">
        <v>5089</v>
      </c>
      <c r="H104" s="10" t="s">
        <v>4427</v>
      </c>
      <c r="I104">
        <v>6</v>
      </c>
      <c r="J104">
        <v>0</v>
      </c>
      <c r="K104">
        <v>0</v>
      </c>
      <c r="L104">
        <v>0</v>
      </c>
      <c r="M104">
        <v>0</v>
      </c>
      <c r="N104">
        <v>0</v>
      </c>
      <c r="O104" s="1">
        <v>44562</v>
      </c>
      <c r="P104" s="1">
        <v>44773</v>
      </c>
      <c r="Q104" s="1">
        <v>44785</v>
      </c>
    </row>
    <row r="105" spans="1:17" x14ac:dyDescent="0.25">
      <c r="A105" s="10" t="s">
        <v>5090</v>
      </c>
      <c r="B105">
        <v>2</v>
      </c>
      <c r="C105">
        <v>201</v>
      </c>
      <c r="D105">
        <v>0</v>
      </c>
      <c r="E105">
        <v>206362.99</v>
      </c>
      <c r="F105">
        <v>1</v>
      </c>
      <c r="G105" s="10" t="s">
        <v>5091</v>
      </c>
      <c r="H105" s="10" t="s">
        <v>4436</v>
      </c>
      <c r="I105">
        <v>7</v>
      </c>
      <c r="J105">
        <v>0</v>
      </c>
      <c r="K105">
        <v>0</v>
      </c>
      <c r="L105">
        <v>0</v>
      </c>
      <c r="M105">
        <v>0</v>
      </c>
      <c r="N105">
        <v>0</v>
      </c>
      <c r="O105" s="1">
        <v>44562</v>
      </c>
      <c r="P105" s="1">
        <v>44773</v>
      </c>
      <c r="Q105" s="1">
        <v>44785</v>
      </c>
    </row>
    <row r="106" spans="1:17" x14ac:dyDescent="0.25">
      <c r="A106" s="10" t="s">
        <v>6288</v>
      </c>
      <c r="B106">
        <v>2</v>
      </c>
      <c r="C106">
        <v>201</v>
      </c>
      <c r="D106">
        <v>0</v>
      </c>
      <c r="E106">
        <v>226.08</v>
      </c>
      <c r="F106">
        <v>0</v>
      </c>
      <c r="G106" s="10" t="s">
        <v>6289</v>
      </c>
      <c r="H106" s="10" t="s">
        <v>4427</v>
      </c>
      <c r="I106">
        <v>6</v>
      </c>
      <c r="J106">
        <v>0</v>
      </c>
      <c r="K106">
        <v>0</v>
      </c>
      <c r="L106">
        <v>0</v>
      </c>
      <c r="M106">
        <v>0</v>
      </c>
      <c r="N106">
        <v>0</v>
      </c>
      <c r="O106" s="1">
        <v>44562</v>
      </c>
      <c r="P106" s="1">
        <v>44773</v>
      </c>
      <c r="Q106" s="1">
        <v>44785</v>
      </c>
    </row>
    <row r="107" spans="1:17" x14ac:dyDescent="0.25">
      <c r="A107" s="10" t="s">
        <v>6290</v>
      </c>
      <c r="B107">
        <v>2</v>
      </c>
      <c r="C107">
        <v>201</v>
      </c>
      <c r="D107">
        <v>0</v>
      </c>
      <c r="E107">
        <v>226.08</v>
      </c>
      <c r="F107">
        <v>1</v>
      </c>
      <c r="G107" s="10" t="s">
        <v>6291</v>
      </c>
      <c r="H107" s="10" t="s">
        <v>4436</v>
      </c>
      <c r="I107">
        <v>7</v>
      </c>
      <c r="J107">
        <v>0</v>
      </c>
      <c r="K107">
        <v>0</v>
      </c>
      <c r="L107">
        <v>0</v>
      </c>
      <c r="M107">
        <v>0</v>
      </c>
      <c r="N107">
        <v>0</v>
      </c>
      <c r="O107" s="1">
        <v>44562</v>
      </c>
      <c r="P107" s="1">
        <v>44773</v>
      </c>
      <c r="Q107" s="1">
        <v>44785</v>
      </c>
    </row>
    <row r="108" spans="1:17" x14ac:dyDescent="0.25">
      <c r="A108" s="10" t="s">
        <v>5092</v>
      </c>
      <c r="B108">
        <v>2</v>
      </c>
      <c r="C108">
        <v>201</v>
      </c>
      <c r="D108">
        <v>0</v>
      </c>
      <c r="E108">
        <v>72.48</v>
      </c>
      <c r="F108">
        <v>0</v>
      </c>
      <c r="G108" s="10" t="s">
        <v>5093</v>
      </c>
      <c r="H108" s="10" t="s">
        <v>4427</v>
      </c>
      <c r="I108">
        <v>6</v>
      </c>
      <c r="J108">
        <v>0</v>
      </c>
      <c r="K108">
        <v>0</v>
      </c>
      <c r="L108">
        <v>0</v>
      </c>
      <c r="M108">
        <v>0</v>
      </c>
      <c r="N108">
        <v>0</v>
      </c>
      <c r="O108" s="1">
        <v>44562</v>
      </c>
      <c r="P108" s="1">
        <v>44773</v>
      </c>
      <c r="Q108" s="1">
        <v>44785</v>
      </c>
    </row>
    <row r="109" spans="1:17" x14ac:dyDescent="0.25">
      <c r="A109" s="10" t="s">
        <v>5094</v>
      </c>
      <c r="B109">
        <v>2</v>
      </c>
      <c r="C109">
        <v>201</v>
      </c>
      <c r="D109">
        <v>0</v>
      </c>
      <c r="E109">
        <v>72.48</v>
      </c>
      <c r="F109">
        <v>1</v>
      </c>
      <c r="G109" s="10" t="s">
        <v>5095</v>
      </c>
      <c r="H109" s="10" t="s">
        <v>4436</v>
      </c>
      <c r="I109">
        <v>7</v>
      </c>
      <c r="J109">
        <v>0</v>
      </c>
      <c r="K109">
        <v>0</v>
      </c>
      <c r="L109">
        <v>0</v>
      </c>
      <c r="M109">
        <v>0</v>
      </c>
      <c r="N109">
        <v>0</v>
      </c>
      <c r="O109" s="1">
        <v>44562</v>
      </c>
      <c r="P109" s="1">
        <v>44773</v>
      </c>
      <c r="Q109" s="1">
        <v>44785</v>
      </c>
    </row>
    <row r="110" spans="1:17" x14ac:dyDescent="0.25">
      <c r="A110" s="10" t="s">
        <v>4517</v>
      </c>
      <c r="B110">
        <v>2</v>
      </c>
      <c r="C110">
        <v>201</v>
      </c>
      <c r="D110">
        <v>1311678</v>
      </c>
      <c r="E110">
        <v>690679.97</v>
      </c>
      <c r="F110">
        <v>0</v>
      </c>
      <c r="G110" s="10" t="s">
        <v>5096</v>
      </c>
      <c r="H110" s="10" t="s">
        <v>4427</v>
      </c>
      <c r="I110">
        <v>2</v>
      </c>
      <c r="J110">
        <v>0</v>
      </c>
      <c r="K110">
        <v>1311678</v>
      </c>
      <c r="L110">
        <v>0</v>
      </c>
      <c r="M110">
        <v>0</v>
      </c>
      <c r="N110">
        <v>0</v>
      </c>
      <c r="O110" s="1">
        <v>44562</v>
      </c>
      <c r="P110" s="1">
        <v>44773</v>
      </c>
      <c r="Q110" s="1">
        <v>44785</v>
      </c>
    </row>
    <row r="111" spans="1:17" x14ac:dyDescent="0.25">
      <c r="A111" s="10" t="s">
        <v>4518</v>
      </c>
      <c r="B111">
        <v>2</v>
      </c>
      <c r="C111">
        <v>201</v>
      </c>
      <c r="D111">
        <v>1114008</v>
      </c>
      <c r="E111">
        <v>572304.12</v>
      </c>
      <c r="F111">
        <v>0</v>
      </c>
      <c r="G111" s="10" t="s">
        <v>5097</v>
      </c>
      <c r="H111" s="10" t="s">
        <v>4427</v>
      </c>
      <c r="I111">
        <v>3</v>
      </c>
      <c r="J111">
        <v>0</v>
      </c>
      <c r="K111">
        <v>1114008</v>
      </c>
      <c r="L111">
        <v>0</v>
      </c>
      <c r="M111">
        <v>0</v>
      </c>
      <c r="N111">
        <v>0</v>
      </c>
      <c r="O111" s="1">
        <v>44562</v>
      </c>
      <c r="P111" s="1">
        <v>44773</v>
      </c>
      <c r="Q111" s="1">
        <v>44785</v>
      </c>
    </row>
    <row r="112" spans="1:17" x14ac:dyDescent="0.25">
      <c r="A112" s="10" t="s">
        <v>4519</v>
      </c>
      <c r="B112">
        <v>2</v>
      </c>
      <c r="C112">
        <v>201</v>
      </c>
      <c r="D112">
        <v>1114008</v>
      </c>
      <c r="E112">
        <v>572304.12</v>
      </c>
      <c r="F112">
        <v>0</v>
      </c>
      <c r="G112" s="10" t="s">
        <v>5098</v>
      </c>
      <c r="H112" s="10" t="s">
        <v>4427</v>
      </c>
      <c r="I112">
        <v>4</v>
      </c>
      <c r="J112">
        <v>0</v>
      </c>
      <c r="K112">
        <v>1114008</v>
      </c>
      <c r="L112">
        <v>0</v>
      </c>
      <c r="M112">
        <v>0</v>
      </c>
      <c r="N112">
        <v>0</v>
      </c>
      <c r="O112" s="1">
        <v>44562</v>
      </c>
      <c r="P112" s="1">
        <v>44773</v>
      </c>
      <c r="Q112" s="1">
        <v>44785</v>
      </c>
    </row>
    <row r="113" spans="1:17" x14ac:dyDescent="0.25">
      <c r="A113" s="10" t="s">
        <v>4520</v>
      </c>
      <c r="B113">
        <v>2</v>
      </c>
      <c r="C113">
        <v>201</v>
      </c>
      <c r="D113">
        <v>1114008</v>
      </c>
      <c r="E113">
        <v>572304.12</v>
      </c>
      <c r="F113">
        <v>0</v>
      </c>
      <c r="G113" s="10" t="s">
        <v>5099</v>
      </c>
      <c r="H113" s="10" t="s">
        <v>4427</v>
      </c>
      <c r="I113">
        <v>5</v>
      </c>
      <c r="J113">
        <v>0</v>
      </c>
      <c r="K113">
        <v>1114008</v>
      </c>
      <c r="L113">
        <v>0</v>
      </c>
      <c r="M113">
        <v>0</v>
      </c>
      <c r="N113">
        <v>0</v>
      </c>
      <c r="O113" s="1">
        <v>44562</v>
      </c>
      <c r="P113" s="1">
        <v>44773</v>
      </c>
      <c r="Q113" s="1">
        <v>44785</v>
      </c>
    </row>
    <row r="114" spans="1:17" x14ac:dyDescent="0.25">
      <c r="A114" s="10" t="s">
        <v>4521</v>
      </c>
      <c r="B114">
        <v>2</v>
      </c>
      <c r="C114">
        <v>201</v>
      </c>
      <c r="D114">
        <v>1099157</v>
      </c>
      <c r="E114">
        <v>563289.84</v>
      </c>
      <c r="F114">
        <v>0</v>
      </c>
      <c r="G114" s="10" t="s">
        <v>5100</v>
      </c>
      <c r="H114" s="10" t="s">
        <v>4427</v>
      </c>
      <c r="I114">
        <v>6</v>
      </c>
      <c r="J114">
        <v>0</v>
      </c>
      <c r="K114">
        <v>1099157</v>
      </c>
      <c r="L114">
        <v>0</v>
      </c>
      <c r="M114">
        <v>0</v>
      </c>
      <c r="N114">
        <v>0</v>
      </c>
      <c r="O114" s="1">
        <v>44562</v>
      </c>
      <c r="P114" s="1">
        <v>44773</v>
      </c>
      <c r="Q114" s="1">
        <v>44785</v>
      </c>
    </row>
    <row r="115" spans="1:17" x14ac:dyDescent="0.25">
      <c r="A115" s="10" t="s">
        <v>4522</v>
      </c>
      <c r="B115">
        <v>12</v>
      </c>
      <c r="C115">
        <v>1201</v>
      </c>
      <c r="D115">
        <v>1099157</v>
      </c>
      <c r="E115">
        <v>563289.84</v>
      </c>
      <c r="F115">
        <v>50</v>
      </c>
      <c r="G115" s="10" t="s">
        <v>5101</v>
      </c>
      <c r="H115" s="10" t="s">
        <v>4436</v>
      </c>
      <c r="I115">
        <v>6</v>
      </c>
      <c r="J115">
        <v>0</v>
      </c>
      <c r="K115">
        <v>1099157</v>
      </c>
      <c r="L115">
        <v>0</v>
      </c>
      <c r="M115">
        <v>0</v>
      </c>
      <c r="N115">
        <v>0</v>
      </c>
      <c r="O115" s="1">
        <v>44562</v>
      </c>
      <c r="P115" s="1">
        <v>44773</v>
      </c>
      <c r="Q115" s="1">
        <v>44785</v>
      </c>
    </row>
    <row r="116" spans="1:17" x14ac:dyDescent="0.25">
      <c r="A116" s="10" t="s">
        <v>5102</v>
      </c>
      <c r="B116">
        <v>2</v>
      </c>
      <c r="C116">
        <v>201</v>
      </c>
      <c r="D116">
        <v>9090</v>
      </c>
      <c r="E116">
        <v>6628.26</v>
      </c>
      <c r="F116">
        <v>0</v>
      </c>
      <c r="G116" s="10" t="s">
        <v>5103</v>
      </c>
      <c r="H116" s="10" t="s">
        <v>4427</v>
      </c>
      <c r="I116">
        <v>6</v>
      </c>
      <c r="J116">
        <v>0</v>
      </c>
      <c r="K116">
        <v>9090</v>
      </c>
      <c r="L116">
        <v>0</v>
      </c>
      <c r="M116">
        <v>0</v>
      </c>
      <c r="N116">
        <v>0</v>
      </c>
      <c r="O116" s="1">
        <v>44562</v>
      </c>
      <c r="P116" s="1">
        <v>44773</v>
      </c>
      <c r="Q116" s="1">
        <v>44785</v>
      </c>
    </row>
    <row r="117" spans="1:17" x14ac:dyDescent="0.25">
      <c r="A117" s="10" t="s">
        <v>5104</v>
      </c>
      <c r="B117">
        <v>12</v>
      </c>
      <c r="C117">
        <v>1201</v>
      </c>
      <c r="D117">
        <v>9090</v>
      </c>
      <c r="E117">
        <v>6628.26</v>
      </c>
      <c r="F117">
        <v>50</v>
      </c>
      <c r="G117" s="10" t="s">
        <v>5105</v>
      </c>
      <c r="H117" s="10" t="s">
        <v>4436</v>
      </c>
      <c r="I117">
        <v>6</v>
      </c>
      <c r="J117">
        <v>0</v>
      </c>
      <c r="K117">
        <v>9090</v>
      </c>
      <c r="L117">
        <v>0</v>
      </c>
      <c r="M117">
        <v>0</v>
      </c>
      <c r="N117">
        <v>0</v>
      </c>
      <c r="O117" s="1">
        <v>44562</v>
      </c>
      <c r="P117" s="1">
        <v>44773</v>
      </c>
      <c r="Q117" s="1">
        <v>44785</v>
      </c>
    </row>
    <row r="118" spans="1:17" x14ac:dyDescent="0.25">
      <c r="A118" s="10" t="s">
        <v>4523</v>
      </c>
      <c r="B118">
        <v>2</v>
      </c>
      <c r="C118">
        <v>201</v>
      </c>
      <c r="D118">
        <v>5761</v>
      </c>
      <c r="E118">
        <v>2386.02</v>
      </c>
      <c r="F118">
        <v>0</v>
      </c>
      <c r="G118" s="10" t="s">
        <v>5106</v>
      </c>
      <c r="H118" s="10" t="s">
        <v>4427</v>
      </c>
      <c r="I118">
        <v>6</v>
      </c>
      <c r="J118">
        <v>0</v>
      </c>
      <c r="K118">
        <v>5761</v>
      </c>
      <c r="L118">
        <v>0</v>
      </c>
      <c r="M118">
        <v>0</v>
      </c>
      <c r="N118">
        <v>0</v>
      </c>
      <c r="O118" s="1">
        <v>44562</v>
      </c>
      <c r="P118" s="1">
        <v>44773</v>
      </c>
      <c r="Q118" s="1">
        <v>44785</v>
      </c>
    </row>
    <row r="119" spans="1:17" x14ac:dyDescent="0.25">
      <c r="A119" s="10" t="s">
        <v>4524</v>
      </c>
      <c r="B119">
        <v>12</v>
      </c>
      <c r="C119">
        <v>1201</v>
      </c>
      <c r="D119">
        <v>5761</v>
      </c>
      <c r="E119">
        <v>2386.02</v>
      </c>
      <c r="F119">
        <v>50</v>
      </c>
      <c r="G119" s="10" t="s">
        <v>5107</v>
      </c>
      <c r="H119" s="10" t="s">
        <v>4436</v>
      </c>
      <c r="I119">
        <v>6</v>
      </c>
      <c r="J119">
        <v>0</v>
      </c>
      <c r="K119">
        <v>5761</v>
      </c>
      <c r="L119">
        <v>0</v>
      </c>
      <c r="M119">
        <v>0</v>
      </c>
      <c r="N119">
        <v>0</v>
      </c>
      <c r="O119" s="1">
        <v>44562</v>
      </c>
      <c r="P119" s="1">
        <v>44773</v>
      </c>
      <c r="Q119" s="1">
        <v>44785</v>
      </c>
    </row>
    <row r="120" spans="1:17" x14ac:dyDescent="0.25">
      <c r="A120" s="10" t="s">
        <v>4525</v>
      </c>
      <c r="B120">
        <v>2</v>
      </c>
      <c r="C120">
        <v>201</v>
      </c>
      <c r="D120">
        <v>197670</v>
      </c>
      <c r="E120">
        <v>118375.85</v>
      </c>
      <c r="F120">
        <v>0</v>
      </c>
      <c r="G120" s="10" t="s">
        <v>5108</v>
      </c>
      <c r="H120" s="10" t="s">
        <v>4427</v>
      </c>
      <c r="I120">
        <v>3</v>
      </c>
      <c r="J120">
        <v>0</v>
      </c>
      <c r="K120">
        <v>197670</v>
      </c>
      <c r="L120">
        <v>0</v>
      </c>
      <c r="M120">
        <v>0</v>
      </c>
      <c r="N120">
        <v>0</v>
      </c>
      <c r="O120" s="1">
        <v>44562</v>
      </c>
      <c r="P120" s="1">
        <v>44773</v>
      </c>
      <c r="Q120" s="1">
        <v>44785</v>
      </c>
    </row>
    <row r="121" spans="1:17" x14ac:dyDescent="0.25">
      <c r="A121" s="10" t="s">
        <v>4526</v>
      </c>
      <c r="B121">
        <v>2</v>
      </c>
      <c r="C121">
        <v>201</v>
      </c>
      <c r="D121">
        <v>197670</v>
      </c>
      <c r="E121">
        <v>118375.85</v>
      </c>
      <c r="F121">
        <v>0</v>
      </c>
      <c r="G121" s="10" t="s">
        <v>5108</v>
      </c>
      <c r="H121" s="10" t="s">
        <v>4427</v>
      </c>
      <c r="I121">
        <v>6</v>
      </c>
      <c r="J121">
        <v>0</v>
      </c>
      <c r="K121">
        <v>197670</v>
      </c>
      <c r="L121">
        <v>0</v>
      </c>
      <c r="M121">
        <v>0</v>
      </c>
      <c r="N121">
        <v>0</v>
      </c>
      <c r="O121" s="1">
        <v>44562</v>
      </c>
      <c r="P121" s="1">
        <v>44773</v>
      </c>
      <c r="Q121" s="1">
        <v>44785</v>
      </c>
    </row>
    <row r="122" spans="1:17" x14ac:dyDescent="0.25">
      <c r="A122" s="10" t="s">
        <v>4527</v>
      </c>
      <c r="B122">
        <v>2</v>
      </c>
      <c r="C122">
        <v>201</v>
      </c>
      <c r="D122">
        <v>197670</v>
      </c>
      <c r="E122">
        <v>118375.85</v>
      </c>
      <c r="F122">
        <v>1</v>
      </c>
      <c r="G122" s="10" t="s">
        <v>5109</v>
      </c>
      <c r="H122" s="10" t="s">
        <v>4436</v>
      </c>
      <c r="I122">
        <v>6</v>
      </c>
      <c r="J122">
        <v>0</v>
      </c>
      <c r="K122">
        <v>197670</v>
      </c>
      <c r="L122">
        <v>0</v>
      </c>
      <c r="M122">
        <v>0</v>
      </c>
      <c r="N122">
        <v>0</v>
      </c>
      <c r="O122" s="1">
        <v>44562</v>
      </c>
      <c r="P122" s="1">
        <v>44773</v>
      </c>
      <c r="Q122" s="1">
        <v>44785</v>
      </c>
    </row>
    <row r="123" spans="1:17" x14ac:dyDescent="0.25">
      <c r="A123" s="10" t="s">
        <v>4528</v>
      </c>
      <c r="B123">
        <v>2</v>
      </c>
      <c r="C123">
        <v>201</v>
      </c>
      <c r="D123">
        <v>1911940</v>
      </c>
      <c r="E123">
        <v>2325136.2000000002</v>
      </c>
      <c r="F123">
        <v>0</v>
      </c>
      <c r="G123" s="10" t="s">
        <v>5110</v>
      </c>
      <c r="H123" s="10" t="s">
        <v>4427</v>
      </c>
      <c r="I123">
        <v>2</v>
      </c>
      <c r="J123">
        <v>0</v>
      </c>
      <c r="K123">
        <v>1916268.22</v>
      </c>
      <c r="L123">
        <v>0</v>
      </c>
      <c r="M123">
        <v>0</v>
      </c>
      <c r="N123">
        <v>0</v>
      </c>
      <c r="O123" s="1">
        <v>44562</v>
      </c>
      <c r="P123" s="1">
        <v>44773</v>
      </c>
      <c r="Q123" s="1">
        <v>44785</v>
      </c>
    </row>
    <row r="124" spans="1:17" x14ac:dyDescent="0.25">
      <c r="A124" s="10" t="s">
        <v>4529</v>
      </c>
      <c r="B124">
        <v>2</v>
      </c>
      <c r="C124">
        <v>201</v>
      </c>
      <c r="D124">
        <v>234885</v>
      </c>
      <c r="E124">
        <v>142959</v>
      </c>
      <c r="F124">
        <v>0</v>
      </c>
      <c r="G124" s="10" t="s">
        <v>5111</v>
      </c>
      <c r="H124" s="10" t="s">
        <v>4427</v>
      </c>
      <c r="I124">
        <v>3</v>
      </c>
      <c r="J124">
        <v>0</v>
      </c>
      <c r="K124">
        <v>234885</v>
      </c>
      <c r="L124">
        <v>0</v>
      </c>
      <c r="M124">
        <v>0</v>
      </c>
      <c r="N124">
        <v>0</v>
      </c>
      <c r="O124" s="1">
        <v>44562</v>
      </c>
      <c r="P124" s="1">
        <v>44773</v>
      </c>
      <c r="Q124" s="1">
        <v>44785</v>
      </c>
    </row>
    <row r="125" spans="1:17" x14ac:dyDescent="0.25">
      <c r="A125" s="10" t="s">
        <v>4530</v>
      </c>
      <c r="B125">
        <v>2</v>
      </c>
      <c r="C125">
        <v>201</v>
      </c>
      <c r="D125">
        <v>234885</v>
      </c>
      <c r="E125">
        <v>142959</v>
      </c>
      <c r="F125">
        <v>0</v>
      </c>
      <c r="G125" s="10" t="s">
        <v>5112</v>
      </c>
      <c r="H125" s="10" t="s">
        <v>4427</v>
      </c>
      <c r="I125">
        <v>5</v>
      </c>
      <c r="J125">
        <v>0</v>
      </c>
      <c r="K125">
        <v>234885</v>
      </c>
      <c r="L125">
        <v>0</v>
      </c>
      <c r="M125">
        <v>0</v>
      </c>
      <c r="N125">
        <v>0</v>
      </c>
      <c r="O125" s="1">
        <v>44562</v>
      </c>
      <c r="P125" s="1">
        <v>44773</v>
      </c>
      <c r="Q125" s="1">
        <v>44785</v>
      </c>
    </row>
    <row r="126" spans="1:17" x14ac:dyDescent="0.25">
      <c r="A126" s="10" t="s">
        <v>4531</v>
      </c>
      <c r="B126">
        <v>2</v>
      </c>
      <c r="C126">
        <v>201</v>
      </c>
      <c r="D126">
        <v>234885</v>
      </c>
      <c r="E126">
        <v>142959</v>
      </c>
      <c r="F126">
        <v>0</v>
      </c>
      <c r="G126" s="10" t="s">
        <v>5113</v>
      </c>
      <c r="H126" s="10" t="s">
        <v>4427</v>
      </c>
      <c r="I126">
        <v>6</v>
      </c>
      <c r="J126">
        <v>0</v>
      </c>
      <c r="K126">
        <v>234885</v>
      </c>
      <c r="L126">
        <v>0</v>
      </c>
      <c r="M126">
        <v>0</v>
      </c>
      <c r="N126">
        <v>0</v>
      </c>
      <c r="O126" s="1">
        <v>44562</v>
      </c>
      <c r="P126" s="1">
        <v>44773</v>
      </c>
      <c r="Q126" s="1">
        <v>44785</v>
      </c>
    </row>
    <row r="127" spans="1:17" x14ac:dyDescent="0.25">
      <c r="A127" s="10" t="s">
        <v>4532</v>
      </c>
      <c r="B127">
        <v>2</v>
      </c>
      <c r="C127">
        <v>201</v>
      </c>
      <c r="D127">
        <v>232950</v>
      </c>
      <c r="E127">
        <v>142959</v>
      </c>
      <c r="F127">
        <v>1</v>
      </c>
      <c r="G127" s="10" t="s">
        <v>5114</v>
      </c>
      <c r="H127" s="10" t="s">
        <v>4436</v>
      </c>
      <c r="I127">
        <v>6</v>
      </c>
      <c r="J127">
        <v>0</v>
      </c>
      <c r="K127">
        <v>232950</v>
      </c>
      <c r="L127">
        <v>0</v>
      </c>
      <c r="M127">
        <v>0</v>
      </c>
      <c r="N127">
        <v>0</v>
      </c>
      <c r="O127" s="1">
        <v>44562</v>
      </c>
      <c r="P127" s="1">
        <v>44773</v>
      </c>
      <c r="Q127" s="1">
        <v>44785</v>
      </c>
    </row>
    <row r="128" spans="1:17" x14ac:dyDescent="0.25">
      <c r="A128" s="10" t="s">
        <v>4533</v>
      </c>
      <c r="B128">
        <v>2</v>
      </c>
      <c r="C128">
        <v>201</v>
      </c>
      <c r="D128">
        <v>304</v>
      </c>
      <c r="E128">
        <v>0</v>
      </c>
      <c r="F128">
        <v>1</v>
      </c>
      <c r="G128" s="10" t="s">
        <v>5115</v>
      </c>
      <c r="H128" s="10" t="s">
        <v>4436</v>
      </c>
      <c r="I128">
        <v>6</v>
      </c>
      <c r="J128">
        <v>0</v>
      </c>
      <c r="K128">
        <v>304</v>
      </c>
      <c r="L128">
        <v>0</v>
      </c>
      <c r="M128">
        <v>0</v>
      </c>
      <c r="N128">
        <v>0</v>
      </c>
      <c r="O128" s="1">
        <v>44562</v>
      </c>
      <c r="P128" s="1">
        <v>44773</v>
      </c>
      <c r="Q128" s="1">
        <v>44785</v>
      </c>
    </row>
    <row r="129" spans="1:17" x14ac:dyDescent="0.25">
      <c r="A129" s="10" t="s">
        <v>4534</v>
      </c>
      <c r="B129">
        <v>2</v>
      </c>
      <c r="C129">
        <v>201</v>
      </c>
      <c r="D129">
        <v>1460</v>
      </c>
      <c r="E129">
        <v>0</v>
      </c>
      <c r="F129">
        <v>1</v>
      </c>
      <c r="G129" s="10" t="s">
        <v>5116</v>
      </c>
      <c r="H129" s="10" t="s">
        <v>4436</v>
      </c>
      <c r="I129">
        <v>6</v>
      </c>
      <c r="J129">
        <v>0</v>
      </c>
      <c r="K129">
        <v>1460</v>
      </c>
      <c r="L129">
        <v>0</v>
      </c>
      <c r="M129">
        <v>0</v>
      </c>
      <c r="N129">
        <v>0</v>
      </c>
      <c r="O129" s="1">
        <v>44562</v>
      </c>
      <c r="P129" s="1">
        <v>44773</v>
      </c>
      <c r="Q129" s="1">
        <v>44785</v>
      </c>
    </row>
    <row r="130" spans="1:17" x14ac:dyDescent="0.25">
      <c r="A130" s="10" t="s">
        <v>4535</v>
      </c>
      <c r="B130">
        <v>2</v>
      </c>
      <c r="C130">
        <v>201</v>
      </c>
      <c r="D130">
        <v>171</v>
      </c>
      <c r="E130">
        <v>0</v>
      </c>
      <c r="F130">
        <v>1</v>
      </c>
      <c r="G130" s="10" t="s">
        <v>5117</v>
      </c>
      <c r="H130" s="10" t="s">
        <v>4436</v>
      </c>
      <c r="I130">
        <v>6</v>
      </c>
      <c r="J130">
        <v>0</v>
      </c>
      <c r="K130">
        <v>171</v>
      </c>
      <c r="L130">
        <v>0</v>
      </c>
      <c r="M130">
        <v>0</v>
      </c>
      <c r="N130">
        <v>0</v>
      </c>
      <c r="O130" s="1">
        <v>44562</v>
      </c>
      <c r="P130" s="1">
        <v>44773</v>
      </c>
      <c r="Q130" s="1">
        <v>44785</v>
      </c>
    </row>
    <row r="131" spans="1:17" x14ac:dyDescent="0.25">
      <c r="A131" s="10" t="s">
        <v>4536</v>
      </c>
      <c r="B131">
        <v>2</v>
      </c>
      <c r="C131">
        <v>201</v>
      </c>
      <c r="D131">
        <v>1677055</v>
      </c>
      <c r="E131">
        <v>2182177.2000000002</v>
      </c>
      <c r="F131">
        <v>0</v>
      </c>
      <c r="G131" s="10" t="s">
        <v>5118</v>
      </c>
      <c r="H131" s="10" t="s">
        <v>4427</v>
      </c>
      <c r="I131">
        <v>3</v>
      </c>
      <c r="J131">
        <v>0</v>
      </c>
      <c r="K131">
        <v>1681383.22</v>
      </c>
      <c r="L131">
        <v>0</v>
      </c>
      <c r="M131">
        <v>0</v>
      </c>
      <c r="N131">
        <v>0</v>
      </c>
      <c r="O131" s="1">
        <v>44562</v>
      </c>
      <c r="P131" s="1">
        <v>44773</v>
      </c>
      <c r="Q131" s="1">
        <v>44785</v>
      </c>
    </row>
    <row r="132" spans="1:17" x14ac:dyDescent="0.25">
      <c r="A132" s="10" t="s">
        <v>4537</v>
      </c>
      <c r="B132">
        <v>2</v>
      </c>
      <c r="C132">
        <v>201</v>
      </c>
      <c r="D132">
        <v>1677055</v>
      </c>
      <c r="E132">
        <v>2182177.2000000002</v>
      </c>
      <c r="F132">
        <v>0</v>
      </c>
      <c r="G132" s="10" t="s">
        <v>5119</v>
      </c>
      <c r="H132" s="10" t="s">
        <v>4427</v>
      </c>
      <c r="I132">
        <v>4</v>
      </c>
      <c r="J132">
        <v>0</v>
      </c>
      <c r="K132">
        <v>1681383.22</v>
      </c>
      <c r="L132">
        <v>0</v>
      </c>
      <c r="M132">
        <v>0</v>
      </c>
      <c r="N132">
        <v>0</v>
      </c>
      <c r="O132" s="1">
        <v>44562</v>
      </c>
      <c r="P132" s="1">
        <v>44773</v>
      </c>
      <c r="Q132" s="1">
        <v>44785</v>
      </c>
    </row>
    <row r="133" spans="1:17" x14ac:dyDescent="0.25">
      <c r="A133" s="10" t="s">
        <v>4538</v>
      </c>
      <c r="B133">
        <v>2</v>
      </c>
      <c r="C133">
        <v>201</v>
      </c>
      <c r="D133">
        <v>115112</v>
      </c>
      <c r="E133">
        <v>557732.66</v>
      </c>
      <c r="F133">
        <v>0</v>
      </c>
      <c r="G133" s="10" t="s">
        <v>5120</v>
      </c>
      <c r="H133" s="10" t="s">
        <v>4427</v>
      </c>
      <c r="I133">
        <v>6</v>
      </c>
      <c r="J133">
        <v>0</v>
      </c>
      <c r="K133">
        <v>119440.22</v>
      </c>
      <c r="L133">
        <v>0</v>
      </c>
      <c r="M133">
        <v>0</v>
      </c>
      <c r="N133">
        <v>0</v>
      </c>
      <c r="O133" s="1">
        <v>44562</v>
      </c>
      <c r="P133" s="1">
        <v>44773</v>
      </c>
      <c r="Q133" s="1">
        <v>44785</v>
      </c>
    </row>
    <row r="134" spans="1:17" x14ac:dyDescent="0.25">
      <c r="A134" s="10" t="s">
        <v>4539</v>
      </c>
      <c r="B134">
        <v>2</v>
      </c>
      <c r="C134">
        <v>201</v>
      </c>
      <c r="D134">
        <v>115112</v>
      </c>
      <c r="E134">
        <v>557732.66</v>
      </c>
      <c r="F134">
        <v>0</v>
      </c>
      <c r="G134" s="10" t="s">
        <v>5121</v>
      </c>
      <c r="H134" s="10" t="s">
        <v>4427</v>
      </c>
      <c r="I134">
        <v>6</v>
      </c>
      <c r="J134">
        <v>0</v>
      </c>
      <c r="K134">
        <v>119440.22</v>
      </c>
      <c r="L134">
        <v>0</v>
      </c>
      <c r="M134">
        <v>0</v>
      </c>
      <c r="N134">
        <v>0</v>
      </c>
      <c r="O134" s="1">
        <v>44562</v>
      </c>
      <c r="P134" s="1">
        <v>44773</v>
      </c>
      <c r="Q134" s="1">
        <v>44785</v>
      </c>
    </row>
    <row r="135" spans="1:17" x14ac:dyDescent="0.25">
      <c r="A135" s="10" t="s">
        <v>4540</v>
      </c>
      <c r="B135">
        <v>2</v>
      </c>
      <c r="C135">
        <v>201</v>
      </c>
      <c r="D135">
        <v>19902</v>
      </c>
      <c r="E135">
        <v>96243.67</v>
      </c>
      <c r="F135">
        <v>0</v>
      </c>
      <c r="G135" s="10" t="s">
        <v>5122</v>
      </c>
      <c r="H135" s="10" t="s">
        <v>4427</v>
      </c>
      <c r="I135">
        <v>7</v>
      </c>
      <c r="J135">
        <v>0</v>
      </c>
      <c r="K135">
        <v>24230.22</v>
      </c>
      <c r="L135">
        <v>0</v>
      </c>
      <c r="M135">
        <v>0</v>
      </c>
      <c r="N135">
        <v>0</v>
      </c>
      <c r="O135" s="1">
        <v>44562</v>
      </c>
      <c r="P135" s="1">
        <v>44773</v>
      </c>
      <c r="Q135" s="1">
        <v>44785</v>
      </c>
    </row>
    <row r="136" spans="1:17" x14ac:dyDescent="0.25">
      <c r="A136" s="10" t="s">
        <v>4541</v>
      </c>
      <c r="B136">
        <v>2</v>
      </c>
      <c r="C136">
        <v>201</v>
      </c>
      <c r="D136">
        <v>13790</v>
      </c>
      <c r="E136">
        <v>11481.53</v>
      </c>
      <c r="F136">
        <v>31</v>
      </c>
      <c r="G136" s="10" t="s">
        <v>5123</v>
      </c>
      <c r="H136" s="10" t="s">
        <v>4436</v>
      </c>
      <c r="I136">
        <v>8</v>
      </c>
      <c r="J136">
        <v>0</v>
      </c>
      <c r="K136">
        <v>13790</v>
      </c>
      <c r="L136">
        <v>0</v>
      </c>
      <c r="M136">
        <v>0</v>
      </c>
      <c r="N136">
        <v>0</v>
      </c>
      <c r="O136" s="1">
        <v>44562</v>
      </c>
      <c r="P136" s="1">
        <v>44773</v>
      </c>
      <c r="Q136" s="1">
        <v>44785</v>
      </c>
    </row>
    <row r="137" spans="1:17" x14ac:dyDescent="0.25">
      <c r="A137" s="10" t="s">
        <v>4542</v>
      </c>
      <c r="B137">
        <v>2</v>
      </c>
      <c r="C137">
        <v>201</v>
      </c>
      <c r="D137">
        <v>2050</v>
      </c>
      <c r="E137">
        <v>42057.1</v>
      </c>
      <c r="F137">
        <v>0</v>
      </c>
      <c r="G137" s="10" t="s">
        <v>5124</v>
      </c>
      <c r="H137" s="10" t="s">
        <v>4427</v>
      </c>
      <c r="I137">
        <v>8</v>
      </c>
      <c r="J137">
        <v>0</v>
      </c>
      <c r="K137">
        <v>2050</v>
      </c>
      <c r="L137">
        <v>0</v>
      </c>
      <c r="M137">
        <v>0</v>
      </c>
      <c r="N137">
        <v>0</v>
      </c>
      <c r="O137" s="1">
        <v>44562</v>
      </c>
      <c r="P137" s="1">
        <v>44773</v>
      </c>
      <c r="Q137" s="1">
        <v>44785</v>
      </c>
    </row>
    <row r="138" spans="1:17" x14ac:dyDescent="0.25">
      <c r="A138" s="10" t="s">
        <v>4543</v>
      </c>
      <c r="B138">
        <v>2</v>
      </c>
      <c r="C138">
        <v>201</v>
      </c>
      <c r="D138">
        <v>0</v>
      </c>
      <c r="E138">
        <v>1728.82</v>
      </c>
      <c r="F138">
        <v>4050</v>
      </c>
      <c r="G138" s="10" t="s">
        <v>5125</v>
      </c>
      <c r="H138" s="10" t="s">
        <v>4436</v>
      </c>
      <c r="I138">
        <v>8</v>
      </c>
      <c r="J138">
        <v>0</v>
      </c>
      <c r="K138">
        <v>0</v>
      </c>
      <c r="L138">
        <v>0</v>
      </c>
      <c r="M138">
        <v>0</v>
      </c>
      <c r="N138">
        <v>0</v>
      </c>
      <c r="O138" s="1">
        <v>44562</v>
      </c>
      <c r="P138" s="1">
        <v>44773</v>
      </c>
      <c r="Q138" s="1">
        <v>44785</v>
      </c>
    </row>
    <row r="139" spans="1:17" x14ac:dyDescent="0.25">
      <c r="A139" s="10" t="s">
        <v>4544</v>
      </c>
      <c r="B139">
        <v>2</v>
      </c>
      <c r="C139">
        <v>201</v>
      </c>
      <c r="D139">
        <v>1752</v>
      </c>
      <c r="E139">
        <v>6266.58</v>
      </c>
      <c r="F139">
        <v>4500</v>
      </c>
      <c r="G139" s="10" t="s">
        <v>5126</v>
      </c>
      <c r="H139" s="10" t="s">
        <v>4436</v>
      </c>
      <c r="I139">
        <v>8</v>
      </c>
      <c r="J139">
        <v>0</v>
      </c>
      <c r="K139">
        <v>1752</v>
      </c>
      <c r="L139">
        <v>0</v>
      </c>
      <c r="M139">
        <v>0</v>
      </c>
      <c r="N139">
        <v>0</v>
      </c>
      <c r="O139" s="1">
        <v>44562</v>
      </c>
      <c r="P139" s="1">
        <v>44773</v>
      </c>
      <c r="Q139" s="1">
        <v>44785</v>
      </c>
    </row>
    <row r="140" spans="1:17" x14ac:dyDescent="0.25">
      <c r="A140" s="10" t="s">
        <v>4545</v>
      </c>
      <c r="B140">
        <v>2</v>
      </c>
      <c r="C140">
        <v>201</v>
      </c>
      <c r="D140">
        <v>154</v>
      </c>
      <c r="E140">
        <v>467.1</v>
      </c>
      <c r="F140">
        <v>4503</v>
      </c>
      <c r="G140" s="10" t="s">
        <v>5127</v>
      </c>
      <c r="H140" s="10" t="s">
        <v>4436</v>
      </c>
      <c r="I140">
        <v>8</v>
      </c>
      <c r="J140">
        <v>0</v>
      </c>
      <c r="K140">
        <v>154</v>
      </c>
      <c r="L140">
        <v>0</v>
      </c>
      <c r="M140">
        <v>0</v>
      </c>
      <c r="N140">
        <v>0</v>
      </c>
      <c r="O140" s="1">
        <v>44562</v>
      </c>
      <c r="P140" s="1">
        <v>44773</v>
      </c>
      <c r="Q140" s="1">
        <v>44785</v>
      </c>
    </row>
    <row r="141" spans="1:17" x14ac:dyDescent="0.25">
      <c r="A141" s="10" t="s">
        <v>4546</v>
      </c>
      <c r="B141">
        <v>2</v>
      </c>
      <c r="C141">
        <v>201</v>
      </c>
      <c r="D141">
        <v>0</v>
      </c>
      <c r="E141">
        <v>650.03</v>
      </c>
      <c r="F141">
        <v>4011</v>
      </c>
      <c r="G141" s="10" t="s">
        <v>5128</v>
      </c>
      <c r="H141" s="10" t="s">
        <v>4436</v>
      </c>
      <c r="I141">
        <v>8</v>
      </c>
      <c r="J141">
        <v>0</v>
      </c>
      <c r="K141">
        <v>0</v>
      </c>
      <c r="L141">
        <v>0</v>
      </c>
      <c r="M141">
        <v>0</v>
      </c>
      <c r="N141">
        <v>0</v>
      </c>
      <c r="O141" s="1">
        <v>44562</v>
      </c>
      <c r="P141" s="1">
        <v>44773</v>
      </c>
      <c r="Q141" s="1">
        <v>44785</v>
      </c>
    </row>
    <row r="142" spans="1:17" x14ac:dyDescent="0.25">
      <c r="A142" s="10" t="s">
        <v>4547</v>
      </c>
      <c r="B142">
        <v>2</v>
      </c>
      <c r="C142">
        <v>201</v>
      </c>
      <c r="D142">
        <v>144</v>
      </c>
      <c r="E142">
        <v>1718.64</v>
      </c>
      <c r="F142">
        <v>4050</v>
      </c>
      <c r="G142" s="10" t="s">
        <v>5129</v>
      </c>
      <c r="H142" s="10" t="s">
        <v>4436</v>
      </c>
      <c r="I142">
        <v>8</v>
      </c>
      <c r="J142">
        <v>0</v>
      </c>
      <c r="K142">
        <v>144</v>
      </c>
      <c r="L142">
        <v>0</v>
      </c>
      <c r="M142">
        <v>0</v>
      </c>
      <c r="N142">
        <v>0</v>
      </c>
      <c r="O142" s="1">
        <v>44562</v>
      </c>
      <c r="P142" s="1">
        <v>44773</v>
      </c>
      <c r="Q142" s="1">
        <v>44785</v>
      </c>
    </row>
    <row r="143" spans="1:17" x14ac:dyDescent="0.25">
      <c r="A143" s="10" t="s">
        <v>4548</v>
      </c>
      <c r="B143">
        <v>2</v>
      </c>
      <c r="C143">
        <v>201</v>
      </c>
      <c r="D143">
        <v>0</v>
      </c>
      <c r="E143">
        <v>1357.25</v>
      </c>
      <c r="F143">
        <v>4090</v>
      </c>
      <c r="G143" s="10" t="s">
        <v>5130</v>
      </c>
      <c r="H143" s="10" t="s">
        <v>4436</v>
      </c>
      <c r="I143">
        <v>8</v>
      </c>
      <c r="J143">
        <v>0</v>
      </c>
      <c r="K143">
        <v>0</v>
      </c>
      <c r="L143">
        <v>0</v>
      </c>
      <c r="M143">
        <v>0</v>
      </c>
      <c r="N143">
        <v>0</v>
      </c>
      <c r="O143" s="1">
        <v>44562</v>
      </c>
      <c r="P143" s="1">
        <v>44773</v>
      </c>
      <c r="Q143" s="1">
        <v>44785</v>
      </c>
    </row>
    <row r="144" spans="1:17" x14ac:dyDescent="0.25">
      <c r="A144" s="10" t="s">
        <v>4549</v>
      </c>
      <c r="B144">
        <v>2</v>
      </c>
      <c r="C144">
        <v>201</v>
      </c>
      <c r="D144">
        <v>0</v>
      </c>
      <c r="E144">
        <v>3039.11</v>
      </c>
      <c r="F144">
        <v>4503</v>
      </c>
      <c r="G144" s="10" t="s">
        <v>5131</v>
      </c>
      <c r="H144" s="10" t="s">
        <v>4436</v>
      </c>
      <c r="I144">
        <v>8</v>
      </c>
      <c r="J144">
        <v>0</v>
      </c>
      <c r="K144">
        <v>0</v>
      </c>
      <c r="L144">
        <v>0</v>
      </c>
      <c r="M144">
        <v>0</v>
      </c>
      <c r="N144">
        <v>0</v>
      </c>
      <c r="O144" s="1">
        <v>44562</v>
      </c>
      <c r="P144" s="1">
        <v>44773</v>
      </c>
      <c r="Q144" s="1">
        <v>44785</v>
      </c>
    </row>
    <row r="145" spans="1:17" x14ac:dyDescent="0.25">
      <c r="A145" s="10" t="s">
        <v>5132</v>
      </c>
      <c r="B145">
        <v>2</v>
      </c>
      <c r="C145">
        <v>201</v>
      </c>
      <c r="D145">
        <v>0</v>
      </c>
      <c r="E145">
        <v>355.74</v>
      </c>
      <c r="F145">
        <v>4505</v>
      </c>
      <c r="G145" s="10" t="s">
        <v>5133</v>
      </c>
      <c r="H145" s="10" t="s">
        <v>4436</v>
      </c>
      <c r="I145">
        <v>8</v>
      </c>
      <c r="J145">
        <v>0</v>
      </c>
      <c r="K145">
        <v>0</v>
      </c>
      <c r="L145">
        <v>0</v>
      </c>
      <c r="M145">
        <v>0</v>
      </c>
      <c r="N145">
        <v>0</v>
      </c>
      <c r="O145" s="1">
        <v>44562</v>
      </c>
      <c r="P145" s="1">
        <v>44773</v>
      </c>
      <c r="Q145" s="1">
        <v>44785</v>
      </c>
    </row>
    <row r="146" spans="1:17" x14ac:dyDescent="0.25">
      <c r="A146" s="10" t="s">
        <v>5134</v>
      </c>
      <c r="B146">
        <v>2</v>
      </c>
      <c r="C146">
        <v>201</v>
      </c>
      <c r="D146">
        <v>0</v>
      </c>
      <c r="E146">
        <v>464.49</v>
      </c>
      <c r="F146">
        <v>4011</v>
      </c>
      <c r="G146" s="10" t="s">
        <v>5135</v>
      </c>
      <c r="H146" s="10" t="s">
        <v>4436</v>
      </c>
      <c r="I146">
        <v>8</v>
      </c>
      <c r="J146">
        <v>0</v>
      </c>
      <c r="K146">
        <v>0</v>
      </c>
      <c r="L146">
        <v>0</v>
      </c>
      <c r="M146">
        <v>0</v>
      </c>
      <c r="N146">
        <v>0</v>
      </c>
      <c r="O146" s="1">
        <v>44562</v>
      </c>
      <c r="P146" s="1">
        <v>44773</v>
      </c>
      <c r="Q146" s="1">
        <v>44785</v>
      </c>
    </row>
    <row r="147" spans="1:17" x14ac:dyDescent="0.25">
      <c r="A147" s="10" t="s">
        <v>5136</v>
      </c>
      <c r="B147">
        <v>2</v>
      </c>
      <c r="C147">
        <v>201</v>
      </c>
      <c r="D147">
        <v>0</v>
      </c>
      <c r="E147">
        <v>424.21</v>
      </c>
      <c r="F147">
        <v>4505</v>
      </c>
      <c r="G147" s="10" t="s">
        <v>5137</v>
      </c>
      <c r="H147" s="10" t="s">
        <v>4436</v>
      </c>
      <c r="I147">
        <v>8</v>
      </c>
      <c r="J147">
        <v>0</v>
      </c>
      <c r="K147">
        <v>0</v>
      </c>
      <c r="L147">
        <v>0</v>
      </c>
      <c r="M147">
        <v>0</v>
      </c>
      <c r="N147">
        <v>0</v>
      </c>
      <c r="O147" s="1">
        <v>44562</v>
      </c>
      <c r="P147" s="1">
        <v>44773</v>
      </c>
      <c r="Q147" s="1">
        <v>44785</v>
      </c>
    </row>
    <row r="148" spans="1:17" x14ac:dyDescent="0.25">
      <c r="A148" s="10" t="s">
        <v>5138</v>
      </c>
      <c r="B148">
        <v>2</v>
      </c>
      <c r="C148">
        <v>201</v>
      </c>
      <c r="D148">
        <v>0</v>
      </c>
      <c r="E148">
        <v>1640.09</v>
      </c>
      <c r="F148">
        <v>4505</v>
      </c>
      <c r="G148" s="10" t="s">
        <v>5139</v>
      </c>
      <c r="H148" s="10" t="s">
        <v>4436</v>
      </c>
      <c r="I148">
        <v>8</v>
      </c>
      <c r="J148">
        <v>0</v>
      </c>
      <c r="K148">
        <v>0</v>
      </c>
      <c r="L148">
        <v>0</v>
      </c>
      <c r="M148">
        <v>0</v>
      </c>
      <c r="N148">
        <v>0</v>
      </c>
      <c r="O148" s="1">
        <v>44562</v>
      </c>
      <c r="P148" s="1">
        <v>44773</v>
      </c>
      <c r="Q148" s="1">
        <v>44785</v>
      </c>
    </row>
    <row r="149" spans="1:17" x14ac:dyDescent="0.25">
      <c r="A149" s="10" t="s">
        <v>5140</v>
      </c>
      <c r="B149">
        <v>2</v>
      </c>
      <c r="C149">
        <v>201</v>
      </c>
      <c r="D149">
        <v>0</v>
      </c>
      <c r="E149">
        <v>2827.18</v>
      </c>
      <c r="F149">
        <v>4011</v>
      </c>
      <c r="G149" s="10" t="s">
        <v>5141</v>
      </c>
      <c r="H149" s="10" t="s">
        <v>4436</v>
      </c>
      <c r="I149">
        <v>8</v>
      </c>
      <c r="J149">
        <v>0</v>
      </c>
      <c r="K149">
        <v>0</v>
      </c>
      <c r="L149">
        <v>0</v>
      </c>
      <c r="M149">
        <v>0</v>
      </c>
      <c r="N149">
        <v>0</v>
      </c>
      <c r="O149" s="1">
        <v>44562</v>
      </c>
      <c r="P149" s="1">
        <v>44773</v>
      </c>
      <c r="Q149" s="1">
        <v>44785</v>
      </c>
    </row>
    <row r="150" spans="1:17" x14ac:dyDescent="0.25">
      <c r="A150" s="10" t="s">
        <v>5142</v>
      </c>
      <c r="B150">
        <v>2</v>
      </c>
      <c r="C150">
        <v>201</v>
      </c>
      <c r="D150">
        <v>0</v>
      </c>
      <c r="E150">
        <v>640.34</v>
      </c>
      <c r="F150">
        <v>4500</v>
      </c>
      <c r="G150" s="10" t="s">
        <v>5143</v>
      </c>
      <c r="H150" s="10" t="s">
        <v>4436</v>
      </c>
      <c r="I150">
        <v>8</v>
      </c>
      <c r="J150">
        <v>0</v>
      </c>
      <c r="K150">
        <v>0</v>
      </c>
      <c r="L150">
        <v>0</v>
      </c>
      <c r="M150">
        <v>0</v>
      </c>
      <c r="N150">
        <v>0</v>
      </c>
      <c r="O150" s="1">
        <v>44562</v>
      </c>
      <c r="P150" s="1">
        <v>44773</v>
      </c>
      <c r="Q150" s="1">
        <v>44785</v>
      </c>
    </row>
    <row r="151" spans="1:17" x14ac:dyDescent="0.25">
      <c r="A151" s="10" t="s">
        <v>5144</v>
      </c>
      <c r="B151">
        <v>2</v>
      </c>
      <c r="C151">
        <v>201</v>
      </c>
      <c r="D151">
        <v>0</v>
      </c>
      <c r="E151">
        <v>877.22</v>
      </c>
      <c r="F151">
        <v>4500</v>
      </c>
      <c r="G151" s="10" t="s">
        <v>5145</v>
      </c>
      <c r="H151" s="10" t="s">
        <v>4436</v>
      </c>
      <c r="I151">
        <v>8</v>
      </c>
      <c r="J151">
        <v>0</v>
      </c>
      <c r="K151">
        <v>0</v>
      </c>
      <c r="L151">
        <v>0</v>
      </c>
      <c r="M151">
        <v>0</v>
      </c>
      <c r="N151">
        <v>0</v>
      </c>
      <c r="O151" s="1">
        <v>44562</v>
      </c>
      <c r="P151" s="1">
        <v>44773</v>
      </c>
      <c r="Q151" s="1">
        <v>44785</v>
      </c>
    </row>
    <row r="152" spans="1:17" x14ac:dyDescent="0.25">
      <c r="A152" s="10" t="s">
        <v>5146</v>
      </c>
      <c r="B152">
        <v>2</v>
      </c>
      <c r="C152">
        <v>201</v>
      </c>
      <c r="D152">
        <v>0</v>
      </c>
      <c r="E152">
        <v>1650.74</v>
      </c>
      <c r="F152">
        <v>4297</v>
      </c>
      <c r="G152" s="10" t="s">
        <v>5147</v>
      </c>
      <c r="H152" s="10" t="s">
        <v>4436</v>
      </c>
      <c r="I152">
        <v>8</v>
      </c>
      <c r="J152">
        <v>0</v>
      </c>
      <c r="K152">
        <v>0</v>
      </c>
      <c r="L152">
        <v>0</v>
      </c>
      <c r="M152">
        <v>0</v>
      </c>
      <c r="N152">
        <v>0</v>
      </c>
      <c r="O152" s="1">
        <v>44562</v>
      </c>
      <c r="P152" s="1">
        <v>44773</v>
      </c>
      <c r="Q152" s="1">
        <v>44785</v>
      </c>
    </row>
    <row r="153" spans="1:17" x14ac:dyDescent="0.25">
      <c r="A153" s="10" t="s">
        <v>5148</v>
      </c>
      <c r="B153">
        <v>2</v>
      </c>
      <c r="C153">
        <v>201</v>
      </c>
      <c r="D153">
        <v>0</v>
      </c>
      <c r="E153">
        <v>523.33000000000004</v>
      </c>
      <c r="F153">
        <v>4011</v>
      </c>
      <c r="G153" s="10" t="s">
        <v>5149</v>
      </c>
      <c r="H153" s="10" t="s">
        <v>4436</v>
      </c>
      <c r="I153">
        <v>8</v>
      </c>
      <c r="J153">
        <v>0</v>
      </c>
      <c r="K153">
        <v>0</v>
      </c>
      <c r="L153">
        <v>0</v>
      </c>
      <c r="M153">
        <v>0</v>
      </c>
      <c r="N153">
        <v>0</v>
      </c>
      <c r="O153" s="1">
        <v>44562</v>
      </c>
      <c r="P153" s="1">
        <v>44773</v>
      </c>
      <c r="Q153" s="1">
        <v>44785</v>
      </c>
    </row>
    <row r="154" spans="1:17" x14ac:dyDescent="0.25">
      <c r="A154" s="10" t="s">
        <v>5150</v>
      </c>
      <c r="B154">
        <v>2</v>
      </c>
      <c r="C154">
        <v>201</v>
      </c>
      <c r="D154">
        <v>0</v>
      </c>
      <c r="E154">
        <v>552.35</v>
      </c>
      <c r="F154">
        <v>4090</v>
      </c>
      <c r="G154" s="10" t="s">
        <v>5151</v>
      </c>
      <c r="H154" s="10" t="s">
        <v>4436</v>
      </c>
      <c r="I154">
        <v>8</v>
      </c>
      <c r="J154">
        <v>0</v>
      </c>
      <c r="K154">
        <v>0</v>
      </c>
      <c r="L154">
        <v>0</v>
      </c>
      <c r="M154">
        <v>0</v>
      </c>
      <c r="N154">
        <v>0</v>
      </c>
      <c r="O154" s="1">
        <v>44562</v>
      </c>
      <c r="P154" s="1">
        <v>44773</v>
      </c>
      <c r="Q154" s="1">
        <v>44785</v>
      </c>
    </row>
    <row r="155" spans="1:17" x14ac:dyDescent="0.25">
      <c r="A155" s="10" t="s">
        <v>5152</v>
      </c>
      <c r="B155">
        <v>2</v>
      </c>
      <c r="C155">
        <v>201</v>
      </c>
      <c r="D155">
        <v>0</v>
      </c>
      <c r="E155">
        <v>170.26</v>
      </c>
      <c r="F155">
        <v>4160</v>
      </c>
      <c r="G155" s="10" t="s">
        <v>5153</v>
      </c>
      <c r="H155" s="10" t="s">
        <v>4436</v>
      </c>
      <c r="I155">
        <v>8</v>
      </c>
      <c r="J155">
        <v>0</v>
      </c>
      <c r="K155">
        <v>0</v>
      </c>
      <c r="L155">
        <v>0</v>
      </c>
      <c r="M155">
        <v>0</v>
      </c>
      <c r="N155">
        <v>0</v>
      </c>
      <c r="O155" s="1">
        <v>44562</v>
      </c>
      <c r="P155" s="1">
        <v>44773</v>
      </c>
      <c r="Q155" s="1">
        <v>44785</v>
      </c>
    </row>
    <row r="156" spans="1:17" x14ac:dyDescent="0.25">
      <c r="A156" s="10" t="s">
        <v>5154</v>
      </c>
      <c r="B156">
        <v>2</v>
      </c>
      <c r="C156">
        <v>201</v>
      </c>
      <c r="D156">
        <v>0</v>
      </c>
      <c r="E156">
        <v>3383.21</v>
      </c>
      <c r="F156">
        <v>4011</v>
      </c>
      <c r="G156" s="10" t="s">
        <v>5155</v>
      </c>
      <c r="H156" s="10" t="s">
        <v>4436</v>
      </c>
      <c r="I156">
        <v>8</v>
      </c>
      <c r="J156">
        <v>0</v>
      </c>
      <c r="K156">
        <v>0</v>
      </c>
      <c r="L156">
        <v>0</v>
      </c>
      <c r="M156">
        <v>0</v>
      </c>
      <c r="N156">
        <v>0</v>
      </c>
      <c r="O156" s="1">
        <v>44562</v>
      </c>
      <c r="P156" s="1">
        <v>44773</v>
      </c>
      <c r="Q156" s="1">
        <v>44785</v>
      </c>
    </row>
    <row r="157" spans="1:17" x14ac:dyDescent="0.25">
      <c r="A157" s="10" t="s">
        <v>5156</v>
      </c>
      <c r="B157">
        <v>2</v>
      </c>
      <c r="C157">
        <v>201</v>
      </c>
      <c r="D157">
        <v>0</v>
      </c>
      <c r="E157">
        <v>298.69</v>
      </c>
      <c r="F157">
        <v>4090</v>
      </c>
      <c r="G157" s="10" t="s">
        <v>5157</v>
      </c>
      <c r="H157" s="10" t="s">
        <v>4436</v>
      </c>
      <c r="I157">
        <v>8</v>
      </c>
      <c r="J157">
        <v>0</v>
      </c>
      <c r="K157">
        <v>0</v>
      </c>
      <c r="L157">
        <v>0</v>
      </c>
      <c r="M157">
        <v>0</v>
      </c>
      <c r="N157">
        <v>0</v>
      </c>
      <c r="O157" s="1">
        <v>44562</v>
      </c>
      <c r="P157" s="1">
        <v>44773</v>
      </c>
      <c r="Q157" s="1">
        <v>44785</v>
      </c>
    </row>
    <row r="158" spans="1:17" x14ac:dyDescent="0.25">
      <c r="A158" s="10" t="s">
        <v>5158</v>
      </c>
      <c r="B158">
        <v>2</v>
      </c>
      <c r="C158">
        <v>201</v>
      </c>
      <c r="D158">
        <v>0</v>
      </c>
      <c r="E158">
        <v>5376.38</v>
      </c>
      <c r="F158">
        <v>4500</v>
      </c>
      <c r="G158" s="10" t="s">
        <v>5159</v>
      </c>
      <c r="H158" s="10" t="s">
        <v>4436</v>
      </c>
      <c r="I158">
        <v>8</v>
      </c>
      <c r="J158">
        <v>0</v>
      </c>
      <c r="K158">
        <v>0</v>
      </c>
      <c r="L158">
        <v>3110</v>
      </c>
      <c r="M158">
        <v>0</v>
      </c>
      <c r="N158">
        <v>0</v>
      </c>
      <c r="O158" s="1">
        <v>44562</v>
      </c>
      <c r="P158" s="1">
        <v>44773</v>
      </c>
      <c r="Q158" s="1">
        <v>44785</v>
      </c>
    </row>
    <row r="159" spans="1:17" x14ac:dyDescent="0.25">
      <c r="A159" s="10" t="s">
        <v>5160</v>
      </c>
      <c r="B159">
        <v>2</v>
      </c>
      <c r="C159">
        <v>201</v>
      </c>
      <c r="D159">
        <v>0</v>
      </c>
      <c r="E159">
        <v>2542.9899999999998</v>
      </c>
      <c r="F159">
        <v>4050</v>
      </c>
      <c r="G159" s="10" t="s">
        <v>5161</v>
      </c>
      <c r="H159" s="10" t="s">
        <v>4436</v>
      </c>
      <c r="I159">
        <v>8</v>
      </c>
      <c r="J159">
        <v>0</v>
      </c>
      <c r="K159">
        <v>0</v>
      </c>
      <c r="L159">
        <v>0</v>
      </c>
      <c r="M159">
        <v>0</v>
      </c>
      <c r="N159">
        <v>0</v>
      </c>
      <c r="O159" s="1">
        <v>44562</v>
      </c>
      <c r="P159" s="1">
        <v>44773</v>
      </c>
      <c r="Q159" s="1">
        <v>44785</v>
      </c>
    </row>
    <row r="160" spans="1:17" x14ac:dyDescent="0.25">
      <c r="A160" s="10" t="s">
        <v>6292</v>
      </c>
      <c r="B160">
        <v>2</v>
      </c>
      <c r="C160">
        <v>201</v>
      </c>
      <c r="D160">
        <v>0</v>
      </c>
      <c r="E160">
        <v>866.65</v>
      </c>
      <c r="F160">
        <v>4500</v>
      </c>
      <c r="G160" s="10" t="s">
        <v>6293</v>
      </c>
      <c r="H160" s="10" t="s">
        <v>4436</v>
      </c>
      <c r="I160">
        <v>8</v>
      </c>
      <c r="J160">
        <v>0</v>
      </c>
      <c r="K160">
        <v>0</v>
      </c>
      <c r="L160">
        <v>3110</v>
      </c>
      <c r="M160">
        <v>0</v>
      </c>
      <c r="N160">
        <v>0</v>
      </c>
      <c r="O160" s="1">
        <v>44562</v>
      </c>
      <c r="P160" s="1">
        <v>44773</v>
      </c>
      <c r="Q160" s="1">
        <v>44785</v>
      </c>
    </row>
    <row r="161" spans="1:17" x14ac:dyDescent="0.25">
      <c r="A161" s="10" t="s">
        <v>6294</v>
      </c>
      <c r="B161">
        <v>2</v>
      </c>
      <c r="C161">
        <v>201</v>
      </c>
      <c r="D161">
        <v>0</v>
      </c>
      <c r="E161">
        <v>2022.37</v>
      </c>
      <c r="F161">
        <v>4505</v>
      </c>
      <c r="G161" s="10" t="s">
        <v>6295</v>
      </c>
      <c r="H161" s="10" t="s">
        <v>4436</v>
      </c>
      <c r="I161">
        <v>8</v>
      </c>
      <c r="J161">
        <v>0</v>
      </c>
      <c r="K161">
        <v>0</v>
      </c>
      <c r="L161">
        <v>0</v>
      </c>
      <c r="M161">
        <v>0</v>
      </c>
      <c r="N161">
        <v>0</v>
      </c>
      <c r="O161" s="1">
        <v>44562</v>
      </c>
      <c r="P161" s="1">
        <v>44773</v>
      </c>
      <c r="Q161" s="1">
        <v>44785</v>
      </c>
    </row>
    <row r="162" spans="1:17" x14ac:dyDescent="0.25">
      <c r="A162" s="10" t="s">
        <v>15876</v>
      </c>
      <c r="B162">
        <v>2</v>
      </c>
      <c r="C162">
        <v>201</v>
      </c>
      <c r="D162">
        <v>0</v>
      </c>
      <c r="E162">
        <v>450.99</v>
      </c>
      <c r="F162">
        <v>4293</v>
      </c>
      <c r="G162" s="10" t="s">
        <v>15877</v>
      </c>
      <c r="H162" s="10" t="s">
        <v>4436</v>
      </c>
      <c r="I162">
        <v>8</v>
      </c>
      <c r="J162">
        <v>0</v>
      </c>
      <c r="K162">
        <v>0</v>
      </c>
      <c r="L162">
        <v>0</v>
      </c>
      <c r="M162">
        <v>0</v>
      </c>
      <c r="N162">
        <v>0</v>
      </c>
      <c r="O162" s="1">
        <v>44562</v>
      </c>
      <c r="P162" s="1">
        <v>44773</v>
      </c>
      <c r="Q162" s="1">
        <v>44785</v>
      </c>
    </row>
    <row r="163" spans="1:17" x14ac:dyDescent="0.25">
      <c r="A163" s="10" t="s">
        <v>15878</v>
      </c>
      <c r="B163">
        <v>2</v>
      </c>
      <c r="C163">
        <v>201</v>
      </c>
      <c r="D163">
        <v>0</v>
      </c>
      <c r="E163">
        <v>1359.59</v>
      </c>
      <c r="F163">
        <v>4500</v>
      </c>
      <c r="G163" s="10" t="s">
        <v>15879</v>
      </c>
      <c r="H163" s="10" t="s">
        <v>4436</v>
      </c>
      <c r="I163">
        <v>8</v>
      </c>
      <c r="J163">
        <v>0</v>
      </c>
      <c r="K163">
        <v>0</v>
      </c>
      <c r="L163">
        <v>0</v>
      </c>
      <c r="M163">
        <v>0</v>
      </c>
      <c r="N163">
        <v>0</v>
      </c>
      <c r="O163" s="1">
        <v>44562</v>
      </c>
      <c r="P163" s="1">
        <v>44773</v>
      </c>
      <c r="Q163" s="1">
        <v>44785</v>
      </c>
    </row>
    <row r="164" spans="1:17" x14ac:dyDescent="0.25">
      <c r="A164" s="10" t="s">
        <v>15880</v>
      </c>
      <c r="B164">
        <v>2</v>
      </c>
      <c r="C164">
        <v>201</v>
      </c>
      <c r="D164">
        <v>0</v>
      </c>
      <c r="E164">
        <v>402.75</v>
      </c>
      <c r="F164">
        <v>4505</v>
      </c>
      <c r="G164" s="10" t="s">
        <v>15881</v>
      </c>
      <c r="H164" s="10" t="s">
        <v>4436</v>
      </c>
      <c r="I164">
        <v>8</v>
      </c>
      <c r="J164">
        <v>0</v>
      </c>
      <c r="K164">
        <v>0</v>
      </c>
      <c r="L164">
        <v>0</v>
      </c>
      <c r="M164">
        <v>0</v>
      </c>
      <c r="N164">
        <v>0</v>
      </c>
      <c r="O164" s="1">
        <v>44562</v>
      </c>
      <c r="P164" s="1">
        <v>44773</v>
      </c>
      <c r="Q164" s="1">
        <v>44785</v>
      </c>
    </row>
    <row r="165" spans="1:17" x14ac:dyDescent="0.25">
      <c r="A165" s="10" t="s">
        <v>5162</v>
      </c>
      <c r="B165">
        <v>2</v>
      </c>
      <c r="C165">
        <v>201</v>
      </c>
      <c r="D165">
        <v>2</v>
      </c>
      <c r="E165">
        <v>78.22</v>
      </c>
      <c r="F165">
        <v>1018</v>
      </c>
      <c r="G165" s="10" t="s">
        <v>5163</v>
      </c>
      <c r="H165" s="10" t="s">
        <v>4436</v>
      </c>
      <c r="I165">
        <v>8</v>
      </c>
      <c r="J165">
        <v>0</v>
      </c>
      <c r="K165">
        <v>78.22</v>
      </c>
      <c r="L165">
        <v>0</v>
      </c>
      <c r="M165">
        <v>0</v>
      </c>
      <c r="N165">
        <v>0</v>
      </c>
      <c r="O165" s="1">
        <v>44562</v>
      </c>
      <c r="P165" s="1">
        <v>44773</v>
      </c>
      <c r="Q165" s="1">
        <v>44785</v>
      </c>
    </row>
    <row r="166" spans="1:17" x14ac:dyDescent="0.25">
      <c r="A166" s="10" t="s">
        <v>4550</v>
      </c>
      <c r="B166">
        <v>2</v>
      </c>
      <c r="C166">
        <v>201</v>
      </c>
      <c r="D166">
        <v>1086</v>
      </c>
      <c r="E166">
        <v>1712.59</v>
      </c>
      <c r="F166">
        <v>0</v>
      </c>
      <c r="G166" s="10" t="s">
        <v>5164</v>
      </c>
      <c r="H166" s="10" t="s">
        <v>4427</v>
      </c>
      <c r="I166">
        <v>8</v>
      </c>
      <c r="J166">
        <v>0</v>
      </c>
      <c r="K166">
        <v>1278.0999999999999</v>
      </c>
      <c r="L166">
        <v>0</v>
      </c>
      <c r="M166">
        <v>0</v>
      </c>
      <c r="N166">
        <v>0</v>
      </c>
      <c r="O166" s="1">
        <v>44562</v>
      </c>
      <c r="P166" s="1">
        <v>44773</v>
      </c>
      <c r="Q166" s="1">
        <v>44785</v>
      </c>
    </row>
    <row r="167" spans="1:17" x14ac:dyDescent="0.25">
      <c r="A167" s="10" t="s">
        <v>4551</v>
      </c>
      <c r="B167">
        <v>2</v>
      </c>
      <c r="C167">
        <v>201</v>
      </c>
      <c r="D167">
        <v>414</v>
      </c>
      <c r="E167">
        <v>389.69</v>
      </c>
      <c r="F167">
        <v>1064</v>
      </c>
      <c r="G167" s="10" t="s">
        <v>5165</v>
      </c>
      <c r="H167" s="10" t="s">
        <v>4436</v>
      </c>
      <c r="I167">
        <v>8</v>
      </c>
      <c r="J167">
        <v>0</v>
      </c>
      <c r="K167">
        <v>414</v>
      </c>
      <c r="L167">
        <v>0</v>
      </c>
      <c r="M167">
        <v>0</v>
      </c>
      <c r="N167">
        <v>0</v>
      </c>
      <c r="O167" s="1">
        <v>44562</v>
      </c>
      <c r="P167" s="1">
        <v>44773</v>
      </c>
      <c r="Q167" s="1">
        <v>44785</v>
      </c>
    </row>
    <row r="168" spans="1:17" x14ac:dyDescent="0.25">
      <c r="A168" s="10" t="s">
        <v>4552</v>
      </c>
      <c r="B168">
        <v>2</v>
      </c>
      <c r="C168">
        <v>201</v>
      </c>
      <c r="D168">
        <v>672</v>
      </c>
      <c r="E168">
        <v>49.66</v>
      </c>
      <c r="F168">
        <v>1021</v>
      </c>
      <c r="G168" s="10" t="s">
        <v>5166</v>
      </c>
      <c r="H168" s="10" t="s">
        <v>4436</v>
      </c>
      <c r="I168">
        <v>8</v>
      </c>
      <c r="J168">
        <v>0</v>
      </c>
      <c r="K168">
        <v>672</v>
      </c>
      <c r="L168">
        <v>0</v>
      </c>
      <c r="M168">
        <v>0</v>
      </c>
      <c r="N168">
        <v>0</v>
      </c>
      <c r="O168" s="1">
        <v>44562</v>
      </c>
      <c r="P168" s="1">
        <v>44773</v>
      </c>
      <c r="Q168" s="1">
        <v>44785</v>
      </c>
    </row>
    <row r="169" spans="1:17" x14ac:dyDescent="0.25">
      <c r="A169" s="10" t="s">
        <v>4553</v>
      </c>
      <c r="B169">
        <v>2</v>
      </c>
      <c r="C169">
        <v>201</v>
      </c>
      <c r="D169">
        <v>0</v>
      </c>
      <c r="E169">
        <v>320.92</v>
      </c>
      <c r="F169">
        <v>1038</v>
      </c>
      <c r="G169" s="10" t="s">
        <v>5167</v>
      </c>
      <c r="H169" s="10" t="s">
        <v>4436</v>
      </c>
      <c r="I169">
        <v>8</v>
      </c>
      <c r="J169">
        <v>0</v>
      </c>
      <c r="K169">
        <v>0</v>
      </c>
      <c r="L169">
        <v>0</v>
      </c>
      <c r="M169">
        <v>0</v>
      </c>
      <c r="N169">
        <v>0</v>
      </c>
      <c r="O169" s="1">
        <v>44562</v>
      </c>
      <c r="P169" s="1">
        <v>44773</v>
      </c>
      <c r="Q169" s="1">
        <v>44785</v>
      </c>
    </row>
    <row r="170" spans="1:17" x14ac:dyDescent="0.25">
      <c r="A170" s="10" t="s">
        <v>15882</v>
      </c>
      <c r="B170">
        <v>2</v>
      </c>
      <c r="C170">
        <v>201</v>
      </c>
      <c r="D170">
        <v>0</v>
      </c>
      <c r="E170">
        <v>11.6</v>
      </c>
      <c r="F170">
        <v>1067</v>
      </c>
      <c r="G170" s="10" t="s">
        <v>15883</v>
      </c>
      <c r="H170" s="10" t="s">
        <v>4436</v>
      </c>
      <c r="I170">
        <v>8</v>
      </c>
      <c r="J170">
        <v>0</v>
      </c>
      <c r="K170">
        <v>0</v>
      </c>
      <c r="L170">
        <v>0</v>
      </c>
      <c r="M170">
        <v>0</v>
      </c>
      <c r="N170">
        <v>0</v>
      </c>
      <c r="O170" s="1">
        <v>44562</v>
      </c>
      <c r="P170" s="1">
        <v>44773</v>
      </c>
      <c r="Q170" s="1">
        <v>44785</v>
      </c>
    </row>
    <row r="171" spans="1:17" x14ac:dyDescent="0.25">
      <c r="A171" s="10" t="s">
        <v>4554</v>
      </c>
      <c r="B171">
        <v>2</v>
      </c>
      <c r="C171">
        <v>201</v>
      </c>
      <c r="D171">
        <v>0</v>
      </c>
      <c r="E171">
        <v>177.21</v>
      </c>
      <c r="F171">
        <v>1103</v>
      </c>
      <c r="G171" s="10" t="s">
        <v>5168</v>
      </c>
      <c r="H171" s="10" t="s">
        <v>4436</v>
      </c>
      <c r="I171">
        <v>8</v>
      </c>
      <c r="J171">
        <v>0</v>
      </c>
      <c r="K171">
        <v>0</v>
      </c>
      <c r="L171">
        <v>0</v>
      </c>
      <c r="M171">
        <v>0</v>
      </c>
      <c r="N171">
        <v>0</v>
      </c>
      <c r="O171" s="1">
        <v>44562</v>
      </c>
      <c r="P171" s="1">
        <v>44773</v>
      </c>
      <c r="Q171" s="1">
        <v>44785</v>
      </c>
    </row>
    <row r="172" spans="1:17" x14ac:dyDescent="0.25">
      <c r="A172" s="10" t="s">
        <v>5169</v>
      </c>
      <c r="B172">
        <v>2</v>
      </c>
      <c r="C172">
        <v>201</v>
      </c>
      <c r="D172">
        <v>0</v>
      </c>
      <c r="E172">
        <v>0</v>
      </c>
      <c r="F172">
        <v>1019</v>
      </c>
      <c r="G172" s="10" t="s">
        <v>5170</v>
      </c>
      <c r="H172" s="10" t="s">
        <v>4436</v>
      </c>
      <c r="I172">
        <v>8</v>
      </c>
      <c r="J172">
        <v>0</v>
      </c>
      <c r="K172">
        <v>192.1</v>
      </c>
      <c r="L172">
        <v>0</v>
      </c>
      <c r="M172">
        <v>0</v>
      </c>
      <c r="N172">
        <v>0</v>
      </c>
      <c r="O172" s="1">
        <v>44562</v>
      </c>
      <c r="P172" s="1">
        <v>44773</v>
      </c>
      <c r="Q172" s="1">
        <v>44785</v>
      </c>
    </row>
    <row r="173" spans="1:17" x14ac:dyDescent="0.25">
      <c r="A173" s="10" t="s">
        <v>5169</v>
      </c>
      <c r="B173">
        <v>2</v>
      </c>
      <c r="C173">
        <v>201</v>
      </c>
      <c r="D173">
        <v>0</v>
      </c>
      <c r="E173">
        <v>553.39</v>
      </c>
      <c r="F173">
        <v>1019</v>
      </c>
      <c r="G173" s="10" t="s">
        <v>5170</v>
      </c>
      <c r="H173" s="10" t="s">
        <v>4436</v>
      </c>
      <c r="I173">
        <v>8</v>
      </c>
      <c r="J173">
        <v>0</v>
      </c>
      <c r="K173">
        <v>0</v>
      </c>
      <c r="L173">
        <v>3160</v>
      </c>
      <c r="M173">
        <v>0</v>
      </c>
      <c r="N173">
        <v>0</v>
      </c>
      <c r="O173" s="1">
        <v>44562</v>
      </c>
      <c r="P173" s="1">
        <v>44773</v>
      </c>
      <c r="Q173" s="1">
        <v>44785</v>
      </c>
    </row>
    <row r="174" spans="1:17" x14ac:dyDescent="0.25">
      <c r="A174" s="10" t="s">
        <v>5171</v>
      </c>
      <c r="B174">
        <v>2</v>
      </c>
      <c r="C174">
        <v>201</v>
      </c>
      <c r="D174">
        <v>0</v>
      </c>
      <c r="E174">
        <v>210.12</v>
      </c>
      <c r="F174">
        <v>1037</v>
      </c>
      <c r="G174" s="10" t="s">
        <v>5172</v>
      </c>
      <c r="H174" s="10" t="s">
        <v>4436</v>
      </c>
      <c r="I174">
        <v>8</v>
      </c>
      <c r="J174">
        <v>0</v>
      </c>
      <c r="K174">
        <v>0</v>
      </c>
      <c r="L174">
        <v>0</v>
      </c>
      <c r="M174">
        <v>0</v>
      </c>
      <c r="N174">
        <v>0</v>
      </c>
      <c r="O174" s="1">
        <v>44562</v>
      </c>
      <c r="P174" s="1">
        <v>44773</v>
      </c>
      <c r="Q174" s="1">
        <v>44785</v>
      </c>
    </row>
    <row r="175" spans="1:17" x14ac:dyDescent="0.25">
      <c r="A175" s="10" t="s">
        <v>4555</v>
      </c>
      <c r="B175">
        <v>2</v>
      </c>
      <c r="C175">
        <v>201</v>
      </c>
      <c r="D175">
        <v>874</v>
      </c>
      <c r="E175">
        <v>2971.04</v>
      </c>
      <c r="F175">
        <v>0</v>
      </c>
      <c r="G175" s="10" t="s">
        <v>5173</v>
      </c>
      <c r="H175" s="10" t="s">
        <v>4427</v>
      </c>
      <c r="I175">
        <v>8</v>
      </c>
      <c r="J175">
        <v>0</v>
      </c>
      <c r="K175">
        <v>931.11</v>
      </c>
      <c r="L175">
        <v>0</v>
      </c>
      <c r="M175">
        <v>0</v>
      </c>
      <c r="N175">
        <v>0</v>
      </c>
      <c r="O175" s="1">
        <v>44562</v>
      </c>
      <c r="P175" s="1">
        <v>44773</v>
      </c>
      <c r="Q175" s="1">
        <v>44785</v>
      </c>
    </row>
    <row r="176" spans="1:17" x14ac:dyDescent="0.25">
      <c r="A176" s="10" t="s">
        <v>5174</v>
      </c>
      <c r="B176">
        <v>2</v>
      </c>
      <c r="C176">
        <v>201</v>
      </c>
      <c r="D176">
        <v>0</v>
      </c>
      <c r="E176">
        <v>25.29</v>
      </c>
      <c r="F176">
        <v>1059</v>
      </c>
      <c r="G176" s="10" t="s">
        <v>5175</v>
      </c>
      <c r="H176" s="10" t="s">
        <v>4436</v>
      </c>
      <c r="I176">
        <v>8</v>
      </c>
      <c r="J176">
        <v>0</v>
      </c>
      <c r="K176">
        <v>0</v>
      </c>
      <c r="L176">
        <v>0</v>
      </c>
      <c r="M176">
        <v>0</v>
      </c>
      <c r="N176">
        <v>0</v>
      </c>
      <c r="O176" s="1">
        <v>44562</v>
      </c>
      <c r="P176" s="1">
        <v>44773</v>
      </c>
      <c r="Q176" s="1">
        <v>44785</v>
      </c>
    </row>
    <row r="177" spans="1:17" x14ac:dyDescent="0.25">
      <c r="A177" s="10" t="s">
        <v>4556</v>
      </c>
      <c r="B177">
        <v>2</v>
      </c>
      <c r="C177">
        <v>201</v>
      </c>
      <c r="D177">
        <v>506</v>
      </c>
      <c r="E177">
        <v>2363.1</v>
      </c>
      <c r="F177">
        <v>1014</v>
      </c>
      <c r="G177" s="10" t="s">
        <v>5176</v>
      </c>
      <c r="H177" s="10" t="s">
        <v>4436</v>
      </c>
      <c r="I177">
        <v>8</v>
      </c>
      <c r="J177">
        <v>0</v>
      </c>
      <c r="K177">
        <v>506</v>
      </c>
      <c r="L177">
        <v>0</v>
      </c>
      <c r="M177">
        <v>0</v>
      </c>
      <c r="N177">
        <v>0</v>
      </c>
      <c r="O177" s="1">
        <v>44562</v>
      </c>
      <c r="P177" s="1">
        <v>44773</v>
      </c>
      <c r="Q177" s="1">
        <v>44785</v>
      </c>
    </row>
    <row r="178" spans="1:17" x14ac:dyDescent="0.25">
      <c r="A178" s="10" t="s">
        <v>4557</v>
      </c>
      <c r="B178">
        <v>2</v>
      </c>
      <c r="C178">
        <v>201</v>
      </c>
      <c r="D178">
        <v>85</v>
      </c>
      <c r="E178">
        <v>271.69</v>
      </c>
      <c r="F178">
        <v>1016</v>
      </c>
      <c r="G178" s="10" t="s">
        <v>5177</v>
      </c>
      <c r="H178" s="10" t="s">
        <v>4436</v>
      </c>
      <c r="I178">
        <v>8</v>
      </c>
      <c r="J178">
        <v>0</v>
      </c>
      <c r="K178">
        <v>85</v>
      </c>
      <c r="L178">
        <v>0</v>
      </c>
      <c r="M178">
        <v>0</v>
      </c>
      <c r="N178">
        <v>0</v>
      </c>
      <c r="O178" s="1">
        <v>44562</v>
      </c>
      <c r="P178" s="1">
        <v>44773</v>
      </c>
      <c r="Q178" s="1">
        <v>44785</v>
      </c>
    </row>
    <row r="179" spans="1:17" x14ac:dyDescent="0.25">
      <c r="A179" s="10" t="s">
        <v>4558</v>
      </c>
      <c r="B179">
        <v>2</v>
      </c>
      <c r="C179">
        <v>201</v>
      </c>
      <c r="D179">
        <v>148</v>
      </c>
      <c r="E179">
        <v>95.06</v>
      </c>
      <c r="F179">
        <v>1001</v>
      </c>
      <c r="G179" s="10" t="s">
        <v>5178</v>
      </c>
      <c r="H179" s="10" t="s">
        <v>4436</v>
      </c>
      <c r="I179">
        <v>8</v>
      </c>
      <c r="J179">
        <v>0</v>
      </c>
      <c r="K179">
        <v>148</v>
      </c>
      <c r="L179">
        <v>0</v>
      </c>
      <c r="M179">
        <v>0</v>
      </c>
      <c r="N179">
        <v>0</v>
      </c>
      <c r="O179" s="1">
        <v>44562</v>
      </c>
      <c r="P179" s="1">
        <v>44773</v>
      </c>
      <c r="Q179" s="1">
        <v>44785</v>
      </c>
    </row>
    <row r="180" spans="1:17" x14ac:dyDescent="0.25">
      <c r="A180" s="10" t="s">
        <v>4559</v>
      </c>
      <c r="B180">
        <v>2</v>
      </c>
      <c r="C180">
        <v>201</v>
      </c>
      <c r="D180">
        <v>74</v>
      </c>
      <c r="E180">
        <v>74.510000000000005</v>
      </c>
      <c r="F180">
        <v>1031</v>
      </c>
      <c r="G180" s="10" t="s">
        <v>5179</v>
      </c>
      <c r="H180" s="10" t="s">
        <v>4436</v>
      </c>
      <c r="I180">
        <v>8</v>
      </c>
      <c r="J180">
        <v>0</v>
      </c>
      <c r="K180">
        <v>74</v>
      </c>
      <c r="L180">
        <v>0</v>
      </c>
      <c r="M180">
        <v>0</v>
      </c>
      <c r="N180">
        <v>0</v>
      </c>
      <c r="O180" s="1">
        <v>44562</v>
      </c>
      <c r="P180" s="1">
        <v>44773</v>
      </c>
      <c r="Q180" s="1">
        <v>44785</v>
      </c>
    </row>
    <row r="181" spans="1:17" x14ac:dyDescent="0.25">
      <c r="A181" s="10" t="s">
        <v>5180</v>
      </c>
      <c r="B181">
        <v>2</v>
      </c>
      <c r="C181">
        <v>201</v>
      </c>
      <c r="D181">
        <v>61</v>
      </c>
      <c r="E181">
        <v>84.28</v>
      </c>
      <c r="F181">
        <v>1033</v>
      </c>
      <c r="G181" s="10" t="s">
        <v>5181</v>
      </c>
      <c r="H181" s="10" t="s">
        <v>4436</v>
      </c>
      <c r="I181">
        <v>8</v>
      </c>
      <c r="J181">
        <v>0</v>
      </c>
      <c r="K181">
        <v>61</v>
      </c>
      <c r="L181">
        <v>0</v>
      </c>
      <c r="M181">
        <v>0</v>
      </c>
      <c r="N181">
        <v>0</v>
      </c>
      <c r="O181" s="1">
        <v>44562</v>
      </c>
      <c r="P181" s="1">
        <v>44773</v>
      </c>
      <c r="Q181" s="1">
        <v>44785</v>
      </c>
    </row>
    <row r="182" spans="1:17" x14ac:dyDescent="0.25">
      <c r="A182" s="10" t="s">
        <v>5182</v>
      </c>
      <c r="B182">
        <v>2</v>
      </c>
      <c r="C182">
        <v>201</v>
      </c>
      <c r="D182">
        <v>0</v>
      </c>
      <c r="E182">
        <v>57.11</v>
      </c>
      <c r="F182">
        <v>1003</v>
      </c>
      <c r="G182" s="10" t="s">
        <v>5183</v>
      </c>
      <c r="H182" s="10" t="s">
        <v>4436</v>
      </c>
      <c r="I182">
        <v>8</v>
      </c>
      <c r="J182">
        <v>0</v>
      </c>
      <c r="K182">
        <v>57.11</v>
      </c>
      <c r="L182">
        <v>0</v>
      </c>
      <c r="M182">
        <v>0</v>
      </c>
      <c r="N182">
        <v>0</v>
      </c>
      <c r="O182" s="1">
        <v>44562</v>
      </c>
      <c r="P182" s="1">
        <v>44773</v>
      </c>
      <c r="Q182" s="1">
        <v>44785</v>
      </c>
    </row>
    <row r="183" spans="1:17" x14ac:dyDescent="0.25">
      <c r="A183" s="10" t="s">
        <v>4560</v>
      </c>
      <c r="B183">
        <v>2</v>
      </c>
      <c r="C183">
        <v>201</v>
      </c>
      <c r="D183">
        <v>2100</v>
      </c>
      <c r="E183">
        <v>37943.19</v>
      </c>
      <c r="F183">
        <v>0</v>
      </c>
      <c r="G183" s="10" t="s">
        <v>5184</v>
      </c>
      <c r="H183" s="10" t="s">
        <v>4427</v>
      </c>
      <c r="I183">
        <v>8</v>
      </c>
      <c r="J183">
        <v>0</v>
      </c>
      <c r="K183">
        <v>6102.79</v>
      </c>
      <c r="L183">
        <v>0</v>
      </c>
      <c r="M183">
        <v>0</v>
      </c>
      <c r="N183">
        <v>0</v>
      </c>
      <c r="O183" s="1">
        <v>44562</v>
      </c>
      <c r="P183" s="1">
        <v>44773</v>
      </c>
      <c r="Q183" s="1">
        <v>44785</v>
      </c>
    </row>
    <row r="184" spans="1:17" x14ac:dyDescent="0.25">
      <c r="A184" s="10" t="s">
        <v>4561</v>
      </c>
      <c r="B184">
        <v>2</v>
      </c>
      <c r="C184">
        <v>201</v>
      </c>
      <c r="D184">
        <v>890</v>
      </c>
      <c r="E184">
        <v>2660.92</v>
      </c>
      <c r="F184">
        <v>1005</v>
      </c>
      <c r="G184" s="10" t="s">
        <v>5185</v>
      </c>
      <c r="H184" s="10" t="s">
        <v>4436</v>
      </c>
      <c r="I184">
        <v>8</v>
      </c>
      <c r="J184">
        <v>0</v>
      </c>
      <c r="K184">
        <v>890</v>
      </c>
      <c r="L184">
        <v>0</v>
      </c>
      <c r="M184">
        <v>0</v>
      </c>
      <c r="N184">
        <v>0</v>
      </c>
      <c r="O184" s="1">
        <v>44562</v>
      </c>
      <c r="P184" s="1">
        <v>44773</v>
      </c>
      <c r="Q184" s="1">
        <v>44785</v>
      </c>
    </row>
    <row r="185" spans="1:17" x14ac:dyDescent="0.25">
      <c r="A185" s="10" t="s">
        <v>4562</v>
      </c>
      <c r="B185">
        <v>2</v>
      </c>
      <c r="C185">
        <v>201</v>
      </c>
      <c r="D185">
        <v>642</v>
      </c>
      <c r="E185">
        <v>629.36</v>
      </c>
      <c r="F185">
        <v>1017</v>
      </c>
      <c r="G185" s="10" t="s">
        <v>5186</v>
      </c>
      <c r="H185" s="10" t="s">
        <v>4436</v>
      </c>
      <c r="I185">
        <v>8</v>
      </c>
      <c r="J185">
        <v>0</v>
      </c>
      <c r="K185">
        <v>642</v>
      </c>
      <c r="L185">
        <v>0</v>
      </c>
      <c r="M185">
        <v>0</v>
      </c>
      <c r="N185">
        <v>0</v>
      </c>
      <c r="O185" s="1">
        <v>44562</v>
      </c>
      <c r="P185" s="1">
        <v>44773</v>
      </c>
      <c r="Q185" s="1">
        <v>44785</v>
      </c>
    </row>
    <row r="186" spans="1:17" x14ac:dyDescent="0.25">
      <c r="A186" s="10" t="s">
        <v>4563</v>
      </c>
      <c r="B186">
        <v>2</v>
      </c>
      <c r="C186">
        <v>201</v>
      </c>
      <c r="D186">
        <v>338</v>
      </c>
      <c r="E186">
        <v>648.89</v>
      </c>
      <c r="F186">
        <v>1050</v>
      </c>
      <c r="G186" s="10" t="s">
        <v>5187</v>
      </c>
      <c r="H186" s="10" t="s">
        <v>4436</v>
      </c>
      <c r="I186">
        <v>8</v>
      </c>
      <c r="J186">
        <v>0</v>
      </c>
      <c r="K186">
        <v>338</v>
      </c>
      <c r="L186">
        <v>0</v>
      </c>
      <c r="M186">
        <v>0</v>
      </c>
      <c r="N186">
        <v>0</v>
      </c>
      <c r="O186" s="1">
        <v>44562</v>
      </c>
      <c r="P186" s="1">
        <v>44773</v>
      </c>
      <c r="Q186" s="1">
        <v>44785</v>
      </c>
    </row>
    <row r="187" spans="1:17" x14ac:dyDescent="0.25">
      <c r="A187" s="10" t="s">
        <v>4564</v>
      </c>
      <c r="B187">
        <v>2</v>
      </c>
      <c r="C187">
        <v>201</v>
      </c>
      <c r="D187">
        <v>230</v>
      </c>
      <c r="E187">
        <v>513.57000000000005</v>
      </c>
      <c r="F187">
        <v>1112</v>
      </c>
      <c r="G187" s="10" t="s">
        <v>5188</v>
      </c>
      <c r="H187" s="10" t="s">
        <v>4436</v>
      </c>
      <c r="I187">
        <v>8</v>
      </c>
      <c r="J187">
        <v>0</v>
      </c>
      <c r="K187">
        <v>230</v>
      </c>
      <c r="L187">
        <v>0</v>
      </c>
      <c r="M187">
        <v>0</v>
      </c>
      <c r="N187">
        <v>0</v>
      </c>
      <c r="O187" s="1">
        <v>44562</v>
      </c>
      <c r="P187" s="1">
        <v>44773</v>
      </c>
      <c r="Q187" s="1">
        <v>44785</v>
      </c>
    </row>
    <row r="188" spans="1:17" x14ac:dyDescent="0.25">
      <c r="A188" s="10" t="s">
        <v>15884</v>
      </c>
      <c r="B188">
        <v>2</v>
      </c>
      <c r="C188">
        <v>201</v>
      </c>
      <c r="D188">
        <v>0</v>
      </c>
      <c r="E188">
        <v>28.06</v>
      </c>
      <c r="F188">
        <v>4300</v>
      </c>
      <c r="G188" s="10" t="s">
        <v>15885</v>
      </c>
      <c r="H188" s="10" t="s">
        <v>4436</v>
      </c>
      <c r="I188">
        <v>8</v>
      </c>
      <c r="J188">
        <v>0</v>
      </c>
      <c r="K188">
        <v>0</v>
      </c>
      <c r="L188">
        <v>0</v>
      </c>
      <c r="M188">
        <v>0</v>
      </c>
      <c r="N188">
        <v>0</v>
      </c>
      <c r="O188" s="1">
        <v>44562</v>
      </c>
      <c r="P188" s="1">
        <v>44773</v>
      </c>
      <c r="Q188" s="1">
        <v>44785</v>
      </c>
    </row>
    <row r="189" spans="1:17" x14ac:dyDescent="0.25">
      <c r="A189" s="10" t="s">
        <v>5189</v>
      </c>
      <c r="B189">
        <v>2</v>
      </c>
      <c r="C189">
        <v>201</v>
      </c>
      <c r="D189">
        <v>0</v>
      </c>
      <c r="E189">
        <v>3838.63</v>
      </c>
      <c r="F189">
        <v>1008</v>
      </c>
      <c r="G189" s="10" t="s">
        <v>5190</v>
      </c>
      <c r="H189" s="10" t="s">
        <v>4436</v>
      </c>
      <c r="I189">
        <v>8</v>
      </c>
      <c r="J189">
        <v>0</v>
      </c>
      <c r="K189">
        <v>4002.79</v>
      </c>
      <c r="L189">
        <v>0</v>
      </c>
      <c r="M189">
        <v>0</v>
      </c>
      <c r="N189">
        <v>0</v>
      </c>
      <c r="O189" s="1">
        <v>44562</v>
      </c>
      <c r="P189" s="1">
        <v>44773</v>
      </c>
      <c r="Q189" s="1">
        <v>44785</v>
      </c>
    </row>
    <row r="190" spans="1:17" x14ac:dyDescent="0.25">
      <c r="A190" s="10" t="s">
        <v>15886</v>
      </c>
      <c r="B190">
        <v>2</v>
      </c>
      <c r="C190">
        <v>201</v>
      </c>
      <c r="D190">
        <v>0</v>
      </c>
      <c r="E190">
        <v>280.79000000000002</v>
      </c>
      <c r="F190">
        <v>1011</v>
      </c>
      <c r="G190" s="10" t="s">
        <v>15887</v>
      </c>
      <c r="H190" s="10" t="s">
        <v>4436</v>
      </c>
      <c r="I190">
        <v>8</v>
      </c>
      <c r="J190">
        <v>0</v>
      </c>
      <c r="K190">
        <v>0</v>
      </c>
      <c r="L190">
        <v>0</v>
      </c>
      <c r="M190">
        <v>0</v>
      </c>
      <c r="N190">
        <v>0</v>
      </c>
      <c r="O190" s="1">
        <v>44562</v>
      </c>
      <c r="P190" s="1">
        <v>44773</v>
      </c>
      <c r="Q190" s="1">
        <v>44785</v>
      </c>
    </row>
    <row r="191" spans="1:17" x14ac:dyDescent="0.25">
      <c r="A191" s="10" t="s">
        <v>5191</v>
      </c>
      <c r="B191">
        <v>2</v>
      </c>
      <c r="C191">
        <v>201</v>
      </c>
      <c r="D191">
        <v>0</v>
      </c>
      <c r="E191">
        <v>6468.28</v>
      </c>
      <c r="F191">
        <v>1210</v>
      </c>
      <c r="G191" s="10" t="s">
        <v>5192</v>
      </c>
      <c r="H191" s="10" t="s">
        <v>4436</v>
      </c>
      <c r="I191">
        <v>8</v>
      </c>
      <c r="J191">
        <v>0</v>
      </c>
      <c r="K191">
        <v>0</v>
      </c>
      <c r="L191">
        <v>0</v>
      </c>
      <c r="M191">
        <v>0</v>
      </c>
      <c r="N191">
        <v>0</v>
      </c>
      <c r="O191" s="1">
        <v>44562</v>
      </c>
      <c r="P191" s="1">
        <v>44773</v>
      </c>
      <c r="Q191" s="1">
        <v>44785</v>
      </c>
    </row>
    <row r="192" spans="1:17" x14ac:dyDescent="0.25">
      <c r="A192" s="10" t="s">
        <v>5193</v>
      </c>
      <c r="B192">
        <v>2</v>
      </c>
      <c r="C192">
        <v>201</v>
      </c>
      <c r="D192">
        <v>0</v>
      </c>
      <c r="E192">
        <v>5515.6</v>
      </c>
      <c r="F192">
        <v>1213</v>
      </c>
      <c r="G192" s="10" t="s">
        <v>5194</v>
      </c>
      <c r="H192" s="10" t="s">
        <v>4436</v>
      </c>
      <c r="I192">
        <v>8</v>
      </c>
      <c r="J192">
        <v>0</v>
      </c>
      <c r="K192">
        <v>0</v>
      </c>
      <c r="L192">
        <v>0</v>
      </c>
      <c r="M192">
        <v>0</v>
      </c>
      <c r="N192">
        <v>0</v>
      </c>
      <c r="O192" s="1">
        <v>44562</v>
      </c>
      <c r="P192" s="1">
        <v>44773</v>
      </c>
      <c r="Q192" s="1">
        <v>44785</v>
      </c>
    </row>
    <row r="193" spans="1:17" x14ac:dyDescent="0.25">
      <c r="A193" s="10" t="s">
        <v>5195</v>
      </c>
      <c r="B193">
        <v>2</v>
      </c>
      <c r="C193">
        <v>201</v>
      </c>
      <c r="D193">
        <v>0</v>
      </c>
      <c r="E193">
        <v>6633.53</v>
      </c>
      <c r="F193">
        <v>1212</v>
      </c>
      <c r="G193" s="10" t="s">
        <v>5196</v>
      </c>
      <c r="H193" s="10" t="s">
        <v>4436</v>
      </c>
      <c r="I193">
        <v>8</v>
      </c>
      <c r="J193">
        <v>0</v>
      </c>
      <c r="K193">
        <v>0</v>
      </c>
      <c r="L193">
        <v>0</v>
      </c>
      <c r="M193">
        <v>0</v>
      </c>
      <c r="N193">
        <v>0</v>
      </c>
      <c r="O193" s="1">
        <v>44562</v>
      </c>
      <c r="P193" s="1">
        <v>44773</v>
      </c>
      <c r="Q193" s="1">
        <v>44785</v>
      </c>
    </row>
    <row r="194" spans="1:17" x14ac:dyDescent="0.25">
      <c r="A194" s="10" t="s">
        <v>5197</v>
      </c>
      <c r="B194">
        <v>2</v>
      </c>
      <c r="C194">
        <v>201</v>
      </c>
      <c r="D194">
        <v>0</v>
      </c>
      <c r="E194">
        <v>2156.15</v>
      </c>
      <c r="F194">
        <v>1</v>
      </c>
      <c r="G194" s="10" t="s">
        <v>5198</v>
      </c>
      <c r="H194" s="10" t="s">
        <v>4436</v>
      </c>
      <c r="I194">
        <v>8</v>
      </c>
      <c r="J194">
        <v>0</v>
      </c>
      <c r="K194">
        <v>0</v>
      </c>
      <c r="L194">
        <v>0</v>
      </c>
      <c r="M194">
        <v>0</v>
      </c>
      <c r="N194">
        <v>0</v>
      </c>
      <c r="O194" s="1">
        <v>44562</v>
      </c>
      <c r="P194" s="1">
        <v>44773</v>
      </c>
      <c r="Q194" s="1">
        <v>44785</v>
      </c>
    </row>
    <row r="195" spans="1:17" x14ac:dyDescent="0.25">
      <c r="A195" s="10" t="s">
        <v>15888</v>
      </c>
      <c r="B195">
        <v>2</v>
      </c>
      <c r="C195">
        <v>201</v>
      </c>
      <c r="D195">
        <v>0</v>
      </c>
      <c r="E195">
        <v>2404.39</v>
      </c>
      <c r="F195">
        <v>1208</v>
      </c>
      <c r="G195" s="10" t="s">
        <v>15889</v>
      </c>
      <c r="H195" s="10" t="s">
        <v>4436</v>
      </c>
      <c r="I195">
        <v>8</v>
      </c>
      <c r="J195">
        <v>0</v>
      </c>
      <c r="K195">
        <v>0</v>
      </c>
      <c r="L195">
        <v>0</v>
      </c>
      <c r="M195">
        <v>0</v>
      </c>
      <c r="N195">
        <v>0</v>
      </c>
      <c r="O195" s="1">
        <v>44562</v>
      </c>
      <c r="P195" s="1">
        <v>44773</v>
      </c>
      <c r="Q195" s="1">
        <v>44785</v>
      </c>
    </row>
    <row r="196" spans="1:17" x14ac:dyDescent="0.25">
      <c r="A196" s="10" t="s">
        <v>6296</v>
      </c>
      <c r="B196">
        <v>2</v>
      </c>
      <c r="C196">
        <v>201</v>
      </c>
      <c r="D196">
        <v>0</v>
      </c>
      <c r="E196">
        <v>656.83</v>
      </c>
      <c r="F196">
        <v>1</v>
      </c>
      <c r="G196" s="10" t="s">
        <v>6297</v>
      </c>
      <c r="H196" s="10" t="s">
        <v>4436</v>
      </c>
      <c r="I196">
        <v>8</v>
      </c>
      <c r="J196">
        <v>0</v>
      </c>
      <c r="K196">
        <v>0</v>
      </c>
      <c r="L196">
        <v>0</v>
      </c>
      <c r="M196">
        <v>0</v>
      </c>
      <c r="N196">
        <v>0</v>
      </c>
      <c r="O196" s="1">
        <v>44562</v>
      </c>
      <c r="P196" s="1">
        <v>44773</v>
      </c>
      <c r="Q196" s="1">
        <v>44785</v>
      </c>
    </row>
    <row r="197" spans="1:17" x14ac:dyDescent="0.25">
      <c r="A197" s="10" t="s">
        <v>15890</v>
      </c>
      <c r="B197">
        <v>2</v>
      </c>
      <c r="C197">
        <v>201</v>
      </c>
      <c r="D197">
        <v>0</v>
      </c>
      <c r="E197">
        <v>804.35</v>
      </c>
      <c r="F197">
        <v>1028</v>
      </c>
      <c r="G197" s="10" t="s">
        <v>15891</v>
      </c>
      <c r="H197" s="10" t="s">
        <v>4436</v>
      </c>
      <c r="I197">
        <v>8</v>
      </c>
      <c r="J197">
        <v>0</v>
      </c>
      <c r="K197">
        <v>0</v>
      </c>
      <c r="L197">
        <v>3110</v>
      </c>
      <c r="M197">
        <v>0</v>
      </c>
      <c r="N197">
        <v>0</v>
      </c>
      <c r="O197" s="1">
        <v>44562</v>
      </c>
      <c r="P197" s="1">
        <v>44773</v>
      </c>
      <c r="Q197" s="1">
        <v>44785</v>
      </c>
    </row>
    <row r="198" spans="1:17" x14ac:dyDescent="0.25">
      <c r="A198" s="10" t="s">
        <v>15892</v>
      </c>
      <c r="B198">
        <v>2</v>
      </c>
      <c r="C198">
        <v>201</v>
      </c>
      <c r="D198">
        <v>0</v>
      </c>
      <c r="E198">
        <v>2105.15</v>
      </c>
      <c r="F198">
        <v>1030</v>
      </c>
      <c r="G198" s="10" t="s">
        <v>15893</v>
      </c>
      <c r="H198" s="10" t="s">
        <v>4436</v>
      </c>
      <c r="I198">
        <v>8</v>
      </c>
      <c r="J198">
        <v>0</v>
      </c>
      <c r="K198">
        <v>0</v>
      </c>
      <c r="L198">
        <v>3110</v>
      </c>
      <c r="M198">
        <v>0</v>
      </c>
      <c r="N198">
        <v>0</v>
      </c>
      <c r="O198" s="1">
        <v>44562</v>
      </c>
      <c r="P198" s="1">
        <v>44773</v>
      </c>
      <c r="Q198" s="1">
        <v>44785</v>
      </c>
    </row>
    <row r="199" spans="1:17" x14ac:dyDescent="0.25">
      <c r="A199" s="10" t="s">
        <v>15894</v>
      </c>
      <c r="B199">
        <v>2</v>
      </c>
      <c r="C199">
        <v>201</v>
      </c>
      <c r="D199">
        <v>0</v>
      </c>
      <c r="E199">
        <v>2598.69</v>
      </c>
      <c r="F199">
        <v>1041</v>
      </c>
      <c r="G199" s="10" t="s">
        <v>15895</v>
      </c>
      <c r="H199" s="10" t="s">
        <v>4436</v>
      </c>
      <c r="I199">
        <v>8</v>
      </c>
      <c r="J199">
        <v>0</v>
      </c>
      <c r="K199">
        <v>0</v>
      </c>
      <c r="L199">
        <v>0</v>
      </c>
      <c r="M199">
        <v>0</v>
      </c>
      <c r="N199">
        <v>0</v>
      </c>
      <c r="O199" s="1">
        <v>44562</v>
      </c>
      <c r="P199" s="1">
        <v>44773</v>
      </c>
      <c r="Q199" s="1">
        <v>44785</v>
      </c>
    </row>
    <row r="200" spans="1:17" x14ac:dyDescent="0.25">
      <c r="A200" s="10" t="s">
        <v>4565</v>
      </c>
      <c r="B200">
        <v>2</v>
      </c>
      <c r="C200">
        <v>201</v>
      </c>
      <c r="D200">
        <v>95210</v>
      </c>
      <c r="E200">
        <v>461488.99</v>
      </c>
      <c r="F200">
        <v>0</v>
      </c>
      <c r="G200" s="10" t="s">
        <v>5199</v>
      </c>
      <c r="H200" s="10" t="s">
        <v>4427</v>
      </c>
      <c r="I200">
        <v>7</v>
      </c>
      <c r="J200">
        <v>0</v>
      </c>
      <c r="K200">
        <v>95210</v>
      </c>
      <c r="L200">
        <v>0</v>
      </c>
      <c r="M200">
        <v>0</v>
      </c>
      <c r="N200">
        <v>0</v>
      </c>
      <c r="O200" s="1">
        <v>44562</v>
      </c>
      <c r="P200" s="1">
        <v>44773</v>
      </c>
      <c r="Q200" s="1">
        <v>44785</v>
      </c>
    </row>
    <row r="201" spans="1:17" x14ac:dyDescent="0.25">
      <c r="A201" s="10" t="s">
        <v>4566</v>
      </c>
      <c r="B201">
        <v>2</v>
      </c>
      <c r="C201">
        <v>201</v>
      </c>
      <c r="D201">
        <v>95210</v>
      </c>
      <c r="E201">
        <v>461488.99</v>
      </c>
      <c r="F201">
        <v>0</v>
      </c>
      <c r="G201" s="10" t="s">
        <v>5200</v>
      </c>
      <c r="H201" s="10" t="s">
        <v>4427</v>
      </c>
      <c r="I201">
        <v>8</v>
      </c>
      <c r="J201">
        <v>0</v>
      </c>
      <c r="K201">
        <v>95210</v>
      </c>
      <c r="L201">
        <v>0</v>
      </c>
      <c r="M201">
        <v>0</v>
      </c>
      <c r="N201">
        <v>0</v>
      </c>
      <c r="O201" s="1">
        <v>44562</v>
      </c>
      <c r="P201" s="1">
        <v>44773</v>
      </c>
      <c r="Q201" s="1">
        <v>44785</v>
      </c>
    </row>
    <row r="202" spans="1:17" x14ac:dyDescent="0.25">
      <c r="A202" s="10" t="s">
        <v>4567</v>
      </c>
      <c r="B202">
        <v>2</v>
      </c>
      <c r="C202">
        <v>201</v>
      </c>
      <c r="D202">
        <v>40646</v>
      </c>
      <c r="E202">
        <v>253415.04000000001</v>
      </c>
      <c r="F202">
        <v>1</v>
      </c>
      <c r="G202" s="10" t="s">
        <v>5201</v>
      </c>
      <c r="H202" s="10" t="s">
        <v>4436</v>
      </c>
      <c r="I202">
        <v>8</v>
      </c>
      <c r="J202">
        <v>0</v>
      </c>
      <c r="K202">
        <v>40646</v>
      </c>
      <c r="L202">
        <v>0</v>
      </c>
      <c r="M202">
        <v>0</v>
      </c>
      <c r="N202">
        <v>0</v>
      </c>
      <c r="O202" s="1">
        <v>44562</v>
      </c>
      <c r="P202" s="1">
        <v>44773</v>
      </c>
      <c r="Q202" s="1">
        <v>44785</v>
      </c>
    </row>
    <row r="203" spans="1:17" x14ac:dyDescent="0.25">
      <c r="A203" s="10" t="s">
        <v>4568</v>
      </c>
      <c r="B203">
        <v>2</v>
      </c>
      <c r="C203">
        <v>201</v>
      </c>
      <c r="D203">
        <v>30572</v>
      </c>
      <c r="E203">
        <v>75721</v>
      </c>
      <c r="F203">
        <v>1</v>
      </c>
      <c r="G203" s="10" t="s">
        <v>5202</v>
      </c>
      <c r="H203" s="10" t="s">
        <v>4436</v>
      </c>
      <c r="I203">
        <v>8</v>
      </c>
      <c r="J203">
        <v>0</v>
      </c>
      <c r="K203">
        <v>30572</v>
      </c>
      <c r="L203">
        <v>0</v>
      </c>
      <c r="M203">
        <v>0</v>
      </c>
      <c r="N203">
        <v>0</v>
      </c>
      <c r="O203" s="1">
        <v>44562</v>
      </c>
      <c r="P203" s="1">
        <v>44773</v>
      </c>
      <c r="Q203" s="1">
        <v>44785</v>
      </c>
    </row>
    <row r="204" spans="1:17" x14ac:dyDescent="0.25">
      <c r="A204" s="10" t="s">
        <v>4569</v>
      </c>
      <c r="B204">
        <v>2</v>
      </c>
      <c r="C204">
        <v>201</v>
      </c>
      <c r="D204">
        <v>7759</v>
      </c>
      <c r="E204">
        <v>8967.48</v>
      </c>
      <c r="F204">
        <v>1</v>
      </c>
      <c r="G204" s="10" t="s">
        <v>5203</v>
      </c>
      <c r="H204" s="10" t="s">
        <v>4436</v>
      </c>
      <c r="I204">
        <v>8</v>
      </c>
      <c r="J204">
        <v>0</v>
      </c>
      <c r="K204">
        <v>7759</v>
      </c>
      <c r="L204">
        <v>0</v>
      </c>
      <c r="M204">
        <v>0</v>
      </c>
      <c r="N204">
        <v>0</v>
      </c>
      <c r="O204" s="1">
        <v>44562</v>
      </c>
      <c r="P204" s="1">
        <v>44773</v>
      </c>
      <c r="Q204" s="1">
        <v>44785</v>
      </c>
    </row>
    <row r="205" spans="1:17" x14ac:dyDescent="0.25">
      <c r="A205" s="10" t="s">
        <v>4570</v>
      </c>
      <c r="B205">
        <v>2</v>
      </c>
      <c r="C205">
        <v>201</v>
      </c>
      <c r="D205">
        <v>16233</v>
      </c>
      <c r="E205">
        <v>121753.2</v>
      </c>
      <c r="F205">
        <v>1</v>
      </c>
      <c r="G205" s="10" t="s">
        <v>5204</v>
      </c>
      <c r="H205" s="10" t="s">
        <v>4436</v>
      </c>
      <c r="I205">
        <v>8</v>
      </c>
      <c r="J205">
        <v>0</v>
      </c>
      <c r="K205">
        <v>16233</v>
      </c>
      <c r="L205">
        <v>0</v>
      </c>
      <c r="M205">
        <v>0</v>
      </c>
      <c r="N205">
        <v>0</v>
      </c>
      <c r="O205" s="1">
        <v>44562</v>
      </c>
      <c r="P205" s="1">
        <v>44773</v>
      </c>
      <c r="Q205" s="1">
        <v>44785</v>
      </c>
    </row>
    <row r="206" spans="1:17" x14ac:dyDescent="0.25">
      <c r="A206" s="10" t="s">
        <v>5205</v>
      </c>
      <c r="B206">
        <v>2</v>
      </c>
      <c r="C206">
        <v>201</v>
      </c>
      <c r="D206">
        <v>0</v>
      </c>
      <c r="E206">
        <v>1632.27</v>
      </c>
      <c r="F206">
        <v>1</v>
      </c>
      <c r="G206" s="10" t="s">
        <v>5206</v>
      </c>
      <c r="H206" s="10" t="s">
        <v>4436</v>
      </c>
      <c r="I206">
        <v>8</v>
      </c>
      <c r="J206">
        <v>0</v>
      </c>
      <c r="K206">
        <v>0</v>
      </c>
      <c r="L206">
        <v>0</v>
      </c>
      <c r="M206">
        <v>0</v>
      </c>
      <c r="N206">
        <v>0</v>
      </c>
      <c r="O206" s="1">
        <v>44562</v>
      </c>
      <c r="P206" s="1">
        <v>44773</v>
      </c>
      <c r="Q206" s="1">
        <v>44785</v>
      </c>
    </row>
    <row r="207" spans="1:17" x14ac:dyDescent="0.25">
      <c r="A207" s="10" t="s">
        <v>4571</v>
      </c>
      <c r="B207">
        <v>2</v>
      </c>
      <c r="C207">
        <v>201</v>
      </c>
      <c r="D207">
        <v>1561943</v>
      </c>
      <c r="E207">
        <v>1624444.54</v>
      </c>
      <c r="F207">
        <v>0</v>
      </c>
      <c r="G207" s="10" t="s">
        <v>5207</v>
      </c>
      <c r="H207" s="10" t="s">
        <v>4427</v>
      </c>
      <c r="I207">
        <v>6</v>
      </c>
      <c r="J207">
        <v>0</v>
      </c>
      <c r="K207">
        <v>1561943</v>
      </c>
      <c r="L207">
        <v>0</v>
      </c>
      <c r="M207">
        <v>0</v>
      </c>
      <c r="N207">
        <v>0</v>
      </c>
      <c r="O207" s="1">
        <v>44562</v>
      </c>
      <c r="P207" s="1">
        <v>44773</v>
      </c>
      <c r="Q207" s="1">
        <v>44785</v>
      </c>
    </row>
    <row r="208" spans="1:17" x14ac:dyDescent="0.25">
      <c r="A208" s="10" t="s">
        <v>4572</v>
      </c>
      <c r="B208">
        <v>12</v>
      </c>
      <c r="C208">
        <v>1201</v>
      </c>
      <c r="D208">
        <v>1561943</v>
      </c>
      <c r="E208">
        <v>1624444.54</v>
      </c>
      <c r="F208">
        <v>0</v>
      </c>
      <c r="G208" s="10" t="s">
        <v>5208</v>
      </c>
      <c r="H208" s="10" t="s">
        <v>4427</v>
      </c>
      <c r="I208">
        <v>6</v>
      </c>
      <c r="J208">
        <v>0</v>
      </c>
      <c r="K208">
        <v>1561943</v>
      </c>
      <c r="L208">
        <v>0</v>
      </c>
      <c r="M208">
        <v>0</v>
      </c>
      <c r="N208">
        <v>0</v>
      </c>
      <c r="O208" s="1">
        <v>44562</v>
      </c>
      <c r="P208" s="1">
        <v>44773</v>
      </c>
      <c r="Q208" s="1">
        <v>44785</v>
      </c>
    </row>
    <row r="209" spans="1:17" x14ac:dyDescent="0.25">
      <c r="A209" s="10" t="s">
        <v>4573</v>
      </c>
      <c r="B209">
        <v>12</v>
      </c>
      <c r="C209">
        <v>1201</v>
      </c>
      <c r="D209">
        <v>504106</v>
      </c>
      <c r="E209">
        <v>0</v>
      </c>
      <c r="F209">
        <v>50</v>
      </c>
      <c r="G209" s="10" t="s">
        <v>4574</v>
      </c>
      <c r="H209" s="10" t="s">
        <v>4436</v>
      </c>
      <c r="I209">
        <v>7</v>
      </c>
      <c r="J209">
        <v>0</v>
      </c>
      <c r="K209">
        <v>504106</v>
      </c>
      <c r="L209">
        <v>0</v>
      </c>
      <c r="M209">
        <v>0</v>
      </c>
      <c r="N209">
        <v>0</v>
      </c>
      <c r="O209" s="1">
        <v>44562</v>
      </c>
      <c r="P209" s="1">
        <v>44773</v>
      </c>
      <c r="Q209" s="1">
        <v>44785</v>
      </c>
    </row>
    <row r="210" spans="1:17" x14ac:dyDescent="0.25">
      <c r="A210" s="10" t="s">
        <v>4575</v>
      </c>
      <c r="B210">
        <v>12</v>
      </c>
      <c r="C210">
        <v>1201</v>
      </c>
      <c r="D210">
        <v>325159</v>
      </c>
      <c r="E210">
        <v>154932.97</v>
      </c>
      <c r="F210">
        <v>50</v>
      </c>
      <c r="G210" s="10" t="s">
        <v>4576</v>
      </c>
      <c r="H210" s="10" t="s">
        <v>4436</v>
      </c>
      <c r="I210">
        <v>7</v>
      </c>
      <c r="J210">
        <v>0</v>
      </c>
      <c r="K210">
        <v>325159</v>
      </c>
      <c r="L210">
        <v>0</v>
      </c>
      <c r="M210">
        <v>0</v>
      </c>
      <c r="N210">
        <v>0</v>
      </c>
      <c r="O210" s="1">
        <v>44562</v>
      </c>
      <c r="P210" s="1">
        <v>44773</v>
      </c>
      <c r="Q210" s="1">
        <v>44785</v>
      </c>
    </row>
    <row r="211" spans="1:17" x14ac:dyDescent="0.25">
      <c r="A211" s="10" t="s">
        <v>4577</v>
      </c>
      <c r="B211">
        <v>12</v>
      </c>
      <c r="C211">
        <v>1201</v>
      </c>
      <c r="D211">
        <v>235636</v>
      </c>
      <c r="E211">
        <v>246518.9</v>
      </c>
      <c r="F211">
        <v>50</v>
      </c>
      <c r="G211" s="10" t="s">
        <v>4578</v>
      </c>
      <c r="H211" s="10" t="s">
        <v>4436</v>
      </c>
      <c r="I211">
        <v>7</v>
      </c>
      <c r="J211">
        <v>0</v>
      </c>
      <c r="K211">
        <v>235636</v>
      </c>
      <c r="L211">
        <v>0</v>
      </c>
      <c r="M211">
        <v>0</v>
      </c>
      <c r="N211">
        <v>0</v>
      </c>
      <c r="O211" s="1">
        <v>44562</v>
      </c>
      <c r="P211" s="1">
        <v>44773</v>
      </c>
      <c r="Q211" s="1">
        <v>44785</v>
      </c>
    </row>
    <row r="212" spans="1:17" x14ac:dyDescent="0.25">
      <c r="A212" s="10" t="s">
        <v>4579</v>
      </c>
      <c r="B212">
        <v>12</v>
      </c>
      <c r="C212">
        <v>1201</v>
      </c>
      <c r="D212">
        <v>148539</v>
      </c>
      <c r="E212">
        <v>1325.76</v>
      </c>
      <c r="F212">
        <v>50</v>
      </c>
      <c r="G212" s="10" t="s">
        <v>4580</v>
      </c>
      <c r="H212" s="10" t="s">
        <v>4436</v>
      </c>
      <c r="I212">
        <v>7</v>
      </c>
      <c r="J212">
        <v>0</v>
      </c>
      <c r="K212">
        <v>148539</v>
      </c>
      <c r="L212">
        <v>0</v>
      </c>
      <c r="M212">
        <v>0</v>
      </c>
      <c r="N212">
        <v>0</v>
      </c>
      <c r="O212" s="1">
        <v>44562</v>
      </c>
      <c r="P212" s="1">
        <v>44773</v>
      </c>
      <c r="Q212" s="1">
        <v>44785</v>
      </c>
    </row>
    <row r="213" spans="1:17" x14ac:dyDescent="0.25">
      <c r="A213" s="10" t="s">
        <v>4581</v>
      </c>
      <c r="B213">
        <v>12</v>
      </c>
      <c r="C213">
        <v>1201</v>
      </c>
      <c r="D213">
        <v>111722</v>
      </c>
      <c r="E213">
        <v>109551.97</v>
      </c>
      <c r="F213">
        <v>50</v>
      </c>
      <c r="G213" s="10" t="s">
        <v>4582</v>
      </c>
      <c r="H213" s="10" t="s">
        <v>4436</v>
      </c>
      <c r="I213">
        <v>7</v>
      </c>
      <c r="J213">
        <v>0</v>
      </c>
      <c r="K213">
        <v>111722</v>
      </c>
      <c r="L213">
        <v>0</v>
      </c>
      <c r="M213">
        <v>0</v>
      </c>
      <c r="N213">
        <v>0</v>
      </c>
      <c r="O213" s="1">
        <v>44562</v>
      </c>
      <c r="P213" s="1">
        <v>44773</v>
      </c>
      <c r="Q213" s="1">
        <v>44785</v>
      </c>
    </row>
    <row r="214" spans="1:17" x14ac:dyDescent="0.25">
      <c r="A214" s="10" t="s">
        <v>4583</v>
      </c>
      <c r="B214">
        <v>12</v>
      </c>
      <c r="C214">
        <v>1201</v>
      </c>
      <c r="D214">
        <v>54424</v>
      </c>
      <c r="E214">
        <v>55364.63</v>
      </c>
      <c r="F214">
        <v>50</v>
      </c>
      <c r="G214" s="10" t="s">
        <v>4584</v>
      </c>
      <c r="H214" s="10" t="s">
        <v>4436</v>
      </c>
      <c r="I214">
        <v>7</v>
      </c>
      <c r="J214">
        <v>0</v>
      </c>
      <c r="K214">
        <v>54424</v>
      </c>
      <c r="L214">
        <v>0</v>
      </c>
      <c r="M214">
        <v>0</v>
      </c>
      <c r="N214">
        <v>0</v>
      </c>
      <c r="O214" s="1">
        <v>44562</v>
      </c>
      <c r="P214" s="1">
        <v>44773</v>
      </c>
      <c r="Q214" s="1">
        <v>44785</v>
      </c>
    </row>
    <row r="215" spans="1:17" x14ac:dyDescent="0.25">
      <c r="A215" s="10" t="s">
        <v>4585</v>
      </c>
      <c r="B215">
        <v>12</v>
      </c>
      <c r="C215">
        <v>1201</v>
      </c>
      <c r="D215">
        <v>121221</v>
      </c>
      <c r="E215">
        <v>0</v>
      </c>
      <c r="F215">
        <v>50</v>
      </c>
      <c r="G215" s="10" t="s">
        <v>4586</v>
      </c>
      <c r="H215" s="10" t="s">
        <v>4436</v>
      </c>
      <c r="I215">
        <v>7</v>
      </c>
      <c r="J215">
        <v>0</v>
      </c>
      <c r="K215">
        <v>121221</v>
      </c>
      <c r="L215">
        <v>0</v>
      </c>
      <c r="M215">
        <v>0</v>
      </c>
      <c r="N215">
        <v>0</v>
      </c>
      <c r="O215" s="1">
        <v>44562</v>
      </c>
      <c r="P215" s="1">
        <v>44773</v>
      </c>
      <c r="Q215" s="1">
        <v>44785</v>
      </c>
    </row>
    <row r="216" spans="1:17" x14ac:dyDescent="0.25">
      <c r="A216" s="10" t="s">
        <v>5209</v>
      </c>
      <c r="B216">
        <v>12</v>
      </c>
      <c r="C216">
        <v>1201</v>
      </c>
      <c r="D216">
        <v>33679</v>
      </c>
      <c r="E216">
        <v>249262.23</v>
      </c>
      <c r="F216">
        <v>50</v>
      </c>
      <c r="G216" s="10" t="s">
        <v>5210</v>
      </c>
      <c r="H216" s="10" t="s">
        <v>4436</v>
      </c>
      <c r="I216">
        <v>7</v>
      </c>
      <c r="J216">
        <v>0</v>
      </c>
      <c r="K216">
        <v>33679</v>
      </c>
      <c r="L216">
        <v>0</v>
      </c>
      <c r="M216">
        <v>0</v>
      </c>
      <c r="N216">
        <v>0</v>
      </c>
      <c r="O216" s="1">
        <v>44562</v>
      </c>
      <c r="P216" s="1">
        <v>44773</v>
      </c>
      <c r="Q216" s="1">
        <v>44785</v>
      </c>
    </row>
    <row r="217" spans="1:17" x14ac:dyDescent="0.25">
      <c r="A217" s="10" t="s">
        <v>5211</v>
      </c>
      <c r="B217">
        <v>12</v>
      </c>
      <c r="C217">
        <v>1201</v>
      </c>
      <c r="D217">
        <v>26484</v>
      </c>
      <c r="E217">
        <v>246823.78</v>
      </c>
      <c r="F217">
        <v>50</v>
      </c>
      <c r="G217" s="10" t="s">
        <v>5212</v>
      </c>
      <c r="H217" s="10" t="s">
        <v>4436</v>
      </c>
      <c r="I217">
        <v>7</v>
      </c>
      <c r="J217">
        <v>0</v>
      </c>
      <c r="K217">
        <v>26484</v>
      </c>
      <c r="L217">
        <v>0</v>
      </c>
      <c r="M217">
        <v>0</v>
      </c>
      <c r="N217">
        <v>0</v>
      </c>
      <c r="O217" s="1">
        <v>44562</v>
      </c>
      <c r="P217" s="1">
        <v>44773</v>
      </c>
      <c r="Q217" s="1">
        <v>44785</v>
      </c>
    </row>
    <row r="218" spans="1:17" x14ac:dyDescent="0.25">
      <c r="A218" s="10" t="s">
        <v>5213</v>
      </c>
      <c r="B218">
        <v>12</v>
      </c>
      <c r="C218">
        <v>1201</v>
      </c>
      <c r="D218">
        <v>973</v>
      </c>
      <c r="E218">
        <v>267289.56</v>
      </c>
      <c r="F218">
        <v>50</v>
      </c>
      <c r="G218" s="10" t="s">
        <v>5214</v>
      </c>
      <c r="H218" s="10" t="s">
        <v>4436</v>
      </c>
      <c r="I218">
        <v>7</v>
      </c>
      <c r="J218">
        <v>0</v>
      </c>
      <c r="K218">
        <v>973</v>
      </c>
      <c r="L218">
        <v>0</v>
      </c>
      <c r="M218">
        <v>0</v>
      </c>
      <c r="N218">
        <v>0</v>
      </c>
      <c r="O218" s="1">
        <v>44562</v>
      </c>
      <c r="P218" s="1">
        <v>44773</v>
      </c>
      <c r="Q218" s="1">
        <v>44785</v>
      </c>
    </row>
    <row r="219" spans="1:17" x14ac:dyDescent="0.25">
      <c r="A219" s="10" t="s">
        <v>5215</v>
      </c>
      <c r="B219">
        <v>12</v>
      </c>
      <c r="C219">
        <v>1201</v>
      </c>
      <c r="D219">
        <v>0</v>
      </c>
      <c r="E219">
        <v>2077.19</v>
      </c>
      <c r="F219">
        <v>50</v>
      </c>
      <c r="G219" s="10" t="s">
        <v>5216</v>
      </c>
      <c r="H219" s="10" t="s">
        <v>4436</v>
      </c>
      <c r="I219">
        <v>7</v>
      </c>
      <c r="J219">
        <v>0</v>
      </c>
      <c r="K219">
        <v>0</v>
      </c>
      <c r="L219">
        <v>0</v>
      </c>
      <c r="M219">
        <v>0</v>
      </c>
      <c r="N219">
        <v>0</v>
      </c>
      <c r="O219" s="1">
        <v>44562</v>
      </c>
      <c r="P219" s="1">
        <v>44773</v>
      </c>
      <c r="Q219" s="1">
        <v>44785</v>
      </c>
    </row>
    <row r="220" spans="1:17" x14ac:dyDescent="0.25">
      <c r="A220" s="10" t="s">
        <v>5217</v>
      </c>
      <c r="B220">
        <v>12</v>
      </c>
      <c r="C220">
        <v>1201</v>
      </c>
      <c r="D220">
        <v>0</v>
      </c>
      <c r="E220">
        <v>278868.86</v>
      </c>
      <c r="F220">
        <v>50</v>
      </c>
      <c r="G220" s="10" t="s">
        <v>5218</v>
      </c>
      <c r="H220" s="10" t="s">
        <v>4436</v>
      </c>
      <c r="I220">
        <v>7</v>
      </c>
      <c r="J220">
        <v>0</v>
      </c>
      <c r="K220">
        <v>0</v>
      </c>
      <c r="L220">
        <v>0</v>
      </c>
      <c r="M220">
        <v>0</v>
      </c>
      <c r="N220">
        <v>0</v>
      </c>
      <c r="O220" s="1">
        <v>44562</v>
      </c>
      <c r="P220" s="1">
        <v>44773</v>
      </c>
      <c r="Q220" s="1">
        <v>44785</v>
      </c>
    </row>
    <row r="221" spans="1:17" x14ac:dyDescent="0.25">
      <c r="A221" s="10" t="s">
        <v>15896</v>
      </c>
      <c r="B221">
        <v>12</v>
      </c>
      <c r="C221">
        <v>1201</v>
      </c>
      <c r="D221">
        <v>0</v>
      </c>
      <c r="E221">
        <v>12428.69</v>
      </c>
      <c r="F221">
        <v>50</v>
      </c>
      <c r="G221" s="10" t="s">
        <v>15897</v>
      </c>
      <c r="H221" s="10" t="s">
        <v>4436</v>
      </c>
      <c r="I221">
        <v>7</v>
      </c>
      <c r="J221">
        <v>0</v>
      </c>
      <c r="K221">
        <v>0</v>
      </c>
      <c r="L221">
        <v>0</v>
      </c>
      <c r="M221">
        <v>0</v>
      </c>
      <c r="N221">
        <v>0</v>
      </c>
      <c r="O221" s="1">
        <v>44562</v>
      </c>
      <c r="P221" s="1">
        <v>44773</v>
      </c>
      <c r="Q221" s="1">
        <v>44785</v>
      </c>
    </row>
    <row r="222" spans="1:17" x14ac:dyDescent="0.25">
      <c r="A222" s="10" t="s">
        <v>4587</v>
      </c>
      <c r="B222">
        <v>2</v>
      </c>
      <c r="C222">
        <v>201</v>
      </c>
      <c r="D222">
        <v>42746</v>
      </c>
      <c r="E222">
        <v>15607</v>
      </c>
      <c r="F222">
        <v>0</v>
      </c>
      <c r="G222" s="10" t="s">
        <v>5219</v>
      </c>
      <c r="H222" s="10" t="s">
        <v>4427</v>
      </c>
      <c r="I222">
        <v>2</v>
      </c>
      <c r="J222">
        <v>0</v>
      </c>
      <c r="K222">
        <v>42746</v>
      </c>
      <c r="L222">
        <v>0</v>
      </c>
      <c r="M222">
        <v>0</v>
      </c>
      <c r="N222">
        <v>0</v>
      </c>
      <c r="O222" s="1">
        <v>44562</v>
      </c>
      <c r="P222" s="1">
        <v>44773</v>
      </c>
      <c r="Q222" s="1">
        <v>44785</v>
      </c>
    </row>
    <row r="223" spans="1:17" x14ac:dyDescent="0.25">
      <c r="A223" s="10" t="s">
        <v>4588</v>
      </c>
      <c r="B223">
        <v>2</v>
      </c>
      <c r="C223">
        <v>201</v>
      </c>
      <c r="D223">
        <v>42746</v>
      </c>
      <c r="E223">
        <v>15607</v>
      </c>
      <c r="F223">
        <v>0</v>
      </c>
      <c r="G223" s="10" t="s">
        <v>5220</v>
      </c>
      <c r="H223" s="10" t="s">
        <v>4427</v>
      </c>
      <c r="I223">
        <v>3</v>
      </c>
      <c r="J223">
        <v>0</v>
      </c>
      <c r="K223">
        <v>42746</v>
      </c>
      <c r="L223">
        <v>0</v>
      </c>
      <c r="M223">
        <v>0</v>
      </c>
      <c r="N223">
        <v>0</v>
      </c>
      <c r="O223" s="1">
        <v>44562</v>
      </c>
      <c r="P223" s="1">
        <v>44773</v>
      </c>
      <c r="Q223" s="1">
        <v>44785</v>
      </c>
    </row>
    <row r="224" spans="1:17" x14ac:dyDescent="0.25">
      <c r="A224" s="10" t="s">
        <v>4589</v>
      </c>
      <c r="B224">
        <v>2</v>
      </c>
      <c r="C224">
        <v>201</v>
      </c>
      <c r="D224">
        <v>42746</v>
      </c>
      <c r="E224">
        <v>15607</v>
      </c>
      <c r="F224">
        <v>0</v>
      </c>
      <c r="G224" s="10" t="s">
        <v>5220</v>
      </c>
      <c r="H224" s="10" t="s">
        <v>4427</v>
      </c>
      <c r="I224">
        <v>5</v>
      </c>
      <c r="J224">
        <v>0</v>
      </c>
      <c r="K224">
        <v>42746</v>
      </c>
      <c r="L224">
        <v>0</v>
      </c>
      <c r="M224">
        <v>0</v>
      </c>
      <c r="N224">
        <v>0</v>
      </c>
      <c r="O224" s="1">
        <v>44562</v>
      </c>
      <c r="P224" s="1">
        <v>44773</v>
      </c>
      <c r="Q224" s="1">
        <v>44785</v>
      </c>
    </row>
    <row r="225" spans="1:17" x14ac:dyDescent="0.25">
      <c r="A225" s="10" t="s">
        <v>4590</v>
      </c>
      <c r="B225">
        <v>2</v>
      </c>
      <c r="C225">
        <v>201</v>
      </c>
      <c r="D225">
        <v>42746</v>
      </c>
      <c r="E225">
        <v>15607</v>
      </c>
      <c r="F225">
        <v>0</v>
      </c>
      <c r="G225" s="10" t="s">
        <v>5220</v>
      </c>
      <c r="H225" s="10" t="s">
        <v>4427</v>
      </c>
      <c r="I225">
        <v>6</v>
      </c>
      <c r="J225">
        <v>0</v>
      </c>
      <c r="K225">
        <v>42746</v>
      </c>
      <c r="L225">
        <v>0</v>
      </c>
      <c r="M225">
        <v>0</v>
      </c>
      <c r="N225">
        <v>0</v>
      </c>
      <c r="O225" s="1">
        <v>44562</v>
      </c>
      <c r="P225" s="1">
        <v>44773</v>
      </c>
      <c r="Q225" s="1">
        <v>44785</v>
      </c>
    </row>
    <row r="226" spans="1:17" x14ac:dyDescent="0.25">
      <c r="A226" s="10" t="s">
        <v>4591</v>
      </c>
      <c r="B226">
        <v>2</v>
      </c>
      <c r="C226">
        <v>201</v>
      </c>
      <c r="D226">
        <v>42549</v>
      </c>
      <c r="E226">
        <v>15607</v>
      </c>
      <c r="F226">
        <v>0</v>
      </c>
      <c r="G226" s="10" t="s">
        <v>5221</v>
      </c>
      <c r="H226" s="10" t="s">
        <v>4427</v>
      </c>
      <c r="I226">
        <v>6</v>
      </c>
      <c r="J226">
        <v>0</v>
      </c>
      <c r="K226">
        <v>42549</v>
      </c>
      <c r="L226">
        <v>0</v>
      </c>
      <c r="M226">
        <v>0</v>
      </c>
      <c r="N226">
        <v>0</v>
      </c>
      <c r="O226" s="1">
        <v>44562</v>
      </c>
      <c r="P226" s="1">
        <v>44773</v>
      </c>
      <c r="Q226" s="1">
        <v>44785</v>
      </c>
    </row>
    <row r="227" spans="1:17" x14ac:dyDescent="0.25">
      <c r="A227" s="10" t="s">
        <v>4592</v>
      </c>
      <c r="B227">
        <v>2</v>
      </c>
      <c r="C227">
        <v>201</v>
      </c>
      <c r="D227">
        <v>42549</v>
      </c>
      <c r="E227">
        <v>15607</v>
      </c>
      <c r="F227">
        <v>1</v>
      </c>
      <c r="G227" s="10" t="s">
        <v>5222</v>
      </c>
      <c r="H227" s="10" t="s">
        <v>4436</v>
      </c>
      <c r="I227">
        <v>7</v>
      </c>
      <c r="J227">
        <v>0</v>
      </c>
      <c r="K227">
        <v>42549</v>
      </c>
      <c r="L227">
        <v>0</v>
      </c>
      <c r="M227">
        <v>0</v>
      </c>
      <c r="N227">
        <v>0</v>
      </c>
      <c r="O227" s="1">
        <v>44562</v>
      </c>
      <c r="P227" s="1">
        <v>44773</v>
      </c>
      <c r="Q227" s="1">
        <v>44785</v>
      </c>
    </row>
    <row r="228" spans="1:17" x14ac:dyDescent="0.25">
      <c r="A228" s="10" t="s">
        <v>5223</v>
      </c>
      <c r="B228">
        <v>2</v>
      </c>
      <c r="C228">
        <v>201</v>
      </c>
      <c r="D228">
        <v>135</v>
      </c>
      <c r="E228">
        <v>0</v>
      </c>
      <c r="F228">
        <v>0</v>
      </c>
      <c r="G228" s="10" t="s">
        <v>5224</v>
      </c>
      <c r="H228" s="10" t="s">
        <v>4427</v>
      </c>
      <c r="I228">
        <v>6</v>
      </c>
      <c r="J228">
        <v>0</v>
      </c>
      <c r="K228">
        <v>135</v>
      </c>
      <c r="L228">
        <v>0</v>
      </c>
      <c r="M228">
        <v>0</v>
      </c>
      <c r="N228">
        <v>0</v>
      </c>
      <c r="O228" s="1">
        <v>44562</v>
      </c>
      <c r="P228" s="1">
        <v>44773</v>
      </c>
      <c r="Q228" s="1">
        <v>44785</v>
      </c>
    </row>
    <row r="229" spans="1:17" x14ac:dyDescent="0.25">
      <c r="A229" s="10" t="s">
        <v>5225</v>
      </c>
      <c r="B229">
        <v>2</v>
      </c>
      <c r="C229">
        <v>201</v>
      </c>
      <c r="D229">
        <v>135</v>
      </c>
      <c r="E229">
        <v>0</v>
      </c>
      <c r="F229">
        <v>1</v>
      </c>
      <c r="G229" s="10" t="s">
        <v>5226</v>
      </c>
      <c r="H229" s="10" t="s">
        <v>4436</v>
      </c>
      <c r="I229">
        <v>7</v>
      </c>
      <c r="J229">
        <v>0</v>
      </c>
      <c r="K229">
        <v>135</v>
      </c>
      <c r="L229">
        <v>0</v>
      </c>
      <c r="M229">
        <v>0</v>
      </c>
      <c r="N229">
        <v>0</v>
      </c>
      <c r="O229" s="1">
        <v>44562</v>
      </c>
      <c r="P229" s="1">
        <v>44773</v>
      </c>
      <c r="Q229" s="1">
        <v>44785</v>
      </c>
    </row>
    <row r="230" spans="1:17" x14ac:dyDescent="0.25">
      <c r="A230" s="10" t="s">
        <v>5227</v>
      </c>
      <c r="B230">
        <v>2</v>
      </c>
      <c r="C230">
        <v>201</v>
      </c>
      <c r="D230">
        <v>62</v>
      </c>
      <c r="E230">
        <v>0</v>
      </c>
      <c r="F230">
        <v>0</v>
      </c>
      <c r="G230" s="10" t="s">
        <v>5228</v>
      </c>
      <c r="H230" s="10" t="s">
        <v>4427</v>
      </c>
      <c r="I230">
        <v>6</v>
      </c>
      <c r="J230">
        <v>0</v>
      </c>
      <c r="K230">
        <v>62</v>
      </c>
      <c r="L230">
        <v>0</v>
      </c>
      <c r="M230">
        <v>0</v>
      </c>
      <c r="N230">
        <v>0</v>
      </c>
      <c r="O230" s="1">
        <v>44562</v>
      </c>
      <c r="P230" s="1">
        <v>44773</v>
      </c>
      <c r="Q230" s="1">
        <v>44785</v>
      </c>
    </row>
    <row r="231" spans="1:17" x14ac:dyDescent="0.25">
      <c r="A231" s="10" t="s">
        <v>5229</v>
      </c>
      <c r="B231">
        <v>2</v>
      </c>
      <c r="C231">
        <v>201</v>
      </c>
      <c r="D231">
        <v>62</v>
      </c>
      <c r="E231">
        <v>0</v>
      </c>
      <c r="F231">
        <v>1</v>
      </c>
      <c r="G231" s="10" t="s">
        <v>5230</v>
      </c>
      <c r="H231" s="10" t="s">
        <v>4436</v>
      </c>
      <c r="I231">
        <v>7</v>
      </c>
      <c r="J231">
        <v>0</v>
      </c>
      <c r="K231">
        <v>62</v>
      </c>
      <c r="L231">
        <v>0</v>
      </c>
      <c r="M231">
        <v>0</v>
      </c>
      <c r="N231">
        <v>0</v>
      </c>
      <c r="O231" s="1">
        <v>44562</v>
      </c>
      <c r="P231" s="1">
        <v>44773</v>
      </c>
      <c r="Q231" s="1">
        <v>44785</v>
      </c>
    </row>
    <row r="232" spans="1:17" x14ac:dyDescent="0.25">
      <c r="A232" s="10" t="s">
        <v>4593</v>
      </c>
      <c r="B232">
        <v>2</v>
      </c>
      <c r="C232">
        <v>201</v>
      </c>
      <c r="D232">
        <v>32913125.690000001</v>
      </c>
      <c r="E232">
        <v>21616712.07</v>
      </c>
      <c r="F232">
        <v>0</v>
      </c>
      <c r="G232" s="10" t="s">
        <v>5231</v>
      </c>
      <c r="H232" s="10" t="s">
        <v>4427</v>
      </c>
      <c r="I232">
        <v>2</v>
      </c>
      <c r="J232">
        <v>0</v>
      </c>
      <c r="K232">
        <v>34761635.829999998</v>
      </c>
      <c r="L232">
        <v>0</v>
      </c>
      <c r="M232">
        <v>0</v>
      </c>
      <c r="N232">
        <v>0</v>
      </c>
      <c r="O232" s="1">
        <v>44562</v>
      </c>
      <c r="P232" s="1">
        <v>44773</v>
      </c>
      <c r="Q232" s="1">
        <v>44785</v>
      </c>
    </row>
    <row r="233" spans="1:17" x14ac:dyDescent="0.25">
      <c r="A233" s="10" t="s">
        <v>4594</v>
      </c>
      <c r="B233">
        <v>2</v>
      </c>
      <c r="C233">
        <v>201</v>
      </c>
      <c r="D233">
        <v>13926732.08</v>
      </c>
      <c r="E233">
        <v>10154522.67</v>
      </c>
      <c r="F233">
        <v>0</v>
      </c>
      <c r="G233" s="10" t="s">
        <v>5232</v>
      </c>
      <c r="H233" s="10" t="s">
        <v>4427</v>
      </c>
      <c r="I233">
        <v>3</v>
      </c>
      <c r="J233">
        <v>0</v>
      </c>
      <c r="K233">
        <v>14522548.33</v>
      </c>
      <c r="L233">
        <v>0</v>
      </c>
      <c r="M233">
        <v>0</v>
      </c>
      <c r="N233">
        <v>0</v>
      </c>
      <c r="O233" s="1">
        <v>44562</v>
      </c>
      <c r="P233" s="1">
        <v>44773</v>
      </c>
      <c r="Q233" s="1">
        <v>44785</v>
      </c>
    </row>
    <row r="234" spans="1:17" x14ac:dyDescent="0.25">
      <c r="A234" s="10" t="s">
        <v>4595</v>
      </c>
      <c r="B234">
        <v>2</v>
      </c>
      <c r="C234">
        <v>201</v>
      </c>
      <c r="D234">
        <v>13926732.08</v>
      </c>
      <c r="E234">
        <v>10154522.67</v>
      </c>
      <c r="F234">
        <v>0</v>
      </c>
      <c r="G234" s="10" t="s">
        <v>5233</v>
      </c>
      <c r="H234" s="10" t="s">
        <v>4427</v>
      </c>
      <c r="I234">
        <v>4</v>
      </c>
      <c r="J234">
        <v>0</v>
      </c>
      <c r="K234">
        <v>14522548.33</v>
      </c>
      <c r="L234">
        <v>0</v>
      </c>
      <c r="M234">
        <v>0</v>
      </c>
      <c r="N234">
        <v>0</v>
      </c>
      <c r="O234" s="1">
        <v>44562</v>
      </c>
      <c r="P234" s="1">
        <v>44773</v>
      </c>
      <c r="Q234" s="1">
        <v>44785</v>
      </c>
    </row>
    <row r="235" spans="1:17" x14ac:dyDescent="0.25">
      <c r="A235" s="10" t="s">
        <v>4596</v>
      </c>
      <c r="B235">
        <v>2</v>
      </c>
      <c r="C235">
        <v>201</v>
      </c>
      <c r="D235">
        <v>12270013</v>
      </c>
      <c r="E235">
        <v>8112332.2999999998</v>
      </c>
      <c r="F235">
        <v>0</v>
      </c>
      <c r="G235" s="10" t="s">
        <v>5234</v>
      </c>
      <c r="H235" s="10" t="s">
        <v>4427</v>
      </c>
      <c r="I235">
        <v>5</v>
      </c>
      <c r="J235">
        <v>0</v>
      </c>
      <c r="K235">
        <v>12270013</v>
      </c>
      <c r="L235">
        <v>0</v>
      </c>
      <c r="M235">
        <v>0</v>
      </c>
      <c r="N235">
        <v>0</v>
      </c>
      <c r="O235" s="1">
        <v>44562</v>
      </c>
      <c r="P235" s="1">
        <v>44773</v>
      </c>
      <c r="Q235" s="1">
        <v>44785</v>
      </c>
    </row>
    <row r="236" spans="1:17" x14ac:dyDescent="0.25">
      <c r="A236" s="10" t="s">
        <v>4597</v>
      </c>
      <c r="B236">
        <v>2</v>
      </c>
      <c r="C236">
        <v>201</v>
      </c>
      <c r="D236">
        <v>11000000</v>
      </c>
      <c r="E236">
        <v>7569274.7400000002</v>
      </c>
      <c r="F236">
        <v>0</v>
      </c>
      <c r="G236" s="10" t="s">
        <v>5235</v>
      </c>
      <c r="H236" s="10" t="s">
        <v>4427</v>
      </c>
      <c r="I236">
        <v>6</v>
      </c>
      <c r="J236">
        <v>0</v>
      </c>
      <c r="K236">
        <v>11000000</v>
      </c>
      <c r="L236">
        <v>0</v>
      </c>
      <c r="M236">
        <v>0</v>
      </c>
      <c r="N236">
        <v>0</v>
      </c>
      <c r="O236" s="1">
        <v>44562</v>
      </c>
      <c r="P236" s="1">
        <v>44773</v>
      </c>
      <c r="Q236" s="1">
        <v>44785</v>
      </c>
    </row>
    <row r="237" spans="1:17" x14ac:dyDescent="0.25">
      <c r="A237" s="10" t="s">
        <v>4598</v>
      </c>
      <c r="B237">
        <v>2</v>
      </c>
      <c r="C237">
        <v>201</v>
      </c>
      <c r="D237">
        <v>11000000</v>
      </c>
      <c r="E237">
        <v>7569274.7400000002</v>
      </c>
      <c r="F237">
        <v>0</v>
      </c>
      <c r="G237" s="10" t="s">
        <v>5236</v>
      </c>
      <c r="H237" s="10" t="s">
        <v>4427</v>
      </c>
      <c r="I237">
        <v>6</v>
      </c>
      <c r="J237">
        <v>0</v>
      </c>
      <c r="K237">
        <v>11000000</v>
      </c>
      <c r="L237">
        <v>0</v>
      </c>
      <c r="M237">
        <v>0</v>
      </c>
      <c r="N237">
        <v>0</v>
      </c>
      <c r="O237" s="1">
        <v>44562</v>
      </c>
      <c r="P237" s="1">
        <v>44773</v>
      </c>
      <c r="Q237" s="1">
        <v>44785</v>
      </c>
    </row>
    <row r="238" spans="1:17" x14ac:dyDescent="0.25">
      <c r="A238" s="10" t="s">
        <v>4599</v>
      </c>
      <c r="B238">
        <v>2</v>
      </c>
      <c r="C238">
        <v>201</v>
      </c>
      <c r="D238">
        <v>6600000</v>
      </c>
      <c r="E238">
        <v>4541565.0199999996</v>
      </c>
      <c r="F238">
        <v>1</v>
      </c>
      <c r="G238" s="10" t="s">
        <v>5237</v>
      </c>
      <c r="H238" s="10" t="s">
        <v>4436</v>
      </c>
      <c r="I238">
        <v>7</v>
      </c>
      <c r="J238">
        <v>0</v>
      </c>
      <c r="K238">
        <v>6600000</v>
      </c>
      <c r="L238">
        <v>0</v>
      </c>
      <c r="M238">
        <v>0</v>
      </c>
      <c r="N238">
        <v>0</v>
      </c>
      <c r="O238" s="1">
        <v>44562</v>
      </c>
      <c r="P238" s="1">
        <v>44773</v>
      </c>
      <c r="Q238" s="1">
        <v>44785</v>
      </c>
    </row>
    <row r="239" spans="1:17" x14ac:dyDescent="0.25">
      <c r="A239" s="10" t="s">
        <v>4600</v>
      </c>
      <c r="B239">
        <v>2</v>
      </c>
      <c r="C239">
        <v>201</v>
      </c>
      <c r="D239">
        <v>550000</v>
      </c>
      <c r="E239">
        <v>378463.73</v>
      </c>
      <c r="F239">
        <v>20</v>
      </c>
      <c r="G239" s="10" t="s">
        <v>5238</v>
      </c>
      <c r="H239" s="10" t="s">
        <v>4436</v>
      </c>
      <c r="I239">
        <v>7</v>
      </c>
      <c r="J239">
        <v>0</v>
      </c>
      <c r="K239">
        <v>550000</v>
      </c>
      <c r="L239">
        <v>0</v>
      </c>
      <c r="M239">
        <v>0</v>
      </c>
      <c r="N239">
        <v>0</v>
      </c>
      <c r="O239" s="1">
        <v>44562</v>
      </c>
      <c r="P239" s="1">
        <v>44773</v>
      </c>
      <c r="Q239" s="1">
        <v>44785</v>
      </c>
    </row>
    <row r="240" spans="1:17" x14ac:dyDescent="0.25">
      <c r="A240" s="10" t="s">
        <v>4601</v>
      </c>
      <c r="B240">
        <v>2</v>
      </c>
      <c r="C240">
        <v>201</v>
      </c>
      <c r="D240">
        <v>1650000</v>
      </c>
      <c r="E240">
        <v>1135391.21</v>
      </c>
      <c r="F240">
        <v>40</v>
      </c>
      <c r="G240" s="10" t="s">
        <v>5239</v>
      </c>
      <c r="H240" s="10" t="s">
        <v>4436</v>
      </c>
      <c r="I240">
        <v>7</v>
      </c>
      <c r="J240">
        <v>0</v>
      </c>
      <c r="K240">
        <v>1650000</v>
      </c>
      <c r="L240">
        <v>0</v>
      </c>
      <c r="M240">
        <v>0</v>
      </c>
      <c r="N240">
        <v>0</v>
      </c>
      <c r="O240" s="1">
        <v>44562</v>
      </c>
      <c r="P240" s="1">
        <v>44773</v>
      </c>
      <c r="Q240" s="1">
        <v>44785</v>
      </c>
    </row>
    <row r="241" spans="1:17" x14ac:dyDescent="0.25">
      <c r="A241" s="10" t="s">
        <v>4602</v>
      </c>
      <c r="B241">
        <v>2</v>
      </c>
      <c r="C241">
        <v>201</v>
      </c>
      <c r="D241">
        <v>2200000</v>
      </c>
      <c r="E241">
        <v>1513854.78</v>
      </c>
      <c r="F241">
        <v>31</v>
      </c>
      <c r="G241" s="10" t="s">
        <v>5240</v>
      </c>
      <c r="H241" s="10" t="s">
        <v>4436</v>
      </c>
      <c r="I241">
        <v>7</v>
      </c>
      <c r="J241">
        <v>0</v>
      </c>
      <c r="K241">
        <v>2200000</v>
      </c>
      <c r="L241">
        <v>0</v>
      </c>
      <c r="M241">
        <v>0</v>
      </c>
      <c r="N241">
        <v>0</v>
      </c>
      <c r="O241" s="1">
        <v>44562</v>
      </c>
      <c r="P241" s="1">
        <v>44773</v>
      </c>
      <c r="Q241" s="1">
        <v>44785</v>
      </c>
    </row>
    <row r="242" spans="1:17" x14ac:dyDescent="0.25">
      <c r="A242" s="10" t="s">
        <v>4603</v>
      </c>
      <c r="B242">
        <v>2</v>
      </c>
      <c r="C242">
        <v>201</v>
      </c>
      <c r="D242">
        <v>447266</v>
      </c>
      <c r="E242">
        <v>0</v>
      </c>
      <c r="F242">
        <v>0</v>
      </c>
      <c r="G242" s="10" t="s">
        <v>5241</v>
      </c>
      <c r="H242" s="10" t="s">
        <v>4427</v>
      </c>
      <c r="I242">
        <v>6</v>
      </c>
      <c r="J242">
        <v>0</v>
      </c>
      <c r="K242">
        <v>447266</v>
      </c>
      <c r="L242">
        <v>0</v>
      </c>
      <c r="M242">
        <v>0</v>
      </c>
      <c r="N242">
        <v>0</v>
      </c>
      <c r="O242" s="1">
        <v>44562</v>
      </c>
      <c r="P242" s="1">
        <v>44773</v>
      </c>
      <c r="Q242" s="1">
        <v>44785</v>
      </c>
    </row>
    <row r="243" spans="1:17" x14ac:dyDescent="0.25">
      <c r="A243" s="10" t="s">
        <v>4604</v>
      </c>
      <c r="B243">
        <v>2</v>
      </c>
      <c r="C243">
        <v>201</v>
      </c>
      <c r="D243">
        <v>447266</v>
      </c>
      <c r="E243">
        <v>0</v>
      </c>
      <c r="F243">
        <v>0</v>
      </c>
      <c r="G243" s="10" t="s">
        <v>5242</v>
      </c>
      <c r="H243" s="10" t="s">
        <v>4427</v>
      </c>
      <c r="I243">
        <v>6</v>
      </c>
      <c r="J243">
        <v>0</v>
      </c>
      <c r="K243">
        <v>447266</v>
      </c>
      <c r="L243">
        <v>0</v>
      </c>
      <c r="M243">
        <v>0</v>
      </c>
      <c r="N243">
        <v>0</v>
      </c>
      <c r="O243" s="1">
        <v>44562</v>
      </c>
      <c r="P243" s="1">
        <v>44773</v>
      </c>
      <c r="Q243" s="1">
        <v>44785</v>
      </c>
    </row>
    <row r="244" spans="1:17" x14ac:dyDescent="0.25">
      <c r="A244" s="10" t="s">
        <v>4605</v>
      </c>
      <c r="B244">
        <v>2</v>
      </c>
      <c r="C244">
        <v>201</v>
      </c>
      <c r="D244">
        <v>268359.59999999998</v>
      </c>
      <c r="E244">
        <v>0</v>
      </c>
      <c r="F244">
        <v>1</v>
      </c>
      <c r="G244" s="10" t="s">
        <v>5243</v>
      </c>
      <c r="H244" s="10" t="s">
        <v>4436</v>
      </c>
      <c r="I244">
        <v>7</v>
      </c>
      <c r="J244">
        <v>0</v>
      </c>
      <c r="K244">
        <v>268359.59999999998</v>
      </c>
      <c r="L244">
        <v>0</v>
      </c>
      <c r="M244">
        <v>0</v>
      </c>
      <c r="N244">
        <v>0</v>
      </c>
      <c r="O244" s="1">
        <v>44562</v>
      </c>
      <c r="P244" s="1">
        <v>44773</v>
      </c>
      <c r="Q244" s="1">
        <v>44785</v>
      </c>
    </row>
    <row r="245" spans="1:17" x14ac:dyDescent="0.25">
      <c r="A245" s="10" t="s">
        <v>4606</v>
      </c>
      <c r="B245">
        <v>2</v>
      </c>
      <c r="C245">
        <v>201</v>
      </c>
      <c r="D245">
        <v>111816.5</v>
      </c>
      <c r="E245">
        <v>0</v>
      </c>
      <c r="F245">
        <v>20</v>
      </c>
      <c r="G245" s="10" t="s">
        <v>5244</v>
      </c>
      <c r="H245" s="10" t="s">
        <v>4436</v>
      </c>
      <c r="I245">
        <v>7</v>
      </c>
      <c r="J245">
        <v>0</v>
      </c>
      <c r="K245">
        <v>111816.5</v>
      </c>
      <c r="L245">
        <v>0</v>
      </c>
      <c r="M245">
        <v>0</v>
      </c>
      <c r="N245">
        <v>0</v>
      </c>
      <c r="O245" s="1">
        <v>44562</v>
      </c>
      <c r="P245" s="1">
        <v>44773</v>
      </c>
      <c r="Q245" s="1">
        <v>44785</v>
      </c>
    </row>
    <row r="246" spans="1:17" x14ac:dyDescent="0.25">
      <c r="A246" s="10" t="s">
        <v>4607</v>
      </c>
      <c r="B246">
        <v>2</v>
      </c>
      <c r="C246">
        <v>201</v>
      </c>
      <c r="D246">
        <v>67089.899999999994</v>
      </c>
      <c r="E246">
        <v>0</v>
      </c>
      <c r="F246">
        <v>40</v>
      </c>
      <c r="G246" s="10" t="s">
        <v>5245</v>
      </c>
      <c r="H246" s="10" t="s">
        <v>4436</v>
      </c>
      <c r="I246">
        <v>7</v>
      </c>
      <c r="J246">
        <v>0</v>
      </c>
      <c r="K246">
        <v>67089.899999999994</v>
      </c>
      <c r="L246">
        <v>0</v>
      </c>
      <c r="M246">
        <v>0</v>
      </c>
      <c r="N246">
        <v>0</v>
      </c>
      <c r="O246" s="1">
        <v>44562</v>
      </c>
      <c r="P246" s="1">
        <v>44773</v>
      </c>
      <c r="Q246" s="1">
        <v>44785</v>
      </c>
    </row>
    <row r="247" spans="1:17" x14ac:dyDescent="0.25">
      <c r="A247" s="10" t="s">
        <v>4608</v>
      </c>
      <c r="B247">
        <v>2</v>
      </c>
      <c r="C247">
        <v>201</v>
      </c>
      <c r="D247">
        <v>422747</v>
      </c>
      <c r="E247">
        <v>528601.02</v>
      </c>
      <c r="F247">
        <v>0</v>
      </c>
      <c r="G247" s="10" t="s">
        <v>5246</v>
      </c>
      <c r="H247" s="10" t="s">
        <v>4427</v>
      </c>
      <c r="I247">
        <v>6</v>
      </c>
      <c r="J247">
        <v>0</v>
      </c>
      <c r="K247">
        <v>422747</v>
      </c>
      <c r="L247">
        <v>0</v>
      </c>
      <c r="M247">
        <v>0</v>
      </c>
      <c r="N247">
        <v>0</v>
      </c>
      <c r="O247" s="1">
        <v>44562</v>
      </c>
      <c r="P247" s="1">
        <v>44773</v>
      </c>
      <c r="Q247" s="1">
        <v>44785</v>
      </c>
    </row>
    <row r="248" spans="1:17" x14ac:dyDescent="0.25">
      <c r="A248" s="10" t="s">
        <v>4609</v>
      </c>
      <c r="B248">
        <v>2</v>
      </c>
      <c r="C248">
        <v>201</v>
      </c>
      <c r="D248">
        <v>422747</v>
      </c>
      <c r="E248">
        <v>528601.02</v>
      </c>
      <c r="F248">
        <v>0</v>
      </c>
      <c r="G248" s="10" t="s">
        <v>5247</v>
      </c>
      <c r="H248" s="10" t="s">
        <v>4427</v>
      </c>
      <c r="I248">
        <v>6</v>
      </c>
      <c r="J248">
        <v>0</v>
      </c>
      <c r="K248">
        <v>422747</v>
      </c>
      <c r="L248">
        <v>0</v>
      </c>
      <c r="M248">
        <v>0</v>
      </c>
      <c r="N248">
        <v>0</v>
      </c>
      <c r="O248" s="1">
        <v>44562</v>
      </c>
      <c r="P248" s="1">
        <v>44773</v>
      </c>
      <c r="Q248" s="1">
        <v>44785</v>
      </c>
    </row>
    <row r="249" spans="1:17" x14ac:dyDescent="0.25">
      <c r="A249" s="10" t="s">
        <v>4610</v>
      </c>
      <c r="B249">
        <v>2</v>
      </c>
      <c r="C249">
        <v>201</v>
      </c>
      <c r="D249">
        <v>253648.2</v>
      </c>
      <c r="E249">
        <v>396450.76</v>
      </c>
      <c r="F249">
        <v>1</v>
      </c>
      <c r="G249" s="10" t="s">
        <v>5248</v>
      </c>
      <c r="H249" s="10" t="s">
        <v>4436</v>
      </c>
      <c r="I249">
        <v>7</v>
      </c>
      <c r="J249">
        <v>0</v>
      </c>
      <c r="K249">
        <v>253648.2</v>
      </c>
      <c r="L249">
        <v>0</v>
      </c>
      <c r="M249">
        <v>0</v>
      </c>
      <c r="N249">
        <v>0</v>
      </c>
      <c r="O249" s="1">
        <v>44562</v>
      </c>
      <c r="P249" s="1">
        <v>44773</v>
      </c>
      <c r="Q249" s="1">
        <v>44785</v>
      </c>
    </row>
    <row r="250" spans="1:17" x14ac:dyDescent="0.25">
      <c r="A250" s="10" t="s">
        <v>4611</v>
      </c>
      <c r="B250">
        <v>2</v>
      </c>
      <c r="C250">
        <v>201</v>
      </c>
      <c r="D250">
        <v>105686.75</v>
      </c>
      <c r="E250">
        <v>132150.26</v>
      </c>
      <c r="F250">
        <v>20</v>
      </c>
      <c r="G250" s="10" t="s">
        <v>5249</v>
      </c>
      <c r="H250" s="10" t="s">
        <v>4436</v>
      </c>
      <c r="I250">
        <v>7</v>
      </c>
      <c r="J250">
        <v>0</v>
      </c>
      <c r="K250">
        <v>105686.75</v>
      </c>
      <c r="L250">
        <v>0</v>
      </c>
      <c r="M250">
        <v>0</v>
      </c>
      <c r="N250">
        <v>0</v>
      </c>
      <c r="O250" s="1">
        <v>44562</v>
      </c>
      <c r="P250" s="1">
        <v>44773</v>
      </c>
      <c r="Q250" s="1">
        <v>44785</v>
      </c>
    </row>
    <row r="251" spans="1:17" x14ac:dyDescent="0.25">
      <c r="A251" s="10" t="s">
        <v>4612</v>
      </c>
      <c r="B251">
        <v>2</v>
      </c>
      <c r="C251">
        <v>201</v>
      </c>
      <c r="D251">
        <v>63412.05</v>
      </c>
      <c r="E251">
        <v>0</v>
      </c>
      <c r="F251">
        <v>40</v>
      </c>
      <c r="G251" s="10" t="s">
        <v>5250</v>
      </c>
      <c r="H251" s="10" t="s">
        <v>4436</v>
      </c>
      <c r="I251">
        <v>7</v>
      </c>
      <c r="J251">
        <v>0</v>
      </c>
      <c r="K251">
        <v>63412.05</v>
      </c>
      <c r="L251">
        <v>0</v>
      </c>
      <c r="M251">
        <v>0</v>
      </c>
      <c r="N251">
        <v>0</v>
      </c>
      <c r="O251" s="1">
        <v>44562</v>
      </c>
      <c r="P251" s="1">
        <v>44773</v>
      </c>
      <c r="Q251" s="1">
        <v>44785</v>
      </c>
    </row>
    <row r="252" spans="1:17" x14ac:dyDescent="0.25">
      <c r="A252" s="10" t="s">
        <v>4613</v>
      </c>
      <c r="B252">
        <v>2</v>
      </c>
      <c r="C252">
        <v>201</v>
      </c>
      <c r="D252">
        <v>400000</v>
      </c>
      <c r="E252">
        <v>14456.54</v>
      </c>
      <c r="F252">
        <v>0</v>
      </c>
      <c r="G252" s="10" t="s">
        <v>5251</v>
      </c>
      <c r="H252" s="10" t="s">
        <v>4427</v>
      </c>
      <c r="I252">
        <v>6</v>
      </c>
      <c r="J252">
        <v>0</v>
      </c>
      <c r="K252">
        <v>400000</v>
      </c>
      <c r="L252">
        <v>0</v>
      </c>
      <c r="M252">
        <v>0</v>
      </c>
      <c r="N252">
        <v>0</v>
      </c>
      <c r="O252" s="1">
        <v>44562</v>
      </c>
      <c r="P252" s="1">
        <v>44773</v>
      </c>
      <c r="Q252" s="1">
        <v>44785</v>
      </c>
    </row>
    <row r="253" spans="1:17" x14ac:dyDescent="0.25">
      <c r="A253" s="10" t="s">
        <v>4614</v>
      </c>
      <c r="B253">
        <v>2</v>
      </c>
      <c r="C253">
        <v>201</v>
      </c>
      <c r="D253">
        <v>400000</v>
      </c>
      <c r="E253">
        <v>14456.54</v>
      </c>
      <c r="F253">
        <v>0</v>
      </c>
      <c r="G253" s="10" t="s">
        <v>5252</v>
      </c>
      <c r="H253" s="10" t="s">
        <v>4427</v>
      </c>
      <c r="I253">
        <v>6</v>
      </c>
      <c r="J253">
        <v>0</v>
      </c>
      <c r="K253">
        <v>400000</v>
      </c>
      <c r="L253">
        <v>0</v>
      </c>
      <c r="M253">
        <v>0</v>
      </c>
      <c r="N253">
        <v>0</v>
      </c>
      <c r="O253" s="1">
        <v>44562</v>
      </c>
      <c r="P253" s="1">
        <v>44773</v>
      </c>
      <c r="Q253" s="1">
        <v>44785</v>
      </c>
    </row>
    <row r="254" spans="1:17" x14ac:dyDescent="0.25">
      <c r="A254" s="10" t="s">
        <v>4615</v>
      </c>
      <c r="B254">
        <v>2</v>
      </c>
      <c r="C254">
        <v>201</v>
      </c>
      <c r="D254">
        <v>240000</v>
      </c>
      <c r="E254">
        <v>8673.98</v>
      </c>
      <c r="F254">
        <v>1</v>
      </c>
      <c r="G254" s="10" t="s">
        <v>5253</v>
      </c>
      <c r="H254" s="10" t="s">
        <v>4436</v>
      </c>
      <c r="I254">
        <v>7</v>
      </c>
      <c r="J254">
        <v>0</v>
      </c>
      <c r="K254">
        <v>240000</v>
      </c>
      <c r="L254">
        <v>0</v>
      </c>
      <c r="M254">
        <v>0</v>
      </c>
      <c r="N254">
        <v>0</v>
      </c>
      <c r="O254" s="1">
        <v>44562</v>
      </c>
      <c r="P254" s="1">
        <v>44773</v>
      </c>
      <c r="Q254" s="1">
        <v>44785</v>
      </c>
    </row>
    <row r="255" spans="1:17" x14ac:dyDescent="0.25">
      <c r="A255" s="10" t="s">
        <v>4616</v>
      </c>
      <c r="B255">
        <v>2</v>
      </c>
      <c r="C255">
        <v>201</v>
      </c>
      <c r="D255">
        <v>20000</v>
      </c>
      <c r="E255">
        <v>722.82</v>
      </c>
      <c r="F255">
        <v>20</v>
      </c>
      <c r="G255" s="10" t="s">
        <v>5254</v>
      </c>
      <c r="H255" s="10" t="s">
        <v>4436</v>
      </c>
      <c r="I255">
        <v>7</v>
      </c>
      <c r="J255">
        <v>0</v>
      </c>
      <c r="K255">
        <v>20000</v>
      </c>
      <c r="L255">
        <v>0</v>
      </c>
      <c r="M255">
        <v>0</v>
      </c>
      <c r="N255">
        <v>0</v>
      </c>
      <c r="O255" s="1">
        <v>44562</v>
      </c>
      <c r="P255" s="1">
        <v>44773</v>
      </c>
      <c r="Q255" s="1">
        <v>44785</v>
      </c>
    </row>
    <row r="256" spans="1:17" x14ac:dyDescent="0.25">
      <c r="A256" s="10" t="s">
        <v>4617</v>
      </c>
      <c r="B256">
        <v>2</v>
      </c>
      <c r="C256">
        <v>201</v>
      </c>
      <c r="D256">
        <v>60000</v>
      </c>
      <c r="E256">
        <v>2168.4899999999998</v>
      </c>
      <c r="F256">
        <v>40</v>
      </c>
      <c r="G256" s="10" t="s">
        <v>5255</v>
      </c>
      <c r="H256" s="10" t="s">
        <v>4436</v>
      </c>
      <c r="I256">
        <v>7</v>
      </c>
      <c r="J256">
        <v>0</v>
      </c>
      <c r="K256">
        <v>60000</v>
      </c>
      <c r="L256">
        <v>0</v>
      </c>
      <c r="M256">
        <v>0</v>
      </c>
      <c r="N256">
        <v>0</v>
      </c>
      <c r="O256" s="1">
        <v>44562</v>
      </c>
      <c r="P256" s="1">
        <v>44773</v>
      </c>
      <c r="Q256" s="1">
        <v>44785</v>
      </c>
    </row>
    <row r="257" spans="1:17" x14ac:dyDescent="0.25">
      <c r="A257" s="10" t="s">
        <v>4618</v>
      </c>
      <c r="B257">
        <v>2</v>
      </c>
      <c r="C257">
        <v>201</v>
      </c>
      <c r="D257">
        <v>80000</v>
      </c>
      <c r="E257">
        <v>2891.25</v>
      </c>
      <c r="F257">
        <v>31</v>
      </c>
      <c r="G257" s="10" t="s">
        <v>5256</v>
      </c>
      <c r="H257" s="10" t="s">
        <v>4436</v>
      </c>
      <c r="I257">
        <v>7</v>
      </c>
      <c r="J257">
        <v>0</v>
      </c>
      <c r="K257">
        <v>80000</v>
      </c>
      <c r="L257">
        <v>0</v>
      </c>
      <c r="M257">
        <v>0</v>
      </c>
      <c r="N257">
        <v>0</v>
      </c>
      <c r="O257" s="1">
        <v>44562</v>
      </c>
      <c r="P257" s="1">
        <v>44773</v>
      </c>
      <c r="Q257" s="1">
        <v>44785</v>
      </c>
    </row>
    <row r="258" spans="1:17" x14ac:dyDescent="0.25">
      <c r="A258" s="10" t="s">
        <v>4619</v>
      </c>
      <c r="B258">
        <v>2</v>
      </c>
      <c r="C258">
        <v>201</v>
      </c>
      <c r="D258">
        <v>134951</v>
      </c>
      <c r="E258">
        <v>174481.64</v>
      </c>
      <c r="F258">
        <v>0</v>
      </c>
      <c r="G258" s="10" t="s">
        <v>5257</v>
      </c>
      <c r="H258" s="10" t="s">
        <v>4427</v>
      </c>
      <c r="I258">
        <v>5</v>
      </c>
      <c r="J258">
        <v>0</v>
      </c>
      <c r="K258">
        <v>134951</v>
      </c>
      <c r="L258">
        <v>0</v>
      </c>
      <c r="M258">
        <v>0</v>
      </c>
      <c r="N258">
        <v>0</v>
      </c>
      <c r="O258" s="1">
        <v>44562</v>
      </c>
      <c r="P258" s="1">
        <v>44773</v>
      </c>
      <c r="Q258" s="1">
        <v>44785</v>
      </c>
    </row>
    <row r="259" spans="1:17" x14ac:dyDescent="0.25">
      <c r="A259" s="10" t="s">
        <v>4620</v>
      </c>
      <c r="B259">
        <v>2</v>
      </c>
      <c r="C259">
        <v>201</v>
      </c>
      <c r="D259">
        <v>60</v>
      </c>
      <c r="E259">
        <v>129.94</v>
      </c>
      <c r="F259">
        <v>0</v>
      </c>
      <c r="G259" s="10" t="s">
        <v>5258</v>
      </c>
      <c r="H259" s="10" t="s">
        <v>4427</v>
      </c>
      <c r="I259">
        <v>6</v>
      </c>
      <c r="J259">
        <v>0</v>
      </c>
      <c r="K259">
        <v>60</v>
      </c>
      <c r="L259">
        <v>0</v>
      </c>
      <c r="M259">
        <v>0</v>
      </c>
      <c r="N259">
        <v>0</v>
      </c>
      <c r="O259" s="1">
        <v>44562</v>
      </c>
      <c r="P259" s="1">
        <v>44773</v>
      </c>
      <c r="Q259" s="1">
        <v>44785</v>
      </c>
    </row>
    <row r="260" spans="1:17" x14ac:dyDescent="0.25">
      <c r="A260" s="10" t="s">
        <v>4621</v>
      </c>
      <c r="B260">
        <v>2</v>
      </c>
      <c r="C260">
        <v>201</v>
      </c>
      <c r="D260">
        <v>60</v>
      </c>
      <c r="E260">
        <v>129.94</v>
      </c>
      <c r="F260">
        <v>1</v>
      </c>
      <c r="G260" s="10" t="s">
        <v>5259</v>
      </c>
      <c r="H260" s="10" t="s">
        <v>4436</v>
      </c>
      <c r="I260">
        <v>6</v>
      </c>
      <c r="J260">
        <v>0</v>
      </c>
      <c r="K260">
        <v>60</v>
      </c>
      <c r="L260">
        <v>0</v>
      </c>
      <c r="M260">
        <v>0</v>
      </c>
      <c r="N260">
        <v>0</v>
      </c>
      <c r="O260" s="1">
        <v>44562</v>
      </c>
      <c r="P260" s="1">
        <v>44773</v>
      </c>
      <c r="Q260" s="1">
        <v>44785</v>
      </c>
    </row>
    <row r="261" spans="1:17" x14ac:dyDescent="0.25">
      <c r="A261" s="10" t="s">
        <v>4622</v>
      </c>
      <c r="B261">
        <v>2</v>
      </c>
      <c r="C261">
        <v>201</v>
      </c>
      <c r="D261">
        <v>134891</v>
      </c>
      <c r="E261">
        <v>174351.7</v>
      </c>
      <c r="F261">
        <v>0</v>
      </c>
      <c r="G261" s="10" t="s">
        <v>5260</v>
      </c>
      <c r="H261" s="10" t="s">
        <v>4427</v>
      </c>
      <c r="I261">
        <v>6</v>
      </c>
      <c r="J261">
        <v>0</v>
      </c>
      <c r="K261">
        <v>134891</v>
      </c>
      <c r="L261">
        <v>0</v>
      </c>
      <c r="M261">
        <v>0</v>
      </c>
      <c r="N261">
        <v>0</v>
      </c>
      <c r="O261" s="1">
        <v>44562</v>
      </c>
      <c r="P261" s="1">
        <v>44773</v>
      </c>
      <c r="Q261" s="1">
        <v>44785</v>
      </c>
    </row>
    <row r="262" spans="1:17" x14ac:dyDescent="0.25">
      <c r="A262" s="10" t="s">
        <v>4623</v>
      </c>
      <c r="B262">
        <v>2</v>
      </c>
      <c r="C262">
        <v>201</v>
      </c>
      <c r="D262">
        <v>134891</v>
      </c>
      <c r="E262">
        <v>174351.7</v>
      </c>
      <c r="F262">
        <v>1</v>
      </c>
      <c r="G262" s="10" t="s">
        <v>5261</v>
      </c>
      <c r="H262" s="10" t="s">
        <v>4436</v>
      </c>
      <c r="I262">
        <v>6</v>
      </c>
      <c r="J262">
        <v>0</v>
      </c>
      <c r="K262">
        <v>134891</v>
      </c>
      <c r="L262">
        <v>0</v>
      </c>
      <c r="M262">
        <v>0</v>
      </c>
      <c r="N262">
        <v>0</v>
      </c>
      <c r="O262" s="1">
        <v>44562</v>
      </c>
      <c r="P262" s="1">
        <v>44773</v>
      </c>
      <c r="Q262" s="1">
        <v>44785</v>
      </c>
    </row>
    <row r="263" spans="1:17" x14ac:dyDescent="0.25">
      <c r="A263" s="10" t="s">
        <v>4624</v>
      </c>
      <c r="B263">
        <v>2</v>
      </c>
      <c r="C263">
        <v>201</v>
      </c>
      <c r="D263">
        <v>857789</v>
      </c>
      <c r="E263">
        <v>927602.99</v>
      </c>
      <c r="F263">
        <v>0</v>
      </c>
      <c r="G263" s="10" t="s">
        <v>5262</v>
      </c>
      <c r="H263" s="10" t="s">
        <v>4427</v>
      </c>
      <c r="I263">
        <v>5</v>
      </c>
      <c r="J263">
        <v>0</v>
      </c>
      <c r="K263">
        <v>857789</v>
      </c>
      <c r="L263">
        <v>0</v>
      </c>
      <c r="M263">
        <v>0</v>
      </c>
      <c r="N263">
        <v>0</v>
      </c>
      <c r="O263" s="1">
        <v>44562</v>
      </c>
      <c r="P263" s="1">
        <v>44773</v>
      </c>
      <c r="Q263" s="1">
        <v>44785</v>
      </c>
    </row>
    <row r="264" spans="1:17" x14ac:dyDescent="0.25">
      <c r="A264" s="10" t="s">
        <v>4625</v>
      </c>
      <c r="B264">
        <v>2</v>
      </c>
      <c r="C264">
        <v>201</v>
      </c>
      <c r="D264">
        <v>734790</v>
      </c>
      <c r="E264">
        <v>587613.84</v>
      </c>
      <c r="F264">
        <v>0</v>
      </c>
      <c r="G264" s="10" t="s">
        <v>5263</v>
      </c>
      <c r="H264" s="10" t="s">
        <v>4427</v>
      </c>
      <c r="I264">
        <v>6</v>
      </c>
      <c r="J264">
        <v>0</v>
      </c>
      <c r="K264">
        <v>734790</v>
      </c>
      <c r="L264">
        <v>0</v>
      </c>
      <c r="M264">
        <v>0</v>
      </c>
      <c r="N264">
        <v>0</v>
      </c>
      <c r="O264" s="1">
        <v>44562</v>
      </c>
      <c r="P264" s="1">
        <v>44773</v>
      </c>
      <c r="Q264" s="1">
        <v>44785</v>
      </c>
    </row>
    <row r="265" spans="1:17" x14ac:dyDescent="0.25">
      <c r="A265" s="10" t="s">
        <v>4626</v>
      </c>
      <c r="B265">
        <v>2</v>
      </c>
      <c r="C265">
        <v>201</v>
      </c>
      <c r="D265">
        <v>734790</v>
      </c>
      <c r="E265">
        <v>587613.84</v>
      </c>
      <c r="F265">
        <v>4500</v>
      </c>
      <c r="G265" s="10" t="s">
        <v>5264</v>
      </c>
      <c r="H265" s="10" t="s">
        <v>4436</v>
      </c>
      <c r="I265">
        <v>6</v>
      </c>
      <c r="J265">
        <v>0</v>
      </c>
      <c r="K265">
        <v>734790</v>
      </c>
      <c r="L265">
        <v>0</v>
      </c>
      <c r="M265">
        <v>0</v>
      </c>
      <c r="N265">
        <v>0</v>
      </c>
      <c r="O265" s="1">
        <v>44562</v>
      </c>
      <c r="P265" s="1">
        <v>44773</v>
      </c>
      <c r="Q265" s="1">
        <v>44785</v>
      </c>
    </row>
    <row r="266" spans="1:17" x14ac:dyDescent="0.25">
      <c r="A266" s="10" t="s">
        <v>4627</v>
      </c>
      <c r="B266">
        <v>2</v>
      </c>
      <c r="C266">
        <v>201</v>
      </c>
      <c r="D266">
        <v>8270</v>
      </c>
      <c r="E266">
        <v>5150.8100000000004</v>
      </c>
      <c r="F266">
        <v>0</v>
      </c>
      <c r="G266" s="10" t="s">
        <v>5265</v>
      </c>
      <c r="H266" s="10" t="s">
        <v>4427</v>
      </c>
      <c r="I266">
        <v>6</v>
      </c>
      <c r="J266">
        <v>0</v>
      </c>
      <c r="K266">
        <v>8270</v>
      </c>
      <c r="L266">
        <v>0</v>
      </c>
      <c r="M266">
        <v>0</v>
      </c>
      <c r="N266">
        <v>0</v>
      </c>
      <c r="O266" s="1">
        <v>44562</v>
      </c>
      <c r="P266" s="1">
        <v>44773</v>
      </c>
      <c r="Q266" s="1">
        <v>44785</v>
      </c>
    </row>
    <row r="267" spans="1:17" x14ac:dyDescent="0.25">
      <c r="A267" s="10" t="s">
        <v>4628</v>
      </c>
      <c r="B267">
        <v>2</v>
      </c>
      <c r="C267">
        <v>201</v>
      </c>
      <c r="D267">
        <v>8270</v>
      </c>
      <c r="E267">
        <v>5150.8100000000004</v>
      </c>
      <c r="F267">
        <v>4501</v>
      </c>
      <c r="G267" s="10" t="s">
        <v>5266</v>
      </c>
      <c r="H267" s="10" t="s">
        <v>4436</v>
      </c>
      <c r="I267">
        <v>6</v>
      </c>
      <c r="J267">
        <v>0</v>
      </c>
      <c r="K267">
        <v>8270</v>
      </c>
      <c r="L267">
        <v>0</v>
      </c>
      <c r="M267">
        <v>0</v>
      </c>
      <c r="N267">
        <v>0</v>
      </c>
      <c r="O267" s="1">
        <v>44562</v>
      </c>
      <c r="P267" s="1">
        <v>44773</v>
      </c>
      <c r="Q267" s="1">
        <v>44785</v>
      </c>
    </row>
    <row r="268" spans="1:17" x14ac:dyDescent="0.25">
      <c r="A268" s="10" t="s">
        <v>4629</v>
      </c>
      <c r="B268">
        <v>2</v>
      </c>
      <c r="C268">
        <v>201</v>
      </c>
      <c r="D268">
        <v>67096</v>
      </c>
      <c r="E268">
        <v>55074.720000000001</v>
      </c>
      <c r="F268">
        <v>0</v>
      </c>
      <c r="G268" s="10" t="s">
        <v>5267</v>
      </c>
      <c r="H268" s="10" t="s">
        <v>4427</v>
      </c>
      <c r="I268">
        <v>6</v>
      </c>
      <c r="J268">
        <v>0</v>
      </c>
      <c r="K268">
        <v>67096</v>
      </c>
      <c r="L268">
        <v>0</v>
      </c>
      <c r="M268">
        <v>0</v>
      </c>
      <c r="N268">
        <v>0</v>
      </c>
      <c r="O268" s="1">
        <v>44562</v>
      </c>
      <c r="P268" s="1">
        <v>44773</v>
      </c>
      <c r="Q268" s="1">
        <v>44785</v>
      </c>
    </row>
    <row r="269" spans="1:17" x14ac:dyDescent="0.25">
      <c r="A269" s="10" t="s">
        <v>4630</v>
      </c>
      <c r="B269">
        <v>2</v>
      </c>
      <c r="C269">
        <v>201</v>
      </c>
      <c r="D269">
        <v>67096</v>
      </c>
      <c r="E269">
        <v>55074.720000000001</v>
      </c>
      <c r="F269">
        <v>4502</v>
      </c>
      <c r="G269" s="10" t="s">
        <v>5268</v>
      </c>
      <c r="H269" s="10" t="s">
        <v>4436</v>
      </c>
      <c r="I269">
        <v>6</v>
      </c>
      <c r="J269">
        <v>0</v>
      </c>
      <c r="K269">
        <v>67096</v>
      </c>
      <c r="L269">
        <v>0</v>
      </c>
      <c r="M269">
        <v>0</v>
      </c>
      <c r="N269">
        <v>0</v>
      </c>
      <c r="O269" s="1">
        <v>44562</v>
      </c>
      <c r="P269" s="1">
        <v>44773</v>
      </c>
      <c r="Q269" s="1">
        <v>44785</v>
      </c>
    </row>
    <row r="270" spans="1:17" x14ac:dyDescent="0.25">
      <c r="A270" s="10" t="s">
        <v>4631</v>
      </c>
      <c r="B270">
        <v>2</v>
      </c>
      <c r="C270">
        <v>201</v>
      </c>
      <c r="D270">
        <v>47633</v>
      </c>
      <c r="E270">
        <v>29306.639999999999</v>
      </c>
      <c r="F270">
        <v>0</v>
      </c>
      <c r="G270" s="10" t="s">
        <v>5269</v>
      </c>
      <c r="H270" s="10" t="s">
        <v>4427</v>
      </c>
      <c r="I270">
        <v>6</v>
      </c>
      <c r="J270">
        <v>0</v>
      </c>
      <c r="K270">
        <v>47633</v>
      </c>
      <c r="L270">
        <v>0</v>
      </c>
      <c r="M270">
        <v>0</v>
      </c>
      <c r="N270">
        <v>0</v>
      </c>
      <c r="O270" s="1">
        <v>44562</v>
      </c>
      <c r="P270" s="1">
        <v>44773</v>
      </c>
      <c r="Q270" s="1">
        <v>44785</v>
      </c>
    </row>
    <row r="271" spans="1:17" x14ac:dyDescent="0.25">
      <c r="A271" s="10" t="s">
        <v>4632</v>
      </c>
      <c r="B271">
        <v>2</v>
      </c>
      <c r="C271">
        <v>201</v>
      </c>
      <c r="D271">
        <v>47633</v>
      </c>
      <c r="E271">
        <v>29306.639999999999</v>
      </c>
      <c r="F271">
        <v>4503</v>
      </c>
      <c r="G271" s="10" t="s">
        <v>5270</v>
      </c>
      <c r="H271" s="10" t="s">
        <v>4436</v>
      </c>
      <c r="I271">
        <v>6</v>
      </c>
      <c r="J271">
        <v>0</v>
      </c>
      <c r="K271">
        <v>47633</v>
      </c>
      <c r="L271">
        <v>0</v>
      </c>
      <c r="M271">
        <v>0</v>
      </c>
      <c r="N271">
        <v>0</v>
      </c>
      <c r="O271" s="1">
        <v>44562</v>
      </c>
      <c r="P271" s="1">
        <v>44773</v>
      </c>
      <c r="Q271" s="1">
        <v>44785</v>
      </c>
    </row>
    <row r="272" spans="1:17" x14ac:dyDescent="0.25">
      <c r="A272" s="10" t="s">
        <v>15898</v>
      </c>
      <c r="B272">
        <v>2</v>
      </c>
      <c r="C272">
        <v>201</v>
      </c>
      <c r="D272">
        <v>0</v>
      </c>
      <c r="E272">
        <v>1629.74</v>
      </c>
      <c r="F272">
        <v>0</v>
      </c>
      <c r="G272" s="10" t="s">
        <v>15899</v>
      </c>
      <c r="H272" s="10" t="s">
        <v>4427</v>
      </c>
      <c r="I272">
        <v>6</v>
      </c>
      <c r="J272">
        <v>0</v>
      </c>
      <c r="K272">
        <v>0</v>
      </c>
      <c r="L272">
        <v>0</v>
      </c>
      <c r="M272">
        <v>0</v>
      </c>
      <c r="N272">
        <v>0</v>
      </c>
      <c r="O272" s="1">
        <v>44562</v>
      </c>
      <c r="P272" s="1">
        <v>44773</v>
      </c>
      <c r="Q272" s="1">
        <v>44785</v>
      </c>
    </row>
    <row r="273" spans="1:17" x14ac:dyDescent="0.25">
      <c r="A273" s="10" t="s">
        <v>15900</v>
      </c>
      <c r="B273">
        <v>2</v>
      </c>
      <c r="C273">
        <v>201</v>
      </c>
      <c r="D273">
        <v>0</v>
      </c>
      <c r="E273">
        <v>1629.74</v>
      </c>
      <c r="F273">
        <v>0</v>
      </c>
      <c r="G273" s="10" t="s">
        <v>15901</v>
      </c>
      <c r="H273" s="10" t="s">
        <v>4427</v>
      </c>
      <c r="I273">
        <v>6</v>
      </c>
      <c r="J273">
        <v>0</v>
      </c>
      <c r="K273">
        <v>0</v>
      </c>
      <c r="L273">
        <v>0</v>
      </c>
      <c r="M273">
        <v>0</v>
      </c>
      <c r="N273">
        <v>0</v>
      </c>
      <c r="O273" s="1">
        <v>44562</v>
      </c>
      <c r="P273" s="1">
        <v>44773</v>
      </c>
      <c r="Q273" s="1">
        <v>44785</v>
      </c>
    </row>
    <row r="274" spans="1:17" x14ac:dyDescent="0.25">
      <c r="A274" s="10" t="s">
        <v>15902</v>
      </c>
      <c r="B274">
        <v>2</v>
      </c>
      <c r="C274">
        <v>201</v>
      </c>
      <c r="D274">
        <v>0</v>
      </c>
      <c r="E274">
        <v>1629.74</v>
      </c>
      <c r="F274">
        <v>4504</v>
      </c>
      <c r="G274" s="10" t="s">
        <v>15903</v>
      </c>
      <c r="H274" s="10" t="s">
        <v>4436</v>
      </c>
      <c r="I274">
        <v>7</v>
      </c>
      <c r="J274">
        <v>0</v>
      </c>
      <c r="K274">
        <v>0</v>
      </c>
      <c r="L274">
        <v>0</v>
      </c>
      <c r="M274">
        <v>0</v>
      </c>
      <c r="N274">
        <v>0</v>
      </c>
      <c r="O274" s="1">
        <v>44562</v>
      </c>
      <c r="P274" s="1">
        <v>44773</v>
      </c>
      <c r="Q274" s="1">
        <v>44785</v>
      </c>
    </row>
    <row r="275" spans="1:17" x14ac:dyDescent="0.25">
      <c r="A275" s="10" t="s">
        <v>5271</v>
      </c>
      <c r="B275">
        <v>2</v>
      </c>
      <c r="C275">
        <v>201</v>
      </c>
      <c r="D275">
        <v>0</v>
      </c>
      <c r="E275">
        <v>248827.24</v>
      </c>
      <c r="F275">
        <v>0</v>
      </c>
      <c r="G275" s="10" t="s">
        <v>5272</v>
      </c>
      <c r="H275" s="10" t="s">
        <v>4427</v>
      </c>
      <c r="I275">
        <v>6</v>
      </c>
      <c r="J275">
        <v>0</v>
      </c>
      <c r="K275">
        <v>0</v>
      </c>
      <c r="L275">
        <v>0</v>
      </c>
      <c r="M275">
        <v>0</v>
      </c>
      <c r="N275">
        <v>0</v>
      </c>
      <c r="O275" s="1">
        <v>44562</v>
      </c>
      <c r="P275" s="1">
        <v>44773</v>
      </c>
      <c r="Q275" s="1">
        <v>44785</v>
      </c>
    </row>
    <row r="276" spans="1:17" x14ac:dyDescent="0.25">
      <c r="A276" s="10" t="s">
        <v>5273</v>
      </c>
      <c r="B276">
        <v>2</v>
      </c>
      <c r="C276">
        <v>201</v>
      </c>
      <c r="D276">
        <v>0</v>
      </c>
      <c r="E276">
        <v>248827.24</v>
      </c>
      <c r="F276">
        <v>0</v>
      </c>
      <c r="G276" s="10" t="s">
        <v>5274</v>
      </c>
      <c r="H276" s="10" t="s">
        <v>4427</v>
      </c>
      <c r="I276">
        <v>6</v>
      </c>
      <c r="J276">
        <v>0</v>
      </c>
      <c r="K276">
        <v>0</v>
      </c>
      <c r="L276">
        <v>0</v>
      </c>
      <c r="M276">
        <v>0</v>
      </c>
      <c r="N276">
        <v>0</v>
      </c>
      <c r="O276" s="1">
        <v>44562</v>
      </c>
      <c r="P276" s="1">
        <v>44773</v>
      </c>
      <c r="Q276" s="1">
        <v>44785</v>
      </c>
    </row>
    <row r="277" spans="1:17" x14ac:dyDescent="0.25">
      <c r="A277" s="10" t="s">
        <v>5275</v>
      </c>
      <c r="B277">
        <v>2</v>
      </c>
      <c r="C277">
        <v>201</v>
      </c>
      <c r="D277">
        <v>0</v>
      </c>
      <c r="E277">
        <v>4256.24</v>
      </c>
      <c r="F277">
        <v>4503</v>
      </c>
      <c r="G277" s="10" t="s">
        <v>5276</v>
      </c>
      <c r="H277" s="10" t="s">
        <v>4436</v>
      </c>
      <c r="I277">
        <v>7</v>
      </c>
      <c r="J277">
        <v>0</v>
      </c>
      <c r="K277">
        <v>0</v>
      </c>
      <c r="L277">
        <v>3160</v>
      </c>
      <c r="M277">
        <v>0</v>
      </c>
      <c r="N277">
        <v>0</v>
      </c>
      <c r="O277" s="1">
        <v>44562</v>
      </c>
      <c r="P277" s="1">
        <v>44773</v>
      </c>
      <c r="Q277" s="1">
        <v>44785</v>
      </c>
    </row>
    <row r="278" spans="1:17" x14ac:dyDescent="0.25">
      <c r="A278" s="10" t="s">
        <v>5277</v>
      </c>
      <c r="B278">
        <v>2</v>
      </c>
      <c r="C278">
        <v>201</v>
      </c>
      <c r="D278">
        <v>0</v>
      </c>
      <c r="E278">
        <v>14544</v>
      </c>
      <c r="F278">
        <v>4500</v>
      </c>
      <c r="G278" s="10" t="s">
        <v>5278</v>
      </c>
      <c r="H278" s="10" t="s">
        <v>4436</v>
      </c>
      <c r="I278">
        <v>7</v>
      </c>
      <c r="J278">
        <v>0</v>
      </c>
      <c r="K278">
        <v>0</v>
      </c>
      <c r="L278">
        <v>3160</v>
      </c>
      <c r="M278">
        <v>0</v>
      </c>
      <c r="N278">
        <v>0</v>
      </c>
      <c r="O278" s="1">
        <v>44562</v>
      </c>
      <c r="P278" s="1">
        <v>44773</v>
      </c>
      <c r="Q278" s="1">
        <v>44785</v>
      </c>
    </row>
    <row r="279" spans="1:17" x14ac:dyDescent="0.25">
      <c r="A279" s="10" t="s">
        <v>6298</v>
      </c>
      <c r="B279">
        <v>2</v>
      </c>
      <c r="C279">
        <v>201</v>
      </c>
      <c r="D279">
        <v>0</v>
      </c>
      <c r="E279">
        <v>80000</v>
      </c>
      <c r="F279">
        <v>4500</v>
      </c>
      <c r="G279" s="10" t="s">
        <v>6299</v>
      </c>
      <c r="H279" s="10" t="s">
        <v>4436</v>
      </c>
      <c r="I279">
        <v>7</v>
      </c>
      <c r="J279">
        <v>0</v>
      </c>
      <c r="K279">
        <v>0</v>
      </c>
      <c r="L279">
        <v>3110</v>
      </c>
      <c r="M279">
        <v>0</v>
      </c>
      <c r="N279">
        <v>0</v>
      </c>
      <c r="O279" s="1">
        <v>44562</v>
      </c>
      <c r="P279" s="1">
        <v>44773</v>
      </c>
      <c r="Q279" s="1">
        <v>44785</v>
      </c>
    </row>
    <row r="280" spans="1:17" x14ac:dyDescent="0.25">
      <c r="A280" s="10" t="s">
        <v>15904</v>
      </c>
      <c r="B280">
        <v>2</v>
      </c>
      <c r="C280">
        <v>201</v>
      </c>
      <c r="D280">
        <v>0</v>
      </c>
      <c r="E280">
        <v>150027</v>
      </c>
      <c r="F280">
        <v>4500</v>
      </c>
      <c r="G280" s="10" t="s">
        <v>15905</v>
      </c>
      <c r="H280" s="10" t="s">
        <v>4436</v>
      </c>
      <c r="I280">
        <v>7</v>
      </c>
      <c r="J280">
        <v>0</v>
      </c>
      <c r="K280">
        <v>0</v>
      </c>
      <c r="L280">
        <v>0</v>
      </c>
      <c r="M280">
        <v>0</v>
      </c>
      <c r="N280">
        <v>0</v>
      </c>
      <c r="O280" s="1">
        <v>44562</v>
      </c>
      <c r="P280" s="1">
        <v>44773</v>
      </c>
      <c r="Q280" s="1">
        <v>44785</v>
      </c>
    </row>
    <row r="281" spans="1:17" x14ac:dyDescent="0.25">
      <c r="A281" s="10" t="s">
        <v>4633</v>
      </c>
      <c r="B281">
        <v>2</v>
      </c>
      <c r="C281">
        <v>201</v>
      </c>
      <c r="D281">
        <v>389746.08</v>
      </c>
      <c r="E281">
        <v>270275.65999999997</v>
      </c>
      <c r="F281">
        <v>0</v>
      </c>
      <c r="G281" s="10" t="s">
        <v>5279</v>
      </c>
      <c r="H281" s="10" t="s">
        <v>4427</v>
      </c>
      <c r="I281">
        <v>5</v>
      </c>
      <c r="J281">
        <v>0</v>
      </c>
      <c r="K281">
        <v>429018.9</v>
      </c>
      <c r="L281">
        <v>0</v>
      </c>
      <c r="M281">
        <v>0</v>
      </c>
      <c r="N281">
        <v>0</v>
      </c>
      <c r="O281" s="1">
        <v>44562</v>
      </c>
      <c r="P281" s="1">
        <v>44773</v>
      </c>
      <c r="Q281" s="1">
        <v>44785</v>
      </c>
    </row>
    <row r="282" spans="1:17" x14ac:dyDescent="0.25">
      <c r="A282" s="10" t="s">
        <v>4634</v>
      </c>
      <c r="B282">
        <v>2</v>
      </c>
      <c r="C282">
        <v>201</v>
      </c>
      <c r="D282">
        <v>274078.08000000002</v>
      </c>
      <c r="E282">
        <v>202591.1</v>
      </c>
      <c r="F282">
        <v>0</v>
      </c>
      <c r="G282" s="10" t="s">
        <v>5280</v>
      </c>
      <c r="H282" s="10" t="s">
        <v>4427</v>
      </c>
      <c r="I282">
        <v>6</v>
      </c>
      <c r="J282">
        <v>0</v>
      </c>
      <c r="K282">
        <v>274078.08000000002</v>
      </c>
      <c r="L282">
        <v>0</v>
      </c>
      <c r="M282">
        <v>0</v>
      </c>
      <c r="N282">
        <v>0</v>
      </c>
      <c r="O282" s="1">
        <v>44562</v>
      </c>
      <c r="P282" s="1">
        <v>44773</v>
      </c>
      <c r="Q282" s="1">
        <v>44785</v>
      </c>
    </row>
    <row r="283" spans="1:17" x14ac:dyDescent="0.25">
      <c r="A283" s="10" t="s">
        <v>4635</v>
      </c>
      <c r="B283">
        <v>2</v>
      </c>
      <c r="C283">
        <v>201</v>
      </c>
      <c r="D283">
        <v>274078.08000000002</v>
      </c>
      <c r="E283">
        <v>202591.1</v>
      </c>
      <c r="F283">
        <v>1014</v>
      </c>
      <c r="G283" s="10" t="s">
        <v>5281</v>
      </c>
      <c r="H283" s="10" t="s">
        <v>4436</v>
      </c>
      <c r="I283">
        <v>6</v>
      </c>
      <c r="J283">
        <v>0</v>
      </c>
      <c r="K283">
        <v>274078.08000000002</v>
      </c>
      <c r="L283">
        <v>0</v>
      </c>
      <c r="M283">
        <v>0</v>
      </c>
      <c r="N283">
        <v>0</v>
      </c>
      <c r="O283" s="1">
        <v>44562</v>
      </c>
      <c r="P283" s="1">
        <v>44773</v>
      </c>
      <c r="Q283" s="1">
        <v>44785</v>
      </c>
    </row>
    <row r="284" spans="1:17" x14ac:dyDescent="0.25">
      <c r="A284" s="10" t="s">
        <v>4636</v>
      </c>
      <c r="B284">
        <v>2</v>
      </c>
      <c r="C284">
        <v>201</v>
      </c>
      <c r="D284">
        <v>69541</v>
      </c>
      <c r="E284">
        <v>45573.599999999999</v>
      </c>
      <c r="F284">
        <v>0</v>
      </c>
      <c r="G284" s="10" t="s">
        <v>5282</v>
      </c>
      <c r="H284" s="10" t="s">
        <v>4427</v>
      </c>
      <c r="I284">
        <v>6</v>
      </c>
      <c r="J284">
        <v>0</v>
      </c>
      <c r="K284">
        <v>76289</v>
      </c>
      <c r="L284">
        <v>0</v>
      </c>
      <c r="M284">
        <v>0</v>
      </c>
      <c r="N284">
        <v>0</v>
      </c>
      <c r="O284" s="1">
        <v>44562</v>
      </c>
      <c r="P284" s="1">
        <v>44773</v>
      </c>
      <c r="Q284" s="1">
        <v>44785</v>
      </c>
    </row>
    <row r="285" spans="1:17" x14ac:dyDescent="0.25">
      <c r="A285" s="10" t="s">
        <v>4637</v>
      </c>
      <c r="B285">
        <v>2</v>
      </c>
      <c r="C285">
        <v>201</v>
      </c>
      <c r="D285">
        <v>69541</v>
      </c>
      <c r="E285">
        <v>45573.599999999999</v>
      </c>
      <c r="F285">
        <v>0</v>
      </c>
      <c r="G285" s="10" t="s">
        <v>5283</v>
      </c>
      <c r="H285" s="10" t="s">
        <v>4427</v>
      </c>
      <c r="I285">
        <v>6</v>
      </c>
      <c r="J285">
        <v>0</v>
      </c>
      <c r="K285">
        <v>76289</v>
      </c>
      <c r="L285">
        <v>0</v>
      </c>
      <c r="M285">
        <v>0</v>
      </c>
      <c r="N285">
        <v>0</v>
      </c>
      <c r="O285" s="1">
        <v>44562</v>
      </c>
      <c r="P285" s="1">
        <v>44773</v>
      </c>
      <c r="Q285" s="1">
        <v>44785</v>
      </c>
    </row>
    <row r="286" spans="1:17" x14ac:dyDescent="0.25">
      <c r="A286" s="10" t="s">
        <v>4638</v>
      </c>
      <c r="B286">
        <v>2</v>
      </c>
      <c r="C286">
        <v>201</v>
      </c>
      <c r="D286">
        <v>29288</v>
      </c>
      <c r="E286">
        <v>17971.2</v>
      </c>
      <c r="F286">
        <v>1001</v>
      </c>
      <c r="G286" s="10" t="s">
        <v>5284</v>
      </c>
      <c r="H286" s="10" t="s">
        <v>4436</v>
      </c>
      <c r="I286">
        <v>7</v>
      </c>
      <c r="J286">
        <v>0</v>
      </c>
      <c r="K286">
        <v>29952</v>
      </c>
      <c r="L286">
        <v>0</v>
      </c>
      <c r="M286">
        <v>0</v>
      </c>
      <c r="N286">
        <v>0</v>
      </c>
      <c r="O286" s="1">
        <v>44562</v>
      </c>
      <c r="P286" s="1">
        <v>44773</v>
      </c>
      <c r="Q286" s="1">
        <v>44785</v>
      </c>
    </row>
    <row r="287" spans="1:17" x14ac:dyDescent="0.25">
      <c r="A287" s="10" t="s">
        <v>4639</v>
      </c>
      <c r="B287">
        <v>2</v>
      </c>
      <c r="C287">
        <v>201</v>
      </c>
      <c r="D287">
        <v>22997</v>
      </c>
      <c r="E287">
        <v>13738.8</v>
      </c>
      <c r="F287">
        <v>1031</v>
      </c>
      <c r="G287" s="10" t="s">
        <v>5285</v>
      </c>
      <c r="H287" s="10" t="s">
        <v>4436</v>
      </c>
      <c r="I287">
        <v>7</v>
      </c>
      <c r="J287">
        <v>0</v>
      </c>
      <c r="K287">
        <v>22997</v>
      </c>
      <c r="L287">
        <v>0</v>
      </c>
      <c r="M287">
        <v>0</v>
      </c>
      <c r="N287">
        <v>0</v>
      </c>
      <c r="O287" s="1">
        <v>44562</v>
      </c>
      <c r="P287" s="1">
        <v>44773</v>
      </c>
      <c r="Q287" s="1">
        <v>44785</v>
      </c>
    </row>
    <row r="288" spans="1:17" x14ac:dyDescent="0.25">
      <c r="A288" s="10" t="s">
        <v>4640</v>
      </c>
      <c r="B288">
        <v>2</v>
      </c>
      <c r="C288">
        <v>201</v>
      </c>
      <c r="D288">
        <v>14362</v>
      </c>
      <c r="E288">
        <v>12267.6</v>
      </c>
      <c r="F288">
        <v>1033</v>
      </c>
      <c r="G288" s="10" t="s">
        <v>5286</v>
      </c>
      <c r="H288" s="10" t="s">
        <v>4436</v>
      </c>
      <c r="I288">
        <v>7</v>
      </c>
      <c r="J288">
        <v>0</v>
      </c>
      <c r="K288">
        <v>20446</v>
      </c>
      <c r="L288">
        <v>0</v>
      </c>
      <c r="M288">
        <v>0</v>
      </c>
      <c r="N288">
        <v>0</v>
      </c>
      <c r="O288" s="1">
        <v>44562</v>
      </c>
      <c r="P288" s="1">
        <v>44773</v>
      </c>
      <c r="Q288" s="1">
        <v>44785</v>
      </c>
    </row>
    <row r="289" spans="1:17" x14ac:dyDescent="0.25">
      <c r="A289" s="10" t="s">
        <v>4641</v>
      </c>
      <c r="B289">
        <v>2</v>
      </c>
      <c r="C289">
        <v>201</v>
      </c>
      <c r="D289">
        <v>1778</v>
      </c>
      <c r="E289">
        <v>960</v>
      </c>
      <c r="F289">
        <v>1059</v>
      </c>
      <c r="G289" s="10" t="s">
        <v>4642</v>
      </c>
      <c r="H289" s="10" t="s">
        <v>4436</v>
      </c>
      <c r="I289">
        <v>7</v>
      </c>
      <c r="J289">
        <v>0</v>
      </c>
      <c r="K289">
        <v>1778</v>
      </c>
      <c r="L289">
        <v>0</v>
      </c>
      <c r="M289">
        <v>0</v>
      </c>
      <c r="N289">
        <v>0</v>
      </c>
      <c r="O289" s="1">
        <v>44562</v>
      </c>
      <c r="P289" s="1">
        <v>44773</v>
      </c>
      <c r="Q289" s="1">
        <v>44785</v>
      </c>
    </row>
    <row r="290" spans="1:17" x14ac:dyDescent="0.25">
      <c r="A290" s="10" t="s">
        <v>4643</v>
      </c>
      <c r="B290">
        <v>2</v>
      </c>
      <c r="C290">
        <v>201</v>
      </c>
      <c r="D290">
        <v>1116</v>
      </c>
      <c r="E290">
        <v>636</v>
      </c>
      <c r="F290">
        <v>1071</v>
      </c>
      <c r="G290" s="10" t="s">
        <v>4644</v>
      </c>
      <c r="H290" s="10" t="s">
        <v>4436</v>
      </c>
      <c r="I290">
        <v>7</v>
      </c>
      <c r="J290">
        <v>0</v>
      </c>
      <c r="K290">
        <v>1116</v>
      </c>
      <c r="L290">
        <v>0</v>
      </c>
      <c r="M290">
        <v>0</v>
      </c>
      <c r="N290">
        <v>0</v>
      </c>
      <c r="O290" s="1">
        <v>44562</v>
      </c>
      <c r="P290" s="1">
        <v>44773</v>
      </c>
      <c r="Q290" s="1">
        <v>44785</v>
      </c>
    </row>
    <row r="291" spans="1:17" x14ac:dyDescent="0.25">
      <c r="A291" s="10" t="s">
        <v>4645</v>
      </c>
      <c r="B291">
        <v>2</v>
      </c>
      <c r="C291">
        <v>201</v>
      </c>
      <c r="D291">
        <v>46127</v>
      </c>
      <c r="E291">
        <v>22110.959999999999</v>
      </c>
      <c r="F291">
        <v>0</v>
      </c>
      <c r="G291" s="10" t="s">
        <v>5287</v>
      </c>
      <c r="H291" s="10" t="s">
        <v>4427</v>
      </c>
      <c r="I291">
        <v>6</v>
      </c>
      <c r="J291">
        <v>0</v>
      </c>
      <c r="K291">
        <v>46127</v>
      </c>
      <c r="L291">
        <v>0</v>
      </c>
      <c r="M291">
        <v>0</v>
      </c>
      <c r="N291">
        <v>0</v>
      </c>
      <c r="O291" s="1">
        <v>44562</v>
      </c>
      <c r="P291" s="1">
        <v>44773</v>
      </c>
      <c r="Q291" s="1">
        <v>44785</v>
      </c>
    </row>
    <row r="292" spans="1:17" x14ac:dyDescent="0.25">
      <c r="A292" s="10" t="s">
        <v>4646</v>
      </c>
      <c r="B292">
        <v>2</v>
      </c>
      <c r="C292">
        <v>201</v>
      </c>
      <c r="D292">
        <v>46127</v>
      </c>
      <c r="E292">
        <v>22110.959999999999</v>
      </c>
      <c r="F292">
        <v>1016</v>
      </c>
      <c r="G292" s="10" t="s">
        <v>5288</v>
      </c>
      <c r="H292" s="10" t="s">
        <v>4436</v>
      </c>
      <c r="I292">
        <v>6</v>
      </c>
      <c r="J292">
        <v>0</v>
      </c>
      <c r="K292">
        <v>46127</v>
      </c>
      <c r="L292">
        <v>0</v>
      </c>
      <c r="M292">
        <v>0</v>
      </c>
      <c r="N292">
        <v>0</v>
      </c>
      <c r="O292" s="1">
        <v>44562</v>
      </c>
      <c r="P292" s="1">
        <v>44773</v>
      </c>
      <c r="Q292" s="1">
        <v>44785</v>
      </c>
    </row>
    <row r="293" spans="1:17" x14ac:dyDescent="0.25">
      <c r="A293" s="10" t="s">
        <v>15906</v>
      </c>
      <c r="B293">
        <v>2</v>
      </c>
      <c r="C293">
        <v>201</v>
      </c>
      <c r="D293">
        <v>0</v>
      </c>
      <c r="E293">
        <v>0</v>
      </c>
      <c r="F293">
        <v>0</v>
      </c>
      <c r="G293" s="10" t="s">
        <v>15907</v>
      </c>
      <c r="H293" s="10" t="s">
        <v>4427</v>
      </c>
      <c r="I293">
        <v>6</v>
      </c>
      <c r="J293">
        <v>0</v>
      </c>
      <c r="K293">
        <v>32524.82</v>
      </c>
      <c r="L293">
        <v>0</v>
      </c>
      <c r="M293">
        <v>0</v>
      </c>
      <c r="N293">
        <v>0</v>
      </c>
      <c r="O293" s="1">
        <v>44562</v>
      </c>
      <c r="P293" s="1">
        <v>44773</v>
      </c>
      <c r="Q293" s="1">
        <v>44785</v>
      </c>
    </row>
    <row r="294" spans="1:17" x14ac:dyDescent="0.25">
      <c r="A294" s="10" t="s">
        <v>15908</v>
      </c>
      <c r="B294">
        <v>2</v>
      </c>
      <c r="C294">
        <v>201</v>
      </c>
      <c r="D294">
        <v>0</v>
      </c>
      <c r="E294">
        <v>0</v>
      </c>
      <c r="F294">
        <v>0</v>
      </c>
      <c r="G294" s="10" t="s">
        <v>15909</v>
      </c>
      <c r="H294" s="10" t="s">
        <v>4427</v>
      </c>
      <c r="I294">
        <v>6</v>
      </c>
      <c r="J294">
        <v>0</v>
      </c>
      <c r="K294">
        <v>32524.82</v>
      </c>
      <c r="L294">
        <v>0</v>
      </c>
      <c r="M294">
        <v>0</v>
      </c>
      <c r="N294">
        <v>0</v>
      </c>
      <c r="O294" s="1">
        <v>44562</v>
      </c>
      <c r="P294" s="1">
        <v>44773</v>
      </c>
      <c r="Q294" s="1">
        <v>44785</v>
      </c>
    </row>
    <row r="295" spans="1:17" x14ac:dyDescent="0.25">
      <c r="A295" s="10" t="s">
        <v>15910</v>
      </c>
      <c r="B295">
        <v>2</v>
      </c>
      <c r="C295">
        <v>201</v>
      </c>
      <c r="D295">
        <v>0</v>
      </c>
      <c r="E295">
        <v>0</v>
      </c>
      <c r="F295">
        <v>0</v>
      </c>
      <c r="G295" s="10" t="s">
        <v>15911</v>
      </c>
      <c r="H295" s="10" t="s">
        <v>4427</v>
      </c>
      <c r="I295">
        <v>7</v>
      </c>
      <c r="J295">
        <v>0</v>
      </c>
      <c r="K295">
        <v>32524.82</v>
      </c>
      <c r="L295">
        <v>0</v>
      </c>
      <c r="M295">
        <v>0</v>
      </c>
      <c r="N295">
        <v>0</v>
      </c>
      <c r="O295" s="1">
        <v>44562</v>
      </c>
      <c r="P295" s="1">
        <v>44773</v>
      </c>
      <c r="Q295" s="1">
        <v>44785</v>
      </c>
    </row>
    <row r="296" spans="1:17" x14ac:dyDescent="0.25">
      <c r="A296" s="10" t="s">
        <v>15912</v>
      </c>
      <c r="B296">
        <v>2</v>
      </c>
      <c r="C296">
        <v>201</v>
      </c>
      <c r="D296">
        <v>0</v>
      </c>
      <c r="E296">
        <v>0</v>
      </c>
      <c r="F296">
        <v>1040</v>
      </c>
      <c r="G296" s="10" t="s">
        <v>15913</v>
      </c>
      <c r="H296" s="10" t="s">
        <v>4436</v>
      </c>
      <c r="I296">
        <v>8</v>
      </c>
      <c r="J296">
        <v>0</v>
      </c>
      <c r="K296">
        <v>32524.82</v>
      </c>
      <c r="L296">
        <v>0</v>
      </c>
      <c r="M296">
        <v>0</v>
      </c>
      <c r="N296">
        <v>0</v>
      </c>
      <c r="O296" s="1">
        <v>44562</v>
      </c>
      <c r="P296" s="1">
        <v>44773</v>
      </c>
      <c r="Q296" s="1">
        <v>44785</v>
      </c>
    </row>
    <row r="297" spans="1:17" x14ac:dyDescent="0.25">
      <c r="A297" s="10" t="s">
        <v>4647</v>
      </c>
      <c r="B297">
        <v>2</v>
      </c>
      <c r="C297">
        <v>201</v>
      </c>
      <c r="D297">
        <v>175932</v>
      </c>
      <c r="E297">
        <v>81687.58</v>
      </c>
      <c r="F297">
        <v>0</v>
      </c>
      <c r="G297" s="10" t="s">
        <v>5289</v>
      </c>
      <c r="H297" s="10" t="s">
        <v>4427</v>
      </c>
      <c r="I297">
        <v>5</v>
      </c>
      <c r="J297">
        <v>0</v>
      </c>
      <c r="K297">
        <v>190932</v>
      </c>
      <c r="L297">
        <v>0</v>
      </c>
      <c r="M297">
        <v>0</v>
      </c>
      <c r="N297">
        <v>0</v>
      </c>
      <c r="O297" s="1">
        <v>44562</v>
      </c>
      <c r="P297" s="1">
        <v>44773</v>
      </c>
      <c r="Q297" s="1">
        <v>44785</v>
      </c>
    </row>
    <row r="298" spans="1:17" x14ac:dyDescent="0.25">
      <c r="A298" s="10" t="s">
        <v>4648</v>
      </c>
      <c r="B298">
        <v>2</v>
      </c>
      <c r="C298">
        <v>201</v>
      </c>
      <c r="D298">
        <v>175932</v>
      </c>
      <c r="E298">
        <v>81687.58</v>
      </c>
      <c r="F298">
        <v>0</v>
      </c>
      <c r="G298" s="10" t="s">
        <v>5289</v>
      </c>
      <c r="H298" s="10" t="s">
        <v>4427</v>
      </c>
      <c r="I298">
        <v>6</v>
      </c>
      <c r="J298">
        <v>0</v>
      </c>
      <c r="K298">
        <v>190932</v>
      </c>
      <c r="L298">
        <v>0</v>
      </c>
      <c r="M298">
        <v>0</v>
      </c>
      <c r="N298">
        <v>0</v>
      </c>
      <c r="O298" s="1">
        <v>44562</v>
      </c>
      <c r="P298" s="1">
        <v>44773</v>
      </c>
      <c r="Q298" s="1">
        <v>44785</v>
      </c>
    </row>
    <row r="299" spans="1:17" x14ac:dyDescent="0.25">
      <c r="A299" s="10" t="s">
        <v>4649</v>
      </c>
      <c r="B299">
        <v>2</v>
      </c>
      <c r="C299">
        <v>201</v>
      </c>
      <c r="D299">
        <v>175932</v>
      </c>
      <c r="E299">
        <v>81687.58</v>
      </c>
      <c r="F299">
        <v>0</v>
      </c>
      <c r="G299" s="10" t="s">
        <v>5290</v>
      </c>
      <c r="H299" s="10" t="s">
        <v>4427</v>
      </c>
      <c r="I299">
        <v>6</v>
      </c>
      <c r="J299">
        <v>0</v>
      </c>
      <c r="K299">
        <v>190932</v>
      </c>
      <c r="L299">
        <v>0</v>
      </c>
      <c r="M299">
        <v>0</v>
      </c>
      <c r="N299">
        <v>0</v>
      </c>
      <c r="O299" s="1">
        <v>44562</v>
      </c>
      <c r="P299" s="1">
        <v>44773</v>
      </c>
      <c r="Q299" s="1">
        <v>44785</v>
      </c>
    </row>
    <row r="300" spans="1:17" x14ac:dyDescent="0.25">
      <c r="A300" s="10" t="s">
        <v>4650</v>
      </c>
      <c r="B300">
        <v>2</v>
      </c>
      <c r="C300">
        <v>201</v>
      </c>
      <c r="D300">
        <v>17089</v>
      </c>
      <c r="E300">
        <v>0</v>
      </c>
      <c r="F300">
        <v>1038</v>
      </c>
      <c r="G300" s="10" t="s">
        <v>4651</v>
      </c>
      <c r="H300" s="10" t="s">
        <v>4436</v>
      </c>
      <c r="I300">
        <v>7</v>
      </c>
      <c r="J300">
        <v>0</v>
      </c>
      <c r="K300">
        <v>17089</v>
      </c>
      <c r="L300">
        <v>0</v>
      </c>
      <c r="M300">
        <v>0</v>
      </c>
      <c r="N300">
        <v>0</v>
      </c>
      <c r="O300" s="1">
        <v>44562</v>
      </c>
      <c r="P300" s="1">
        <v>44773</v>
      </c>
      <c r="Q300" s="1">
        <v>44785</v>
      </c>
    </row>
    <row r="301" spans="1:17" x14ac:dyDescent="0.25">
      <c r="A301" s="10" t="s">
        <v>15914</v>
      </c>
      <c r="B301">
        <v>2</v>
      </c>
      <c r="C301">
        <v>201</v>
      </c>
      <c r="D301">
        <v>0</v>
      </c>
      <c r="E301">
        <v>6000</v>
      </c>
      <c r="F301">
        <v>1067</v>
      </c>
      <c r="G301" s="10" t="s">
        <v>15915</v>
      </c>
      <c r="H301" s="10" t="s">
        <v>4436</v>
      </c>
      <c r="I301">
        <v>7</v>
      </c>
      <c r="J301">
        <v>0</v>
      </c>
      <c r="K301">
        <v>0</v>
      </c>
      <c r="L301">
        <v>0</v>
      </c>
      <c r="M301">
        <v>0</v>
      </c>
      <c r="N301">
        <v>0</v>
      </c>
      <c r="O301" s="1">
        <v>44562</v>
      </c>
      <c r="P301" s="1">
        <v>44773</v>
      </c>
      <c r="Q301" s="1">
        <v>44785</v>
      </c>
    </row>
    <row r="302" spans="1:17" x14ac:dyDescent="0.25">
      <c r="A302" s="10" t="s">
        <v>4652</v>
      </c>
      <c r="B302">
        <v>2</v>
      </c>
      <c r="C302">
        <v>201</v>
      </c>
      <c r="D302">
        <v>55699</v>
      </c>
      <c r="E302">
        <v>25481.599999999999</v>
      </c>
      <c r="F302">
        <v>1021</v>
      </c>
      <c r="G302" s="10" t="s">
        <v>4653</v>
      </c>
      <c r="H302" s="10" t="s">
        <v>4436</v>
      </c>
      <c r="I302">
        <v>7</v>
      </c>
      <c r="J302">
        <v>0</v>
      </c>
      <c r="K302">
        <v>55699</v>
      </c>
      <c r="L302">
        <v>0</v>
      </c>
      <c r="M302">
        <v>0</v>
      </c>
      <c r="N302">
        <v>0</v>
      </c>
      <c r="O302" s="1">
        <v>44562</v>
      </c>
      <c r="P302" s="1">
        <v>44773</v>
      </c>
      <c r="Q302" s="1">
        <v>44785</v>
      </c>
    </row>
    <row r="303" spans="1:17" x14ac:dyDescent="0.25">
      <c r="A303" s="10" t="s">
        <v>4654</v>
      </c>
      <c r="B303">
        <v>2</v>
      </c>
      <c r="C303">
        <v>201</v>
      </c>
      <c r="D303">
        <v>103144</v>
      </c>
      <c r="E303">
        <v>19655.98</v>
      </c>
      <c r="F303">
        <v>1064</v>
      </c>
      <c r="G303" s="10" t="s">
        <v>4655</v>
      </c>
      <c r="H303" s="10" t="s">
        <v>4436</v>
      </c>
      <c r="I303">
        <v>7</v>
      </c>
      <c r="J303">
        <v>0</v>
      </c>
      <c r="K303">
        <v>103144</v>
      </c>
      <c r="L303">
        <v>0</v>
      </c>
      <c r="M303">
        <v>0</v>
      </c>
      <c r="N303">
        <v>0</v>
      </c>
      <c r="O303" s="1">
        <v>44562</v>
      </c>
      <c r="P303" s="1">
        <v>44773</v>
      </c>
      <c r="Q303" s="1">
        <v>44785</v>
      </c>
    </row>
    <row r="304" spans="1:17" x14ac:dyDescent="0.25">
      <c r="A304" s="10" t="s">
        <v>5291</v>
      </c>
      <c r="B304">
        <v>2</v>
      </c>
      <c r="C304">
        <v>201</v>
      </c>
      <c r="D304">
        <v>0</v>
      </c>
      <c r="E304">
        <v>0</v>
      </c>
      <c r="F304">
        <v>1019</v>
      </c>
      <c r="G304" s="10" t="s">
        <v>5292</v>
      </c>
      <c r="H304" s="10" t="s">
        <v>4436</v>
      </c>
      <c r="I304">
        <v>7</v>
      </c>
      <c r="J304">
        <v>0</v>
      </c>
      <c r="K304">
        <v>15000</v>
      </c>
      <c r="L304">
        <v>0</v>
      </c>
      <c r="M304">
        <v>0</v>
      </c>
      <c r="N304">
        <v>0</v>
      </c>
      <c r="O304" s="1">
        <v>44562</v>
      </c>
      <c r="P304" s="1">
        <v>44773</v>
      </c>
      <c r="Q304" s="1">
        <v>44785</v>
      </c>
    </row>
    <row r="305" spans="1:17" x14ac:dyDescent="0.25">
      <c r="A305" s="10" t="s">
        <v>5291</v>
      </c>
      <c r="B305">
        <v>2</v>
      </c>
      <c r="C305">
        <v>201</v>
      </c>
      <c r="D305">
        <v>0</v>
      </c>
      <c r="E305">
        <v>15000</v>
      </c>
      <c r="F305">
        <v>1019</v>
      </c>
      <c r="G305" s="10" t="s">
        <v>5292</v>
      </c>
      <c r="H305" s="10" t="s">
        <v>4436</v>
      </c>
      <c r="I305">
        <v>7</v>
      </c>
      <c r="J305">
        <v>0</v>
      </c>
      <c r="K305">
        <v>0</v>
      </c>
      <c r="L305">
        <v>3160</v>
      </c>
      <c r="M305">
        <v>0</v>
      </c>
      <c r="N305">
        <v>0</v>
      </c>
      <c r="O305" s="1">
        <v>44562</v>
      </c>
      <c r="P305" s="1">
        <v>44773</v>
      </c>
      <c r="Q305" s="1">
        <v>44785</v>
      </c>
    </row>
    <row r="306" spans="1:17" x14ac:dyDescent="0.25">
      <c r="A306" s="10" t="s">
        <v>5293</v>
      </c>
      <c r="B306">
        <v>2</v>
      </c>
      <c r="C306">
        <v>201</v>
      </c>
      <c r="D306">
        <v>0</v>
      </c>
      <c r="E306">
        <v>15550</v>
      </c>
      <c r="F306">
        <v>1037</v>
      </c>
      <c r="G306" s="10" t="s">
        <v>5294</v>
      </c>
      <c r="H306" s="10" t="s">
        <v>4436</v>
      </c>
      <c r="I306">
        <v>7</v>
      </c>
      <c r="J306">
        <v>0</v>
      </c>
      <c r="K306">
        <v>0</v>
      </c>
      <c r="L306">
        <v>0</v>
      </c>
      <c r="M306">
        <v>0</v>
      </c>
      <c r="N306">
        <v>0</v>
      </c>
      <c r="O306" s="1">
        <v>44562</v>
      </c>
      <c r="P306" s="1">
        <v>44773</v>
      </c>
      <c r="Q306" s="1">
        <v>44785</v>
      </c>
    </row>
    <row r="307" spans="1:17" x14ac:dyDescent="0.25">
      <c r="A307" s="10" t="s">
        <v>4656</v>
      </c>
      <c r="B307">
        <v>2</v>
      </c>
      <c r="C307">
        <v>201</v>
      </c>
      <c r="D307">
        <v>98301</v>
      </c>
      <c r="E307">
        <v>588142.5</v>
      </c>
      <c r="F307">
        <v>0</v>
      </c>
      <c r="G307" s="10" t="s">
        <v>5295</v>
      </c>
      <c r="H307" s="10" t="s">
        <v>4427</v>
      </c>
      <c r="I307">
        <v>5</v>
      </c>
      <c r="J307">
        <v>0</v>
      </c>
      <c r="K307">
        <v>639844.43000000005</v>
      </c>
      <c r="L307">
        <v>0</v>
      </c>
      <c r="M307">
        <v>0</v>
      </c>
      <c r="N307">
        <v>0</v>
      </c>
      <c r="O307" s="1">
        <v>44562</v>
      </c>
      <c r="P307" s="1">
        <v>44773</v>
      </c>
      <c r="Q307" s="1">
        <v>44785</v>
      </c>
    </row>
    <row r="308" spans="1:17" x14ac:dyDescent="0.25">
      <c r="A308" s="10" t="s">
        <v>4657</v>
      </c>
      <c r="B308">
        <v>2</v>
      </c>
      <c r="C308">
        <v>201</v>
      </c>
      <c r="D308">
        <v>98301</v>
      </c>
      <c r="E308">
        <v>588142.5</v>
      </c>
      <c r="F308">
        <v>0</v>
      </c>
      <c r="G308" s="10" t="s">
        <v>5295</v>
      </c>
      <c r="H308" s="10" t="s">
        <v>4427</v>
      </c>
      <c r="I308">
        <v>6</v>
      </c>
      <c r="J308">
        <v>0</v>
      </c>
      <c r="K308">
        <v>639844.43000000005</v>
      </c>
      <c r="L308">
        <v>0</v>
      </c>
      <c r="M308">
        <v>0</v>
      </c>
      <c r="N308">
        <v>0</v>
      </c>
      <c r="O308" s="1">
        <v>44562</v>
      </c>
      <c r="P308" s="1">
        <v>44773</v>
      </c>
      <c r="Q308" s="1">
        <v>44785</v>
      </c>
    </row>
    <row r="309" spans="1:17" x14ac:dyDescent="0.25">
      <c r="A309" s="10" t="s">
        <v>4658</v>
      </c>
      <c r="B309">
        <v>2</v>
      </c>
      <c r="C309">
        <v>201</v>
      </c>
      <c r="D309">
        <v>98301</v>
      </c>
      <c r="E309">
        <v>588142.5</v>
      </c>
      <c r="F309">
        <v>0</v>
      </c>
      <c r="G309" s="10" t="s">
        <v>5296</v>
      </c>
      <c r="H309" s="10" t="s">
        <v>4427</v>
      </c>
      <c r="I309">
        <v>6</v>
      </c>
      <c r="J309">
        <v>0</v>
      </c>
      <c r="K309">
        <v>639844.43000000005</v>
      </c>
      <c r="L309">
        <v>0</v>
      </c>
      <c r="M309">
        <v>0</v>
      </c>
      <c r="N309">
        <v>0</v>
      </c>
      <c r="O309" s="1">
        <v>44562</v>
      </c>
      <c r="P309" s="1">
        <v>44773</v>
      </c>
      <c r="Q309" s="1">
        <v>44785</v>
      </c>
    </row>
    <row r="310" spans="1:17" x14ac:dyDescent="0.25">
      <c r="A310" s="10" t="s">
        <v>4659</v>
      </c>
      <c r="B310">
        <v>2</v>
      </c>
      <c r="C310">
        <v>201</v>
      </c>
      <c r="D310">
        <v>0</v>
      </c>
      <c r="E310">
        <v>210827.18</v>
      </c>
      <c r="F310">
        <v>1008</v>
      </c>
      <c r="G310" s="10" t="s">
        <v>5297</v>
      </c>
      <c r="H310" s="10" t="s">
        <v>4436</v>
      </c>
      <c r="I310">
        <v>7</v>
      </c>
      <c r="J310">
        <v>0</v>
      </c>
      <c r="K310">
        <v>210827.18</v>
      </c>
      <c r="L310">
        <v>0</v>
      </c>
      <c r="M310">
        <v>0</v>
      </c>
      <c r="N310">
        <v>0</v>
      </c>
      <c r="O310" s="1">
        <v>44562</v>
      </c>
      <c r="P310" s="1">
        <v>44773</v>
      </c>
      <c r="Q310" s="1">
        <v>44785</v>
      </c>
    </row>
    <row r="311" spans="1:17" x14ac:dyDescent="0.25">
      <c r="A311" s="10" t="s">
        <v>5298</v>
      </c>
      <c r="B311">
        <v>2</v>
      </c>
      <c r="C311">
        <v>201</v>
      </c>
      <c r="D311">
        <v>98301</v>
      </c>
      <c r="E311">
        <v>0</v>
      </c>
      <c r="F311">
        <v>1</v>
      </c>
      <c r="G311" s="10" t="s">
        <v>5299</v>
      </c>
      <c r="H311" s="10" t="s">
        <v>4436</v>
      </c>
      <c r="I311">
        <v>7</v>
      </c>
      <c r="J311">
        <v>0</v>
      </c>
      <c r="K311">
        <v>98301</v>
      </c>
      <c r="L311">
        <v>0</v>
      </c>
      <c r="M311">
        <v>0</v>
      </c>
      <c r="N311">
        <v>0</v>
      </c>
      <c r="O311" s="1">
        <v>44562</v>
      </c>
      <c r="P311" s="1">
        <v>44773</v>
      </c>
      <c r="Q311" s="1">
        <v>44785</v>
      </c>
    </row>
    <row r="312" spans="1:17" x14ac:dyDescent="0.25">
      <c r="A312" s="10" t="s">
        <v>5300</v>
      </c>
      <c r="B312">
        <v>2</v>
      </c>
      <c r="C312">
        <v>201</v>
      </c>
      <c r="D312">
        <v>0</v>
      </c>
      <c r="E312">
        <v>46599.07</v>
      </c>
      <c r="F312">
        <v>1</v>
      </c>
      <c r="G312" s="10" t="s">
        <v>5301</v>
      </c>
      <c r="H312" s="10" t="s">
        <v>4436</v>
      </c>
      <c r="I312">
        <v>7</v>
      </c>
      <c r="J312">
        <v>0</v>
      </c>
      <c r="K312">
        <v>0</v>
      </c>
      <c r="L312">
        <v>0</v>
      </c>
      <c r="M312">
        <v>0</v>
      </c>
      <c r="N312">
        <v>0</v>
      </c>
      <c r="O312" s="1">
        <v>44562</v>
      </c>
      <c r="P312" s="1">
        <v>44773</v>
      </c>
      <c r="Q312" s="1">
        <v>44785</v>
      </c>
    </row>
    <row r="313" spans="1:17" x14ac:dyDescent="0.25">
      <c r="A313" s="10" t="s">
        <v>15916</v>
      </c>
      <c r="B313">
        <v>2</v>
      </c>
      <c r="C313">
        <v>201</v>
      </c>
      <c r="D313">
        <v>0</v>
      </c>
      <c r="E313">
        <v>330716.25</v>
      </c>
      <c r="F313">
        <v>1041</v>
      </c>
      <c r="G313" s="10" t="s">
        <v>15917</v>
      </c>
      <c r="H313" s="10" t="s">
        <v>4436</v>
      </c>
      <c r="I313">
        <v>7</v>
      </c>
      <c r="J313">
        <v>0</v>
      </c>
      <c r="K313">
        <v>330716.25</v>
      </c>
      <c r="L313">
        <v>0</v>
      </c>
      <c r="M313">
        <v>0</v>
      </c>
      <c r="N313">
        <v>0</v>
      </c>
      <c r="O313" s="1">
        <v>44562</v>
      </c>
      <c r="P313" s="1">
        <v>44773</v>
      </c>
      <c r="Q313" s="1">
        <v>44785</v>
      </c>
    </row>
    <row r="314" spans="1:17" x14ac:dyDescent="0.25">
      <c r="A314" s="10" t="s">
        <v>4660</v>
      </c>
      <c r="B314">
        <v>2</v>
      </c>
      <c r="C314">
        <v>201</v>
      </c>
      <c r="D314">
        <v>14791170.18</v>
      </c>
      <c r="E314">
        <v>8523242.4000000004</v>
      </c>
      <c r="F314">
        <v>0</v>
      </c>
      <c r="G314" s="10" t="s">
        <v>5302</v>
      </c>
      <c r="H314" s="10" t="s">
        <v>4427</v>
      </c>
      <c r="I314">
        <v>3</v>
      </c>
      <c r="J314">
        <v>0</v>
      </c>
      <c r="K314">
        <v>15643864.07</v>
      </c>
      <c r="L314">
        <v>0</v>
      </c>
      <c r="M314">
        <v>0</v>
      </c>
      <c r="N314">
        <v>0</v>
      </c>
      <c r="O314" s="1">
        <v>44562</v>
      </c>
      <c r="P314" s="1">
        <v>44773</v>
      </c>
      <c r="Q314" s="1">
        <v>44785</v>
      </c>
    </row>
    <row r="315" spans="1:17" x14ac:dyDescent="0.25">
      <c r="A315" s="10" t="s">
        <v>4661</v>
      </c>
      <c r="B315">
        <v>2</v>
      </c>
      <c r="C315">
        <v>201</v>
      </c>
      <c r="D315">
        <v>14791170.18</v>
      </c>
      <c r="E315">
        <v>8523242.4000000004</v>
      </c>
      <c r="F315">
        <v>0</v>
      </c>
      <c r="G315" s="10" t="s">
        <v>5303</v>
      </c>
      <c r="H315" s="10" t="s">
        <v>4427</v>
      </c>
      <c r="I315">
        <v>4</v>
      </c>
      <c r="J315">
        <v>0</v>
      </c>
      <c r="K315">
        <v>15643864.07</v>
      </c>
      <c r="L315">
        <v>0</v>
      </c>
      <c r="M315">
        <v>0</v>
      </c>
      <c r="N315">
        <v>0</v>
      </c>
      <c r="O315" s="1">
        <v>44562</v>
      </c>
      <c r="P315" s="1">
        <v>44773</v>
      </c>
      <c r="Q315" s="1">
        <v>44785</v>
      </c>
    </row>
    <row r="316" spans="1:17" x14ac:dyDescent="0.25">
      <c r="A316" s="10" t="s">
        <v>4662</v>
      </c>
      <c r="B316">
        <v>2</v>
      </c>
      <c r="C316">
        <v>201</v>
      </c>
      <c r="D316">
        <v>14372254</v>
      </c>
      <c r="E316">
        <v>7813406.4800000004</v>
      </c>
      <c r="F316">
        <v>0</v>
      </c>
      <c r="G316" s="10" t="s">
        <v>5304</v>
      </c>
      <c r="H316" s="10" t="s">
        <v>4427</v>
      </c>
      <c r="I316">
        <v>5</v>
      </c>
      <c r="J316">
        <v>0</v>
      </c>
      <c r="K316">
        <v>14375278.220000001</v>
      </c>
      <c r="L316">
        <v>0</v>
      </c>
      <c r="M316">
        <v>0</v>
      </c>
      <c r="N316">
        <v>0</v>
      </c>
      <c r="O316" s="1">
        <v>44562</v>
      </c>
      <c r="P316" s="1">
        <v>44773</v>
      </c>
      <c r="Q316" s="1">
        <v>44785</v>
      </c>
    </row>
    <row r="317" spans="1:17" x14ac:dyDescent="0.25">
      <c r="A317" s="10" t="s">
        <v>4663</v>
      </c>
      <c r="B317">
        <v>2</v>
      </c>
      <c r="C317">
        <v>201</v>
      </c>
      <c r="D317">
        <v>13500000</v>
      </c>
      <c r="E317">
        <v>6971740.0300000003</v>
      </c>
      <c r="F317">
        <v>0</v>
      </c>
      <c r="G317" s="10" t="s">
        <v>5305</v>
      </c>
      <c r="H317" s="10" t="s">
        <v>4427</v>
      </c>
      <c r="I317">
        <v>6</v>
      </c>
      <c r="J317">
        <v>0</v>
      </c>
      <c r="K317">
        <v>13500000</v>
      </c>
      <c r="L317">
        <v>0</v>
      </c>
      <c r="M317">
        <v>0</v>
      </c>
      <c r="N317">
        <v>0</v>
      </c>
      <c r="O317" s="1">
        <v>44562</v>
      </c>
      <c r="P317" s="1">
        <v>44773</v>
      </c>
      <c r="Q317" s="1">
        <v>44785</v>
      </c>
    </row>
    <row r="318" spans="1:17" x14ac:dyDescent="0.25">
      <c r="A318" s="10" t="s">
        <v>4664</v>
      </c>
      <c r="B318">
        <v>2</v>
      </c>
      <c r="C318">
        <v>201</v>
      </c>
      <c r="D318">
        <v>13500000</v>
      </c>
      <c r="E318">
        <v>6971740.0300000003</v>
      </c>
      <c r="F318">
        <v>0</v>
      </c>
      <c r="G318" s="10" t="s">
        <v>5306</v>
      </c>
      <c r="H318" s="10" t="s">
        <v>4427</v>
      </c>
      <c r="I318">
        <v>6</v>
      </c>
      <c r="J318">
        <v>0</v>
      </c>
      <c r="K318">
        <v>13500000</v>
      </c>
      <c r="L318">
        <v>0</v>
      </c>
      <c r="M318">
        <v>0</v>
      </c>
      <c r="N318">
        <v>0</v>
      </c>
      <c r="O318" s="1">
        <v>44562</v>
      </c>
      <c r="P318" s="1">
        <v>44773</v>
      </c>
      <c r="Q318" s="1">
        <v>44785</v>
      </c>
    </row>
    <row r="319" spans="1:17" x14ac:dyDescent="0.25">
      <c r="A319" s="10" t="s">
        <v>4665</v>
      </c>
      <c r="B319">
        <v>2</v>
      </c>
      <c r="C319">
        <v>201</v>
      </c>
      <c r="D319">
        <v>8100000</v>
      </c>
      <c r="E319">
        <v>4183043.94</v>
      </c>
      <c r="F319">
        <v>1</v>
      </c>
      <c r="G319" s="10" t="s">
        <v>5307</v>
      </c>
      <c r="H319" s="10" t="s">
        <v>4436</v>
      </c>
      <c r="I319">
        <v>7</v>
      </c>
      <c r="J319">
        <v>0</v>
      </c>
      <c r="K319">
        <v>8100000</v>
      </c>
      <c r="L319">
        <v>0</v>
      </c>
      <c r="M319">
        <v>0</v>
      </c>
      <c r="N319">
        <v>0</v>
      </c>
      <c r="O319" s="1">
        <v>44562</v>
      </c>
      <c r="P319" s="1">
        <v>44773</v>
      </c>
      <c r="Q319" s="1">
        <v>44785</v>
      </c>
    </row>
    <row r="320" spans="1:17" x14ac:dyDescent="0.25">
      <c r="A320" s="10" t="s">
        <v>4666</v>
      </c>
      <c r="B320">
        <v>2</v>
      </c>
      <c r="C320">
        <v>201</v>
      </c>
      <c r="D320">
        <v>675000</v>
      </c>
      <c r="E320">
        <v>348587.03</v>
      </c>
      <c r="F320">
        <v>20</v>
      </c>
      <c r="G320" s="10" t="s">
        <v>5308</v>
      </c>
      <c r="H320" s="10" t="s">
        <v>4436</v>
      </c>
      <c r="I320">
        <v>7</v>
      </c>
      <c r="J320">
        <v>0</v>
      </c>
      <c r="K320">
        <v>675000</v>
      </c>
      <c r="L320">
        <v>0</v>
      </c>
      <c r="M320">
        <v>0</v>
      </c>
      <c r="N320">
        <v>0</v>
      </c>
      <c r="O320" s="1">
        <v>44562</v>
      </c>
      <c r="P320" s="1">
        <v>44773</v>
      </c>
      <c r="Q320" s="1">
        <v>44785</v>
      </c>
    </row>
    <row r="321" spans="1:17" x14ac:dyDescent="0.25">
      <c r="A321" s="10" t="s">
        <v>4667</v>
      </c>
      <c r="B321">
        <v>2</v>
      </c>
      <c r="C321">
        <v>201</v>
      </c>
      <c r="D321">
        <v>2025000</v>
      </c>
      <c r="E321">
        <v>1045761.03</v>
      </c>
      <c r="F321">
        <v>40</v>
      </c>
      <c r="G321" s="10" t="s">
        <v>5309</v>
      </c>
      <c r="H321" s="10" t="s">
        <v>4436</v>
      </c>
      <c r="I321">
        <v>7</v>
      </c>
      <c r="J321">
        <v>0</v>
      </c>
      <c r="K321">
        <v>2025000</v>
      </c>
      <c r="L321">
        <v>0</v>
      </c>
      <c r="M321">
        <v>0</v>
      </c>
      <c r="N321">
        <v>0</v>
      </c>
      <c r="O321" s="1">
        <v>44562</v>
      </c>
      <c r="P321" s="1">
        <v>44773</v>
      </c>
      <c r="Q321" s="1">
        <v>44785</v>
      </c>
    </row>
    <row r="322" spans="1:17" x14ac:dyDescent="0.25">
      <c r="A322" s="10" t="s">
        <v>4668</v>
      </c>
      <c r="B322">
        <v>2</v>
      </c>
      <c r="C322">
        <v>201</v>
      </c>
      <c r="D322">
        <v>2700000</v>
      </c>
      <c r="E322">
        <v>1394348.03</v>
      </c>
      <c r="F322">
        <v>31</v>
      </c>
      <c r="G322" s="10" t="s">
        <v>5310</v>
      </c>
      <c r="H322" s="10" t="s">
        <v>4436</v>
      </c>
      <c r="I322">
        <v>7</v>
      </c>
      <c r="J322">
        <v>0</v>
      </c>
      <c r="K322">
        <v>2700000</v>
      </c>
      <c r="L322">
        <v>0</v>
      </c>
      <c r="M322">
        <v>0</v>
      </c>
      <c r="N322">
        <v>0</v>
      </c>
      <c r="O322" s="1">
        <v>44562</v>
      </c>
      <c r="P322" s="1">
        <v>44773</v>
      </c>
      <c r="Q322" s="1">
        <v>44785</v>
      </c>
    </row>
    <row r="323" spans="1:17" x14ac:dyDescent="0.25">
      <c r="A323" s="10" t="s">
        <v>4669</v>
      </c>
      <c r="B323">
        <v>2</v>
      </c>
      <c r="C323">
        <v>201</v>
      </c>
      <c r="D323">
        <v>719962</v>
      </c>
      <c r="E323">
        <v>762148.39</v>
      </c>
      <c r="F323">
        <v>0</v>
      </c>
      <c r="G323" s="10" t="s">
        <v>5311</v>
      </c>
      <c r="H323" s="10" t="s">
        <v>4427</v>
      </c>
      <c r="I323">
        <v>6</v>
      </c>
      <c r="J323">
        <v>0</v>
      </c>
      <c r="K323">
        <v>719962</v>
      </c>
      <c r="L323">
        <v>0</v>
      </c>
      <c r="M323">
        <v>0</v>
      </c>
      <c r="N323">
        <v>0</v>
      </c>
      <c r="O323" s="1">
        <v>44562</v>
      </c>
      <c r="P323" s="1">
        <v>44773</v>
      </c>
      <c r="Q323" s="1">
        <v>44785</v>
      </c>
    </row>
    <row r="324" spans="1:17" x14ac:dyDescent="0.25">
      <c r="A324" s="10" t="s">
        <v>4670</v>
      </c>
      <c r="B324">
        <v>2</v>
      </c>
      <c r="C324">
        <v>201</v>
      </c>
      <c r="D324">
        <v>719962</v>
      </c>
      <c r="E324">
        <v>762148.39</v>
      </c>
      <c r="F324">
        <v>0</v>
      </c>
      <c r="G324" s="10" t="s">
        <v>5312</v>
      </c>
      <c r="H324" s="10" t="s">
        <v>4427</v>
      </c>
      <c r="I324">
        <v>6</v>
      </c>
      <c r="J324">
        <v>0</v>
      </c>
      <c r="K324">
        <v>719962</v>
      </c>
      <c r="L324">
        <v>0</v>
      </c>
      <c r="M324">
        <v>0</v>
      </c>
      <c r="N324">
        <v>0</v>
      </c>
      <c r="O324" s="1">
        <v>44562</v>
      </c>
      <c r="P324" s="1">
        <v>44773</v>
      </c>
      <c r="Q324" s="1">
        <v>44785</v>
      </c>
    </row>
    <row r="325" spans="1:17" x14ac:dyDescent="0.25">
      <c r="A325" s="10" t="s">
        <v>4671</v>
      </c>
      <c r="B325">
        <v>2</v>
      </c>
      <c r="C325">
        <v>201</v>
      </c>
      <c r="D325">
        <v>431977.2</v>
      </c>
      <c r="E325">
        <v>457288.79</v>
      </c>
      <c r="F325">
        <v>1</v>
      </c>
      <c r="G325" s="10" t="s">
        <v>5313</v>
      </c>
      <c r="H325" s="10" t="s">
        <v>4436</v>
      </c>
      <c r="I325">
        <v>7</v>
      </c>
      <c r="J325">
        <v>0</v>
      </c>
      <c r="K325">
        <v>431977.2</v>
      </c>
      <c r="L325">
        <v>0</v>
      </c>
      <c r="M325">
        <v>0</v>
      </c>
      <c r="N325">
        <v>0</v>
      </c>
      <c r="O325" s="1">
        <v>44562</v>
      </c>
      <c r="P325" s="1">
        <v>44773</v>
      </c>
      <c r="Q325" s="1">
        <v>44785</v>
      </c>
    </row>
    <row r="326" spans="1:17" x14ac:dyDescent="0.25">
      <c r="A326" s="10" t="s">
        <v>4672</v>
      </c>
      <c r="B326">
        <v>2</v>
      </c>
      <c r="C326">
        <v>201</v>
      </c>
      <c r="D326">
        <v>35998.1</v>
      </c>
      <c r="E326">
        <v>38107.480000000003</v>
      </c>
      <c r="F326">
        <v>20</v>
      </c>
      <c r="G326" s="10" t="s">
        <v>5314</v>
      </c>
      <c r="H326" s="10" t="s">
        <v>4436</v>
      </c>
      <c r="I326">
        <v>7</v>
      </c>
      <c r="J326">
        <v>0</v>
      </c>
      <c r="K326">
        <v>35998.1</v>
      </c>
      <c r="L326">
        <v>0</v>
      </c>
      <c r="M326">
        <v>0</v>
      </c>
      <c r="N326">
        <v>0</v>
      </c>
      <c r="O326" s="1">
        <v>44562</v>
      </c>
      <c r="P326" s="1">
        <v>44773</v>
      </c>
      <c r="Q326" s="1">
        <v>44785</v>
      </c>
    </row>
    <row r="327" spans="1:17" x14ac:dyDescent="0.25">
      <c r="A327" s="10" t="s">
        <v>4673</v>
      </c>
      <c r="B327">
        <v>2</v>
      </c>
      <c r="C327">
        <v>201</v>
      </c>
      <c r="D327">
        <v>107994.3</v>
      </c>
      <c r="E327">
        <v>114322.29</v>
      </c>
      <c r="F327">
        <v>40</v>
      </c>
      <c r="G327" s="10" t="s">
        <v>5315</v>
      </c>
      <c r="H327" s="10" t="s">
        <v>4436</v>
      </c>
      <c r="I327">
        <v>7</v>
      </c>
      <c r="J327">
        <v>0</v>
      </c>
      <c r="K327">
        <v>107994.3</v>
      </c>
      <c r="L327">
        <v>0</v>
      </c>
      <c r="M327">
        <v>0</v>
      </c>
      <c r="N327">
        <v>0</v>
      </c>
      <c r="O327" s="1">
        <v>44562</v>
      </c>
      <c r="P327" s="1">
        <v>44773</v>
      </c>
      <c r="Q327" s="1">
        <v>44785</v>
      </c>
    </row>
    <row r="328" spans="1:17" x14ac:dyDescent="0.25">
      <c r="A328" s="10" t="s">
        <v>4674</v>
      </c>
      <c r="B328">
        <v>2</v>
      </c>
      <c r="C328">
        <v>201</v>
      </c>
      <c r="D328">
        <v>143992.4</v>
      </c>
      <c r="E328">
        <v>152429.82999999999</v>
      </c>
      <c r="F328">
        <v>31</v>
      </c>
      <c r="G328" s="10" t="s">
        <v>5316</v>
      </c>
      <c r="H328" s="10" t="s">
        <v>4436</v>
      </c>
      <c r="I328">
        <v>7</v>
      </c>
      <c r="J328">
        <v>0</v>
      </c>
      <c r="K328">
        <v>143992.4</v>
      </c>
      <c r="L328">
        <v>0</v>
      </c>
      <c r="M328">
        <v>0</v>
      </c>
      <c r="N328">
        <v>0</v>
      </c>
      <c r="O328" s="1">
        <v>44562</v>
      </c>
      <c r="P328" s="1">
        <v>44773</v>
      </c>
      <c r="Q328" s="1">
        <v>44785</v>
      </c>
    </row>
    <row r="329" spans="1:17" x14ac:dyDescent="0.25">
      <c r="A329" s="10" t="s">
        <v>4675</v>
      </c>
      <c r="B329">
        <v>2</v>
      </c>
      <c r="C329">
        <v>201</v>
      </c>
      <c r="D329">
        <v>148116</v>
      </c>
      <c r="E329">
        <v>72296.02</v>
      </c>
      <c r="F329">
        <v>0</v>
      </c>
      <c r="G329" s="10" t="s">
        <v>5317</v>
      </c>
      <c r="H329" s="10" t="s">
        <v>4427</v>
      </c>
      <c r="I329">
        <v>6</v>
      </c>
      <c r="J329">
        <v>0</v>
      </c>
      <c r="K329">
        <v>148116</v>
      </c>
      <c r="L329">
        <v>0</v>
      </c>
      <c r="M329">
        <v>0</v>
      </c>
      <c r="N329">
        <v>0</v>
      </c>
      <c r="O329" s="1">
        <v>44562</v>
      </c>
      <c r="P329" s="1">
        <v>44773</v>
      </c>
      <c r="Q329" s="1">
        <v>44785</v>
      </c>
    </row>
    <row r="330" spans="1:17" x14ac:dyDescent="0.25">
      <c r="A330" s="10" t="s">
        <v>4676</v>
      </c>
      <c r="B330">
        <v>2</v>
      </c>
      <c r="C330">
        <v>201</v>
      </c>
      <c r="D330">
        <v>148116</v>
      </c>
      <c r="E330">
        <v>72296.02</v>
      </c>
      <c r="F330">
        <v>0</v>
      </c>
      <c r="G330" s="10" t="s">
        <v>5318</v>
      </c>
      <c r="H330" s="10" t="s">
        <v>4427</v>
      </c>
      <c r="I330">
        <v>6</v>
      </c>
      <c r="J330">
        <v>0</v>
      </c>
      <c r="K330">
        <v>148116</v>
      </c>
      <c r="L330">
        <v>0</v>
      </c>
      <c r="M330">
        <v>0</v>
      </c>
      <c r="N330">
        <v>0</v>
      </c>
      <c r="O330" s="1">
        <v>44562</v>
      </c>
      <c r="P330" s="1">
        <v>44773</v>
      </c>
      <c r="Q330" s="1">
        <v>44785</v>
      </c>
    </row>
    <row r="331" spans="1:17" x14ac:dyDescent="0.25">
      <c r="A331" s="10" t="s">
        <v>4677</v>
      </c>
      <c r="B331">
        <v>2</v>
      </c>
      <c r="C331">
        <v>201</v>
      </c>
      <c r="D331">
        <v>88869.6</v>
      </c>
      <c r="E331">
        <v>43377.599999999999</v>
      </c>
      <c r="F331">
        <v>1</v>
      </c>
      <c r="G331" s="10" t="s">
        <v>5319</v>
      </c>
      <c r="H331" s="10" t="s">
        <v>4436</v>
      </c>
      <c r="I331">
        <v>7</v>
      </c>
      <c r="J331">
        <v>0</v>
      </c>
      <c r="K331">
        <v>88869.6</v>
      </c>
      <c r="L331">
        <v>0</v>
      </c>
      <c r="M331">
        <v>0</v>
      </c>
      <c r="N331">
        <v>0</v>
      </c>
      <c r="O331" s="1">
        <v>44562</v>
      </c>
      <c r="P331" s="1">
        <v>44773</v>
      </c>
      <c r="Q331" s="1">
        <v>44785</v>
      </c>
    </row>
    <row r="332" spans="1:17" x14ac:dyDescent="0.25">
      <c r="A332" s="10" t="s">
        <v>4678</v>
      </c>
      <c r="B332">
        <v>2</v>
      </c>
      <c r="C332">
        <v>201</v>
      </c>
      <c r="D332">
        <v>7405.8</v>
      </c>
      <c r="E332">
        <v>3614.8</v>
      </c>
      <c r="F332">
        <v>20</v>
      </c>
      <c r="G332" s="10" t="s">
        <v>5320</v>
      </c>
      <c r="H332" s="10" t="s">
        <v>4436</v>
      </c>
      <c r="I332">
        <v>7</v>
      </c>
      <c r="J332">
        <v>0</v>
      </c>
      <c r="K332">
        <v>7405.8</v>
      </c>
      <c r="L332">
        <v>0</v>
      </c>
      <c r="M332">
        <v>0</v>
      </c>
      <c r="N332">
        <v>0</v>
      </c>
      <c r="O332" s="1">
        <v>44562</v>
      </c>
      <c r="P332" s="1">
        <v>44773</v>
      </c>
      <c r="Q332" s="1">
        <v>44785</v>
      </c>
    </row>
    <row r="333" spans="1:17" x14ac:dyDescent="0.25">
      <c r="A333" s="10" t="s">
        <v>4679</v>
      </c>
      <c r="B333">
        <v>2</v>
      </c>
      <c r="C333">
        <v>201</v>
      </c>
      <c r="D333">
        <v>22217.4</v>
      </c>
      <c r="E333">
        <v>10844.4</v>
      </c>
      <c r="F333">
        <v>40</v>
      </c>
      <c r="G333" s="10" t="s">
        <v>5321</v>
      </c>
      <c r="H333" s="10" t="s">
        <v>4436</v>
      </c>
      <c r="I333">
        <v>7</v>
      </c>
      <c r="J333">
        <v>0</v>
      </c>
      <c r="K333">
        <v>22217.4</v>
      </c>
      <c r="L333">
        <v>0</v>
      </c>
      <c r="M333">
        <v>0</v>
      </c>
      <c r="N333">
        <v>0</v>
      </c>
      <c r="O333" s="1">
        <v>44562</v>
      </c>
      <c r="P333" s="1">
        <v>44773</v>
      </c>
      <c r="Q333" s="1">
        <v>44785</v>
      </c>
    </row>
    <row r="334" spans="1:17" x14ac:dyDescent="0.25">
      <c r="A334" s="10" t="s">
        <v>4680</v>
      </c>
      <c r="B334">
        <v>2</v>
      </c>
      <c r="C334">
        <v>201</v>
      </c>
      <c r="D334">
        <v>29623.200000000001</v>
      </c>
      <c r="E334">
        <v>14459.22</v>
      </c>
      <c r="F334">
        <v>31</v>
      </c>
      <c r="G334" s="10" t="s">
        <v>5322</v>
      </c>
      <c r="H334" s="10" t="s">
        <v>4436</v>
      </c>
      <c r="I334">
        <v>7</v>
      </c>
      <c r="J334">
        <v>0</v>
      </c>
      <c r="K334">
        <v>29623.200000000001</v>
      </c>
      <c r="L334">
        <v>0</v>
      </c>
      <c r="M334">
        <v>0</v>
      </c>
      <c r="N334">
        <v>0</v>
      </c>
      <c r="O334" s="1">
        <v>44562</v>
      </c>
      <c r="P334" s="1">
        <v>44773</v>
      </c>
      <c r="Q334" s="1">
        <v>44785</v>
      </c>
    </row>
    <row r="335" spans="1:17" x14ac:dyDescent="0.25">
      <c r="A335" s="10" t="s">
        <v>4681</v>
      </c>
      <c r="B335">
        <v>2</v>
      </c>
      <c r="C335">
        <v>201</v>
      </c>
      <c r="D335">
        <v>4176</v>
      </c>
      <c r="E335">
        <v>7222.04</v>
      </c>
      <c r="F335">
        <v>0</v>
      </c>
      <c r="G335" s="10" t="s">
        <v>5323</v>
      </c>
      <c r="H335" s="10" t="s">
        <v>4427</v>
      </c>
      <c r="I335">
        <v>6</v>
      </c>
      <c r="J335">
        <v>0</v>
      </c>
      <c r="K335">
        <v>7200.22</v>
      </c>
      <c r="L335">
        <v>0</v>
      </c>
      <c r="M335">
        <v>0</v>
      </c>
      <c r="N335">
        <v>0</v>
      </c>
      <c r="O335" s="1">
        <v>44562</v>
      </c>
      <c r="P335" s="1">
        <v>44773</v>
      </c>
      <c r="Q335" s="1">
        <v>44785</v>
      </c>
    </row>
    <row r="336" spans="1:17" x14ac:dyDescent="0.25">
      <c r="A336" s="10" t="s">
        <v>4682</v>
      </c>
      <c r="B336">
        <v>2</v>
      </c>
      <c r="C336">
        <v>201</v>
      </c>
      <c r="D336">
        <v>4176</v>
      </c>
      <c r="E336">
        <v>7222.04</v>
      </c>
      <c r="F336">
        <v>1018</v>
      </c>
      <c r="G336" s="10" t="s">
        <v>5324</v>
      </c>
      <c r="H336" s="10" t="s">
        <v>4436</v>
      </c>
      <c r="I336">
        <v>6</v>
      </c>
      <c r="J336">
        <v>0</v>
      </c>
      <c r="K336">
        <v>7200.22</v>
      </c>
      <c r="L336">
        <v>0</v>
      </c>
      <c r="M336">
        <v>0</v>
      </c>
      <c r="N336">
        <v>0</v>
      </c>
      <c r="O336" s="1">
        <v>44562</v>
      </c>
      <c r="P336" s="1">
        <v>44773</v>
      </c>
      <c r="Q336" s="1">
        <v>44785</v>
      </c>
    </row>
    <row r="337" spans="1:17" x14ac:dyDescent="0.25">
      <c r="A337" s="10" t="s">
        <v>4683</v>
      </c>
      <c r="B337">
        <v>2</v>
      </c>
      <c r="C337">
        <v>201</v>
      </c>
      <c r="D337">
        <v>169077.18</v>
      </c>
      <c r="E337">
        <v>341828.59</v>
      </c>
      <c r="F337">
        <v>0</v>
      </c>
      <c r="G337" s="10" t="s">
        <v>5325</v>
      </c>
      <c r="H337" s="10" t="s">
        <v>4427</v>
      </c>
      <c r="I337">
        <v>5</v>
      </c>
      <c r="J337">
        <v>0</v>
      </c>
      <c r="K337">
        <v>344937.8</v>
      </c>
      <c r="L337">
        <v>0</v>
      </c>
      <c r="M337">
        <v>0</v>
      </c>
      <c r="N337">
        <v>0</v>
      </c>
      <c r="O337" s="1">
        <v>44562</v>
      </c>
      <c r="P337" s="1">
        <v>44773</v>
      </c>
      <c r="Q337" s="1">
        <v>44785</v>
      </c>
    </row>
    <row r="338" spans="1:17" x14ac:dyDescent="0.25">
      <c r="A338" s="10" t="s">
        <v>4684</v>
      </c>
      <c r="B338">
        <v>2</v>
      </c>
      <c r="C338">
        <v>201</v>
      </c>
      <c r="D338">
        <v>169077.18</v>
      </c>
      <c r="E338">
        <v>341828.59</v>
      </c>
      <c r="F338">
        <v>0</v>
      </c>
      <c r="G338" s="10" t="s">
        <v>5325</v>
      </c>
      <c r="H338" s="10" t="s">
        <v>4427</v>
      </c>
      <c r="I338">
        <v>6</v>
      </c>
      <c r="J338">
        <v>0</v>
      </c>
      <c r="K338">
        <v>344937.8</v>
      </c>
      <c r="L338">
        <v>0</v>
      </c>
      <c r="M338">
        <v>0</v>
      </c>
      <c r="N338">
        <v>0</v>
      </c>
      <c r="O338" s="1">
        <v>44562</v>
      </c>
      <c r="P338" s="1">
        <v>44773</v>
      </c>
      <c r="Q338" s="1">
        <v>44785</v>
      </c>
    </row>
    <row r="339" spans="1:17" x14ac:dyDescent="0.25">
      <c r="A339" s="10" t="s">
        <v>4685</v>
      </c>
      <c r="B339">
        <v>2</v>
      </c>
      <c r="C339">
        <v>201</v>
      </c>
      <c r="D339">
        <v>169077.18</v>
      </c>
      <c r="E339">
        <v>341828.59</v>
      </c>
      <c r="F339">
        <v>0</v>
      </c>
      <c r="G339" s="10" t="s">
        <v>5326</v>
      </c>
      <c r="H339" s="10" t="s">
        <v>4427</v>
      </c>
      <c r="I339">
        <v>6</v>
      </c>
      <c r="J339">
        <v>0</v>
      </c>
      <c r="K339">
        <v>344937.8</v>
      </c>
      <c r="L339">
        <v>0</v>
      </c>
      <c r="M339">
        <v>0</v>
      </c>
      <c r="N339">
        <v>0</v>
      </c>
      <c r="O339" s="1">
        <v>44562</v>
      </c>
      <c r="P339" s="1">
        <v>44773</v>
      </c>
      <c r="Q339" s="1">
        <v>44785</v>
      </c>
    </row>
    <row r="340" spans="1:17" x14ac:dyDescent="0.25">
      <c r="A340" s="10" t="s">
        <v>4686</v>
      </c>
      <c r="B340">
        <v>2</v>
      </c>
      <c r="C340">
        <v>201</v>
      </c>
      <c r="D340">
        <v>16113</v>
      </c>
      <c r="E340">
        <v>9244.34</v>
      </c>
      <c r="F340">
        <v>4050</v>
      </c>
      <c r="G340" s="10" t="s">
        <v>5327</v>
      </c>
      <c r="H340" s="10" t="s">
        <v>4436</v>
      </c>
      <c r="I340">
        <v>7</v>
      </c>
      <c r="J340">
        <v>0</v>
      </c>
      <c r="K340">
        <v>17433.62</v>
      </c>
      <c r="L340">
        <v>0</v>
      </c>
      <c r="M340">
        <v>0</v>
      </c>
      <c r="N340">
        <v>0</v>
      </c>
      <c r="O340" s="1">
        <v>44562</v>
      </c>
      <c r="P340" s="1">
        <v>44773</v>
      </c>
      <c r="Q340" s="1">
        <v>44785</v>
      </c>
    </row>
    <row r="341" spans="1:17" x14ac:dyDescent="0.25">
      <c r="A341" s="10" t="s">
        <v>4687</v>
      </c>
      <c r="B341">
        <v>2</v>
      </c>
      <c r="C341">
        <v>201</v>
      </c>
      <c r="D341">
        <v>0</v>
      </c>
      <c r="E341">
        <v>46540</v>
      </c>
      <c r="F341">
        <v>4050</v>
      </c>
      <c r="G341" s="10" t="s">
        <v>4688</v>
      </c>
      <c r="H341" s="10" t="s">
        <v>4436</v>
      </c>
      <c r="I341">
        <v>7</v>
      </c>
      <c r="J341">
        <v>0</v>
      </c>
      <c r="K341">
        <v>46540</v>
      </c>
      <c r="L341">
        <v>0</v>
      </c>
      <c r="M341">
        <v>0</v>
      </c>
      <c r="N341">
        <v>0</v>
      </c>
      <c r="O341" s="1">
        <v>44562</v>
      </c>
      <c r="P341" s="1">
        <v>44773</v>
      </c>
      <c r="Q341" s="1">
        <v>44785</v>
      </c>
    </row>
    <row r="342" spans="1:17" x14ac:dyDescent="0.25">
      <c r="A342" s="10" t="s">
        <v>15918</v>
      </c>
      <c r="B342">
        <v>2</v>
      </c>
      <c r="C342">
        <v>201</v>
      </c>
      <c r="D342">
        <v>0</v>
      </c>
      <c r="E342">
        <v>4968.12</v>
      </c>
      <c r="F342">
        <v>4300</v>
      </c>
      <c r="G342" s="10" t="s">
        <v>15919</v>
      </c>
      <c r="H342" s="10" t="s">
        <v>4436</v>
      </c>
      <c r="I342">
        <v>7</v>
      </c>
      <c r="J342">
        <v>0</v>
      </c>
      <c r="K342">
        <v>0</v>
      </c>
      <c r="L342">
        <v>0</v>
      </c>
      <c r="M342">
        <v>0</v>
      </c>
      <c r="N342">
        <v>0</v>
      </c>
      <c r="O342" s="1">
        <v>44562</v>
      </c>
      <c r="P342" s="1">
        <v>44773</v>
      </c>
      <c r="Q342" s="1">
        <v>44785</v>
      </c>
    </row>
    <row r="343" spans="1:17" x14ac:dyDescent="0.25">
      <c r="A343" s="10" t="s">
        <v>5328</v>
      </c>
      <c r="B343">
        <v>2</v>
      </c>
      <c r="C343">
        <v>201</v>
      </c>
      <c r="D343">
        <v>152964.18</v>
      </c>
      <c r="E343">
        <v>231076.13</v>
      </c>
      <c r="F343">
        <v>0</v>
      </c>
      <c r="G343" s="10" t="s">
        <v>5329</v>
      </c>
      <c r="H343" s="10" t="s">
        <v>4427</v>
      </c>
      <c r="I343">
        <v>7</v>
      </c>
      <c r="J343">
        <v>0</v>
      </c>
      <c r="K343">
        <v>230964.18</v>
      </c>
      <c r="L343">
        <v>0</v>
      </c>
      <c r="M343">
        <v>0</v>
      </c>
      <c r="N343">
        <v>0</v>
      </c>
      <c r="O343" s="1">
        <v>44562</v>
      </c>
      <c r="P343" s="1">
        <v>44773</v>
      </c>
      <c r="Q343" s="1">
        <v>44785</v>
      </c>
    </row>
    <row r="344" spans="1:17" x14ac:dyDescent="0.25">
      <c r="A344" s="10" t="s">
        <v>5330</v>
      </c>
      <c r="B344">
        <v>2</v>
      </c>
      <c r="C344">
        <v>201</v>
      </c>
      <c r="D344">
        <v>94547.25</v>
      </c>
      <c r="E344">
        <v>110972.58</v>
      </c>
      <c r="F344">
        <v>4011</v>
      </c>
      <c r="G344" s="10" t="s">
        <v>5331</v>
      </c>
      <c r="H344" s="10" t="s">
        <v>4436</v>
      </c>
      <c r="I344">
        <v>8</v>
      </c>
      <c r="J344">
        <v>0</v>
      </c>
      <c r="K344">
        <v>94547.25</v>
      </c>
      <c r="L344">
        <v>0</v>
      </c>
      <c r="M344">
        <v>0</v>
      </c>
      <c r="N344">
        <v>0</v>
      </c>
      <c r="O344" s="1">
        <v>44562</v>
      </c>
      <c r="P344" s="1">
        <v>44773</v>
      </c>
      <c r="Q344" s="1">
        <v>44785</v>
      </c>
    </row>
    <row r="345" spans="1:17" x14ac:dyDescent="0.25">
      <c r="A345" s="10" t="s">
        <v>5332</v>
      </c>
      <c r="B345">
        <v>2</v>
      </c>
      <c r="C345">
        <v>201</v>
      </c>
      <c r="D345">
        <v>10416.93</v>
      </c>
      <c r="E345">
        <v>72358.55</v>
      </c>
      <c r="F345">
        <v>4090</v>
      </c>
      <c r="G345" s="10" t="s">
        <v>5333</v>
      </c>
      <c r="H345" s="10" t="s">
        <v>4436</v>
      </c>
      <c r="I345">
        <v>8</v>
      </c>
      <c r="J345">
        <v>0</v>
      </c>
      <c r="K345">
        <v>10416.93</v>
      </c>
      <c r="L345">
        <v>0</v>
      </c>
      <c r="M345">
        <v>0</v>
      </c>
      <c r="N345">
        <v>0</v>
      </c>
      <c r="O345" s="1">
        <v>44562</v>
      </c>
      <c r="P345" s="1">
        <v>44773</v>
      </c>
      <c r="Q345" s="1">
        <v>44785</v>
      </c>
    </row>
    <row r="346" spans="1:17" x14ac:dyDescent="0.25">
      <c r="A346" s="10" t="s">
        <v>5334</v>
      </c>
      <c r="B346">
        <v>2</v>
      </c>
      <c r="C346">
        <v>201</v>
      </c>
      <c r="D346">
        <v>48000</v>
      </c>
      <c r="E346">
        <v>17745</v>
      </c>
      <c r="F346">
        <v>4160</v>
      </c>
      <c r="G346" s="10" t="s">
        <v>5335</v>
      </c>
      <c r="H346" s="10" t="s">
        <v>4436</v>
      </c>
      <c r="I346">
        <v>8</v>
      </c>
      <c r="J346">
        <v>0</v>
      </c>
      <c r="K346">
        <v>48000</v>
      </c>
      <c r="L346">
        <v>0</v>
      </c>
      <c r="M346">
        <v>0</v>
      </c>
      <c r="N346">
        <v>0</v>
      </c>
      <c r="O346" s="1">
        <v>44562</v>
      </c>
      <c r="P346" s="1">
        <v>44773</v>
      </c>
      <c r="Q346" s="1">
        <v>44785</v>
      </c>
    </row>
    <row r="347" spans="1:17" x14ac:dyDescent="0.25">
      <c r="A347" s="10" t="s">
        <v>5336</v>
      </c>
      <c r="B347">
        <v>2</v>
      </c>
      <c r="C347">
        <v>201</v>
      </c>
      <c r="D347">
        <v>0</v>
      </c>
      <c r="E347">
        <v>30000</v>
      </c>
      <c r="F347">
        <v>4011</v>
      </c>
      <c r="G347" s="10" t="s">
        <v>5337</v>
      </c>
      <c r="H347" s="10" t="s">
        <v>4436</v>
      </c>
      <c r="I347">
        <v>8</v>
      </c>
      <c r="J347">
        <v>0</v>
      </c>
      <c r="K347">
        <v>78000</v>
      </c>
      <c r="L347">
        <v>0</v>
      </c>
      <c r="M347">
        <v>0</v>
      </c>
      <c r="N347">
        <v>0</v>
      </c>
      <c r="O347" s="1">
        <v>44562</v>
      </c>
      <c r="P347" s="1">
        <v>44773</v>
      </c>
      <c r="Q347" s="1">
        <v>44785</v>
      </c>
    </row>
    <row r="348" spans="1:17" x14ac:dyDescent="0.25">
      <c r="A348" s="10" t="s">
        <v>5338</v>
      </c>
      <c r="B348">
        <v>2</v>
      </c>
      <c r="C348">
        <v>201</v>
      </c>
      <c r="D348">
        <v>0</v>
      </c>
      <c r="E348">
        <v>50000</v>
      </c>
      <c r="F348">
        <v>4050</v>
      </c>
      <c r="G348" s="10" t="s">
        <v>5339</v>
      </c>
      <c r="H348" s="10" t="s">
        <v>4436</v>
      </c>
      <c r="I348">
        <v>7</v>
      </c>
      <c r="J348">
        <v>0</v>
      </c>
      <c r="K348">
        <v>50000</v>
      </c>
      <c r="L348">
        <v>0</v>
      </c>
      <c r="M348">
        <v>0</v>
      </c>
      <c r="N348">
        <v>0</v>
      </c>
      <c r="O348" s="1">
        <v>44562</v>
      </c>
      <c r="P348" s="1">
        <v>44773</v>
      </c>
      <c r="Q348" s="1">
        <v>44785</v>
      </c>
    </row>
    <row r="349" spans="1:17" x14ac:dyDescent="0.25">
      <c r="A349" s="10" t="s">
        <v>4689</v>
      </c>
      <c r="B349">
        <v>2</v>
      </c>
      <c r="C349">
        <v>201</v>
      </c>
      <c r="D349">
        <v>234064</v>
      </c>
      <c r="E349">
        <v>346883.59</v>
      </c>
      <c r="F349">
        <v>0</v>
      </c>
      <c r="G349" s="10" t="s">
        <v>5340</v>
      </c>
      <c r="H349" s="10" t="s">
        <v>4427</v>
      </c>
      <c r="I349">
        <v>5</v>
      </c>
      <c r="J349">
        <v>0</v>
      </c>
      <c r="K349">
        <v>907873.05</v>
      </c>
      <c r="L349">
        <v>0</v>
      </c>
      <c r="M349">
        <v>0</v>
      </c>
      <c r="N349">
        <v>0</v>
      </c>
      <c r="O349" s="1">
        <v>44562</v>
      </c>
      <c r="P349" s="1">
        <v>44773</v>
      </c>
      <c r="Q349" s="1">
        <v>44785</v>
      </c>
    </row>
    <row r="350" spans="1:17" x14ac:dyDescent="0.25">
      <c r="A350" s="10" t="s">
        <v>4690</v>
      </c>
      <c r="B350">
        <v>2</v>
      </c>
      <c r="C350">
        <v>201</v>
      </c>
      <c r="D350">
        <v>225635</v>
      </c>
      <c r="E350">
        <v>196715.94</v>
      </c>
      <c r="F350">
        <v>0</v>
      </c>
      <c r="G350" s="10" t="s">
        <v>5341</v>
      </c>
      <c r="H350" s="10" t="s">
        <v>4427</v>
      </c>
      <c r="I350">
        <v>6</v>
      </c>
      <c r="J350">
        <v>0</v>
      </c>
      <c r="K350">
        <v>325635</v>
      </c>
      <c r="L350">
        <v>0</v>
      </c>
      <c r="M350">
        <v>0</v>
      </c>
      <c r="N350">
        <v>0</v>
      </c>
      <c r="O350" s="1">
        <v>44562</v>
      </c>
      <c r="P350" s="1">
        <v>44773</v>
      </c>
      <c r="Q350" s="1">
        <v>44785</v>
      </c>
    </row>
    <row r="351" spans="1:17" x14ac:dyDescent="0.25">
      <c r="A351" s="10" t="s">
        <v>4691</v>
      </c>
      <c r="B351">
        <v>2</v>
      </c>
      <c r="C351">
        <v>201</v>
      </c>
      <c r="D351">
        <v>225635</v>
      </c>
      <c r="E351">
        <v>196715.94</v>
      </c>
      <c r="F351">
        <v>0</v>
      </c>
      <c r="G351" s="10" t="s">
        <v>5342</v>
      </c>
      <c r="H351" s="10" t="s">
        <v>4427</v>
      </c>
      <c r="I351">
        <v>6</v>
      </c>
      <c r="J351">
        <v>0</v>
      </c>
      <c r="K351">
        <v>325635</v>
      </c>
      <c r="L351">
        <v>0</v>
      </c>
      <c r="M351">
        <v>0</v>
      </c>
      <c r="N351">
        <v>0</v>
      </c>
      <c r="O351" s="1">
        <v>44562</v>
      </c>
      <c r="P351" s="1">
        <v>44773</v>
      </c>
      <c r="Q351" s="1">
        <v>44785</v>
      </c>
    </row>
    <row r="352" spans="1:17" x14ac:dyDescent="0.25">
      <c r="A352" s="10" t="s">
        <v>4692</v>
      </c>
      <c r="B352">
        <v>2</v>
      </c>
      <c r="C352">
        <v>201</v>
      </c>
      <c r="D352">
        <v>225635</v>
      </c>
      <c r="E352">
        <v>196715.94</v>
      </c>
      <c r="F352">
        <v>0</v>
      </c>
      <c r="G352" s="10" t="s">
        <v>5343</v>
      </c>
      <c r="H352" s="10" t="s">
        <v>4427</v>
      </c>
      <c r="I352">
        <v>7</v>
      </c>
      <c r="J352">
        <v>0</v>
      </c>
      <c r="K352">
        <v>325635</v>
      </c>
      <c r="L352">
        <v>0</v>
      </c>
      <c r="M352">
        <v>0</v>
      </c>
      <c r="N352">
        <v>0</v>
      </c>
      <c r="O352" s="1">
        <v>44562</v>
      </c>
      <c r="P352" s="1">
        <v>44773</v>
      </c>
      <c r="Q352" s="1">
        <v>44785</v>
      </c>
    </row>
    <row r="353" spans="1:17" x14ac:dyDescent="0.25">
      <c r="A353" s="10" t="s">
        <v>4693</v>
      </c>
      <c r="B353">
        <v>2</v>
      </c>
      <c r="C353">
        <v>201</v>
      </c>
      <c r="D353">
        <v>225635</v>
      </c>
      <c r="E353">
        <v>196715.94</v>
      </c>
      <c r="F353">
        <v>1017</v>
      </c>
      <c r="G353" s="10" t="s">
        <v>4694</v>
      </c>
      <c r="H353" s="10" t="s">
        <v>4436</v>
      </c>
      <c r="I353">
        <v>8</v>
      </c>
      <c r="J353">
        <v>0</v>
      </c>
      <c r="K353">
        <v>325635</v>
      </c>
      <c r="L353">
        <v>0</v>
      </c>
      <c r="M353">
        <v>0</v>
      </c>
      <c r="N353">
        <v>0</v>
      </c>
      <c r="O353" s="1">
        <v>44562</v>
      </c>
      <c r="P353" s="1">
        <v>44773</v>
      </c>
      <c r="Q353" s="1">
        <v>44785</v>
      </c>
    </row>
    <row r="354" spans="1:17" x14ac:dyDescent="0.25">
      <c r="A354" s="10" t="s">
        <v>4695</v>
      </c>
      <c r="B354">
        <v>2</v>
      </c>
      <c r="C354">
        <v>201</v>
      </c>
      <c r="D354">
        <v>8429</v>
      </c>
      <c r="E354">
        <v>150167.65</v>
      </c>
      <c r="F354">
        <v>0</v>
      </c>
      <c r="G354" s="10" t="s">
        <v>5344</v>
      </c>
      <c r="H354" s="10" t="s">
        <v>4427</v>
      </c>
      <c r="I354">
        <v>6</v>
      </c>
      <c r="J354">
        <v>0</v>
      </c>
      <c r="K354">
        <v>582238.05000000005</v>
      </c>
      <c r="L354">
        <v>0</v>
      </c>
      <c r="M354">
        <v>0</v>
      </c>
      <c r="N354">
        <v>0</v>
      </c>
      <c r="O354" s="1">
        <v>44562</v>
      </c>
      <c r="P354" s="1">
        <v>44773</v>
      </c>
      <c r="Q354" s="1">
        <v>44785</v>
      </c>
    </row>
    <row r="355" spans="1:17" x14ac:dyDescent="0.25">
      <c r="A355" s="10" t="s">
        <v>4696</v>
      </c>
      <c r="B355">
        <v>2</v>
      </c>
      <c r="C355">
        <v>201</v>
      </c>
      <c r="D355">
        <v>8429</v>
      </c>
      <c r="E355">
        <v>150167.65</v>
      </c>
      <c r="F355">
        <v>0</v>
      </c>
      <c r="G355" s="10" t="s">
        <v>5345</v>
      </c>
      <c r="H355" s="10" t="s">
        <v>4427</v>
      </c>
      <c r="I355">
        <v>6</v>
      </c>
      <c r="J355">
        <v>0</v>
      </c>
      <c r="K355">
        <v>582238.05000000005</v>
      </c>
      <c r="L355">
        <v>0</v>
      </c>
      <c r="M355">
        <v>0</v>
      </c>
      <c r="N355">
        <v>0</v>
      </c>
      <c r="O355" s="1">
        <v>44562</v>
      </c>
      <c r="P355" s="1">
        <v>44773</v>
      </c>
      <c r="Q355" s="1">
        <v>44785</v>
      </c>
    </row>
    <row r="356" spans="1:17" x14ac:dyDescent="0.25">
      <c r="A356" s="10" t="s">
        <v>4697</v>
      </c>
      <c r="B356">
        <v>2</v>
      </c>
      <c r="C356">
        <v>201</v>
      </c>
      <c r="D356">
        <v>8429</v>
      </c>
      <c r="E356">
        <v>7395.07</v>
      </c>
      <c r="F356">
        <v>1103</v>
      </c>
      <c r="G356" s="10" t="s">
        <v>5346</v>
      </c>
      <c r="H356" s="10" t="s">
        <v>4436</v>
      </c>
      <c r="I356">
        <v>7</v>
      </c>
      <c r="J356">
        <v>0</v>
      </c>
      <c r="K356">
        <v>8429</v>
      </c>
      <c r="L356">
        <v>0</v>
      </c>
      <c r="M356">
        <v>0</v>
      </c>
      <c r="N356">
        <v>0</v>
      </c>
      <c r="O356" s="1">
        <v>44562</v>
      </c>
      <c r="P356" s="1">
        <v>44773</v>
      </c>
      <c r="Q356" s="1">
        <v>44785</v>
      </c>
    </row>
    <row r="357" spans="1:17" x14ac:dyDescent="0.25">
      <c r="A357" s="10" t="s">
        <v>5347</v>
      </c>
      <c r="B357">
        <v>2</v>
      </c>
      <c r="C357">
        <v>201</v>
      </c>
      <c r="D357">
        <v>0</v>
      </c>
      <c r="E357">
        <v>142772.57999999999</v>
      </c>
      <c r="F357">
        <v>1212</v>
      </c>
      <c r="G357" s="10" t="s">
        <v>5348</v>
      </c>
      <c r="H357" s="10" t="s">
        <v>4436</v>
      </c>
      <c r="I357">
        <v>7</v>
      </c>
      <c r="J357">
        <v>0</v>
      </c>
      <c r="K357">
        <v>475889.05</v>
      </c>
      <c r="L357">
        <v>0</v>
      </c>
      <c r="M357">
        <v>0</v>
      </c>
      <c r="N357">
        <v>0</v>
      </c>
      <c r="O357" s="1">
        <v>44562</v>
      </c>
      <c r="P357" s="1">
        <v>44773</v>
      </c>
      <c r="Q357" s="1">
        <v>44785</v>
      </c>
    </row>
    <row r="358" spans="1:17" x14ac:dyDescent="0.25">
      <c r="A358" s="10" t="s">
        <v>5349</v>
      </c>
      <c r="B358">
        <v>2</v>
      </c>
      <c r="C358">
        <v>201</v>
      </c>
      <c r="D358">
        <v>0</v>
      </c>
      <c r="E358">
        <v>0</v>
      </c>
      <c r="F358">
        <v>1025</v>
      </c>
      <c r="G358" s="10" t="s">
        <v>5350</v>
      </c>
      <c r="H358" s="10" t="s">
        <v>4436</v>
      </c>
      <c r="I358">
        <v>7</v>
      </c>
      <c r="J358">
        <v>0</v>
      </c>
      <c r="K358">
        <v>97920</v>
      </c>
      <c r="L358">
        <v>0</v>
      </c>
      <c r="M358">
        <v>0</v>
      </c>
      <c r="N358">
        <v>0</v>
      </c>
      <c r="O358" s="1">
        <v>44562</v>
      </c>
      <c r="P358" s="1">
        <v>44773</v>
      </c>
      <c r="Q358" s="1">
        <v>44785</v>
      </c>
    </row>
    <row r="359" spans="1:17" x14ac:dyDescent="0.25">
      <c r="A359" s="10" t="s">
        <v>4698</v>
      </c>
      <c r="B359">
        <v>2</v>
      </c>
      <c r="C359">
        <v>201</v>
      </c>
      <c r="D359">
        <v>15775</v>
      </c>
      <c r="E359">
        <v>21123.74</v>
      </c>
      <c r="F359">
        <v>0</v>
      </c>
      <c r="G359" s="10" t="s">
        <v>5351</v>
      </c>
      <c r="H359" s="10" t="s">
        <v>4427</v>
      </c>
      <c r="I359">
        <v>5</v>
      </c>
      <c r="J359">
        <v>0</v>
      </c>
      <c r="K359">
        <v>15775</v>
      </c>
      <c r="L359">
        <v>0</v>
      </c>
      <c r="M359">
        <v>0</v>
      </c>
      <c r="N359">
        <v>0</v>
      </c>
      <c r="O359" s="1">
        <v>44562</v>
      </c>
      <c r="P359" s="1">
        <v>44773</v>
      </c>
      <c r="Q359" s="1">
        <v>44785</v>
      </c>
    </row>
    <row r="360" spans="1:17" x14ac:dyDescent="0.25">
      <c r="A360" s="10" t="s">
        <v>4699</v>
      </c>
      <c r="B360">
        <v>2</v>
      </c>
      <c r="C360">
        <v>201</v>
      </c>
      <c r="D360">
        <v>15775</v>
      </c>
      <c r="E360">
        <v>21123.74</v>
      </c>
      <c r="F360">
        <v>0</v>
      </c>
      <c r="G360" s="10" t="s">
        <v>5351</v>
      </c>
      <c r="H360" s="10" t="s">
        <v>4427</v>
      </c>
      <c r="I360">
        <v>6</v>
      </c>
      <c r="J360">
        <v>0</v>
      </c>
      <c r="K360">
        <v>15775</v>
      </c>
      <c r="L360">
        <v>0</v>
      </c>
      <c r="M360">
        <v>0</v>
      </c>
      <c r="N360">
        <v>0</v>
      </c>
      <c r="O360" s="1">
        <v>44562</v>
      </c>
      <c r="P360" s="1">
        <v>44773</v>
      </c>
      <c r="Q360" s="1">
        <v>44785</v>
      </c>
    </row>
    <row r="361" spans="1:17" x14ac:dyDescent="0.25">
      <c r="A361" s="10" t="s">
        <v>4700</v>
      </c>
      <c r="B361">
        <v>2</v>
      </c>
      <c r="C361">
        <v>201</v>
      </c>
      <c r="D361">
        <v>15775</v>
      </c>
      <c r="E361">
        <v>21123.74</v>
      </c>
      <c r="F361">
        <v>0</v>
      </c>
      <c r="G361" s="10" t="s">
        <v>5352</v>
      </c>
      <c r="H361" s="10" t="s">
        <v>4427</v>
      </c>
      <c r="I361">
        <v>6</v>
      </c>
      <c r="J361">
        <v>0</v>
      </c>
      <c r="K361">
        <v>15775</v>
      </c>
      <c r="L361">
        <v>0</v>
      </c>
      <c r="M361">
        <v>0</v>
      </c>
      <c r="N361">
        <v>0</v>
      </c>
      <c r="O361" s="1">
        <v>44562</v>
      </c>
      <c r="P361" s="1">
        <v>44773</v>
      </c>
      <c r="Q361" s="1">
        <v>44785</v>
      </c>
    </row>
    <row r="362" spans="1:17" x14ac:dyDescent="0.25">
      <c r="A362" s="10" t="s">
        <v>4701</v>
      </c>
      <c r="B362">
        <v>2</v>
      </c>
      <c r="C362">
        <v>201</v>
      </c>
      <c r="D362">
        <v>212</v>
      </c>
      <c r="E362">
        <v>123.74</v>
      </c>
      <c r="F362">
        <v>1114</v>
      </c>
      <c r="G362" s="10" t="s">
        <v>5353</v>
      </c>
      <c r="H362" s="10" t="s">
        <v>4436</v>
      </c>
      <c r="I362">
        <v>7</v>
      </c>
      <c r="J362">
        <v>0</v>
      </c>
      <c r="K362">
        <v>212</v>
      </c>
      <c r="L362">
        <v>0</v>
      </c>
      <c r="M362">
        <v>0</v>
      </c>
      <c r="N362">
        <v>0</v>
      </c>
      <c r="O362" s="1">
        <v>44562</v>
      </c>
      <c r="P362" s="1">
        <v>44773</v>
      </c>
      <c r="Q362" s="1">
        <v>44785</v>
      </c>
    </row>
    <row r="363" spans="1:17" x14ac:dyDescent="0.25">
      <c r="A363" s="10" t="s">
        <v>5354</v>
      </c>
      <c r="B363">
        <v>2</v>
      </c>
      <c r="C363">
        <v>201</v>
      </c>
      <c r="D363">
        <v>15563</v>
      </c>
      <c r="E363">
        <v>21000</v>
      </c>
      <c r="F363">
        <v>1112</v>
      </c>
      <c r="G363" s="10" t="s">
        <v>5355</v>
      </c>
      <c r="H363" s="10" t="s">
        <v>4436</v>
      </c>
      <c r="I363">
        <v>7</v>
      </c>
      <c r="J363">
        <v>0</v>
      </c>
      <c r="K363">
        <v>15563</v>
      </c>
      <c r="L363">
        <v>0</v>
      </c>
      <c r="M363">
        <v>0</v>
      </c>
      <c r="N363">
        <v>0</v>
      </c>
      <c r="O363" s="1">
        <v>44562</v>
      </c>
      <c r="P363" s="1">
        <v>44773</v>
      </c>
      <c r="Q363" s="1">
        <v>44785</v>
      </c>
    </row>
    <row r="364" spans="1:17" x14ac:dyDescent="0.25">
      <c r="A364" s="10" t="s">
        <v>4702</v>
      </c>
      <c r="B364">
        <v>2</v>
      </c>
      <c r="C364">
        <v>201</v>
      </c>
      <c r="D364">
        <v>4195223.43</v>
      </c>
      <c r="E364">
        <v>2938947</v>
      </c>
      <c r="F364">
        <v>0</v>
      </c>
      <c r="G364" s="10" t="s">
        <v>5356</v>
      </c>
      <c r="H364" s="10" t="s">
        <v>4427</v>
      </c>
      <c r="I364">
        <v>3</v>
      </c>
      <c r="J364">
        <v>0</v>
      </c>
      <c r="K364">
        <v>4595223.43</v>
      </c>
      <c r="L364">
        <v>0</v>
      </c>
      <c r="M364">
        <v>0</v>
      </c>
      <c r="N364">
        <v>0</v>
      </c>
      <c r="O364" s="1">
        <v>44562</v>
      </c>
      <c r="P364" s="1">
        <v>44773</v>
      </c>
      <c r="Q364" s="1">
        <v>44785</v>
      </c>
    </row>
    <row r="365" spans="1:17" x14ac:dyDescent="0.25">
      <c r="A365" s="10" t="s">
        <v>4703</v>
      </c>
      <c r="B365">
        <v>2</v>
      </c>
      <c r="C365">
        <v>201</v>
      </c>
      <c r="D365">
        <v>4195223.43</v>
      </c>
      <c r="E365">
        <v>2938947</v>
      </c>
      <c r="F365">
        <v>0</v>
      </c>
      <c r="G365" s="10" t="s">
        <v>5357</v>
      </c>
      <c r="H365" s="10" t="s">
        <v>4427</v>
      </c>
      <c r="I365">
        <v>4</v>
      </c>
      <c r="J365">
        <v>0</v>
      </c>
      <c r="K365">
        <v>4595223.43</v>
      </c>
      <c r="L365">
        <v>0</v>
      </c>
      <c r="M365">
        <v>0</v>
      </c>
      <c r="N365">
        <v>0</v>
      </c>
      <c r="O365" s="1">
        <v>44562</v>
      </c>
      <c r="P365" s="1">
        <v>44773</v>
      </c>
      <c r="Q365" s="1">
        <v>44785</v>
      </c>
    </row>
    <row r="366" spans="1:17" x14ac:dyDescent="0.25">
      <c r="A366" s="10" t="s">
        <v>4704</v>
      </c>
      <c r="B366">
        <v>2</v>
      </c>
      <c r="C366">
        <v>201</v>
      </c>
      <c r="D366">
        <v>4195223.43</v>
      </c>
      <c r="E366">
        <v>2938947</v>
      </c>
      <c r="F366">
        <v>0</v>
      </c>
      <c r="G366" s="10" t="s">
        <v>5358</v>
      </c>
      <c r="H366" s="10" t="s">
        <v>4427</v>
      </c>
      <c r="I366">
        <v>5</v>
      </c>
      <c r="J366">
        <v>0</v>
      </c>
      <c r="K366">
        <v>4595223.43</v>
      </c>
      <c r="L366">
        <v>0</v>
      </c>
      <c r="M366">
        <v>0</v>
      </c>
      <c r="N366">
        <v>0</v>
      </c>
      <c r="O366" s="1">
        <v>44562</v>
      </c>
      <c r="P366" s="1">
        <v>44773</v>
      </c>
      <c r="Q366" s="1">
        <v>44785</v>
      </c>
    </row>
    <row r="367" spans="1:17" x14ac:dyDescent="0.25">
      <c r="A367" s="10" t="s">
        <v>4705</v>
      </c>
      <c r="B367">
        <v>2</v>
      </c>
      <c r="C367">
        <v>201</v>
      </c>
      <c r="D367">
        <v>4195223.43</v>
      </c>
      <c r="E367">
        <v>2938947</v>
      </c>
      <c r="F367">
        <v>0</v>
      </c>
      <c r="G367" s="10" t="s">
        <v>5358</v>
      </c>
      <c r="H367" s="10" t="s">
        <v>4427</v>
      </c>
      <c r="I367">
        <v>6</v>
      </c>
      <c r="J367">
        <v>0</v>
      </c>
      <c r="K367">
        <v>4595223.43</v>
      </c>
      <c r="L367">
        <v>0</v>
      </c>
      <c r="M367">
        <v>0</v>
      </c>
      <c r="N367">
        <v>0</v>
      </c>
      <c r="O367" s="1">
        <v>44562</v>
      </c>
      <c r="P367" s="1">
        <v>44773</v>
      </c>
      <c r="Q367" s="1">
        <v>44785</v>
      </c>
    </row>
    <row r="368" spans="1:17" x14ac:dyDescent="0.25">
      <c r="A368" s="10" t="s">
        <v>4706</v>
      </c>
      <c r="B368">
        <v>2</v>
      </c>
      <c r="C368">
        <v>201</v>
      </c>
      <c r="D368">
        <v>4195223.43</v>
      </c>
      <c r="E368">
        <v>2938947</v>
      </c>
      <c r="F368">
        <v>31</v>
      </c>
      <c r="G368" s="10" t="s">
        <v>5358</v>
      </c>
      <c r="H368" s="10" t="s">
        <v>4436</v>
      </c>
      <c r="I368">
        <v>6</v>
      </c>
      <c r="J368">
        <v>0</v>
      </c>
      <c r="K368">
        <v>4595223.43</v>
      </c>
      <c r="L368">
        <v>0</v>
      </c>
      <c r="M368">
        <v>0</v>
      </c>
      <c r="N368">
        <v>0</v>
      </c>
      <c r="O368" s="1">
        <v>44562</v>
      </c>
      <c r="P368" s="1">
        <v>44773</v>
      </c>
      <c r="Q368" s="1">
        <v>44785</v>
      </c>
    </row>
    <row r="369" spans="1:17" x14ac:dyDescent="0.25">
      <c r="A369" s="10" t="s">
        <v>4707</v>
      </c>
      <c r="B369">
        <v>2</v>
      </c>
      <c r="C369">
        <v>201</v>
      </c>
      <c r="D369">
        <v>202342</v>
      </c>
      <c r="E369">
        <v>198664.46</v>
      </c>
      <c r="F369">
        <v>0</v>
      </c>
      <c r="G369" s="10" t="s">
        <v>5359</v>
      </c>
      <c r="H369" s="10" t="s">
        <v>4427</v>
      </c>
      <c r="I369">
        <v>2</v>
      </c>
      <c r="J369">
        <v>0</v>
      </c>
      <c r="K369">
        <v>202342</v>
      </c>
      <c r="L369">
        <v>0</v>
      </c>
      <c r="M369">
        <v>0</v>
      </c>
      <c r="N369">
        <v>0</v>
      </c>
      <c r="O369" s="1">
        <v>44562</v>
      </c>
      <c r="P369" s="1">
        <v>44773</v>
      </c>
      <c r="Q369" s="1">
        <v>44785</v>
      </c>
    </row>
    <row r="370" spans="1:17" x14ac:dyDescent="0.25">
      <c r="A370" s="10" t="s">
        <v>4708</v>
      </c>
      <c r="B370">
        <v>2</v>
      </c>
      <c r="C370">
        <v>201</v>
      </c>
      <c r="D370">
        <v>146088</v>
      </c>
      <c r="E370">
        <v>106287.23</v>
      </c>
      <c r="F370">
        <v>0</v>
      </c>
      <c r="G370" s="10" t="s">
        <v>5360</v>
      </c>
      <c r="H370" s="10" t="s">
        <v>4427</v>
      </c>
      <c r="I370">
        <v>3</v>
      </c>
      <c r="J370">
        <v>0</v>
      </c>
      <c r="K370">
        <v>146088</v>
      </c>
      <c r="L370">
        <v>0</v>
      </c>
      <c r="M370">
        <v>0</v>
      </c>
      <c r="N370">
        <v>0</v>
      </c>
      <c r="O370" s="1">
        <v>44562</v>
      </c>
      <c r="P370" s="1">
        <v>44773</v>
      </c>
      <c r="Q370" s="1">
        <v>44785</v>
      </c>
    </row>
    <row r="371" spans="1:17" x14ac:dyDescent="0.25">
      <c r="A371" s="10" t="s">
        <v>4709</v>
      </c>
      <c r="B371">
        <v>2</v>
      </c>
      <c r="C371">
        <v>201</v>
      </c>
      <c r="D371">
        <v>146088</v>
      </c>
      <c r="E371">
        <v>106287.23</v>
      </c>
      <c r="F371">
        <v>0</v>
      </c>
      <c r="G371" s="10" t="s">
        <v>5361</v>
      </c>
      <c r="H371" s="10" t="s">
        <v>4427</v>
      </c>
      <c r="I371">
        <v>4</v>
      </c>
      <c r="J371">
        <v>0</v>
      </c>
      <c r="K371">
        <v>146088</v>
      </c>
      <c r="L371">
        <v>0</v>
      </c>
      <c r="M371">
        <v>0</v>
      </c>
      <c r="N371">
        <v>0</v>
      </c>
      <c r="O371" s="1">
        <v>44562</v>
      </c>
      <c r="P371" s="1">
        <v>44773</v>
      </c>
      <c r="Q371" s="1">
        <v>44785</v>
      </c>
    </row>
    <row r="372" spans="1:17" x14ac:dyDescent="0.25">
      <c r="A372" s="10" t="s">
        <v>4710</v>
      </c>
      <c r="B372">
        <v>2</v>
      </c>
      <c r="C372">
        <v>201</v>
      </c>
      <c r="D372">
        <v>78800</v>
      </c>
      <c r="E372">
        <v>35804.6</v>
      </c>
      <c r="F372">
        <v>0</v>
      </c>
      <c r="G372" s="10" t="s">
        <v>5362</v>
      </c>
      <c r="H372" s="10" t="s">
        <v>4427</v>
      </c>
      <c r="I372">
        <v>5</v>
      </c>
      <c r="J372">
        <v>0</v>
      </c>
      <c r="K372">
        <v>78800</v>
      </c>
      <c r="L372">
        <v>0</v>
      </c>
      <c r="M372">
        <v>0</v>
      </c>
      <c r="N372">
        <v>0</v>
      </c>
      <c r="O372" s="1">
        <v>44562</v>
      </c>
      <c r="P372" s="1">
        <v>44773</v>
      </c>
      <c r="Q372" s="1">
        <v>44785</v>
      </c>
    </row>
    <row r="373" spans="1:17" x14ac:dyDescent="0.25">
      <c r="A373" s="10" t="s">
        <v>4711</v>
      </c>
      <c r="B373">
        <v>2</v>
      </c>
      <c r="C373">
        <v>201</v>
      </c>
      <c r="D373">
        <v>78800</v>
      </c>
      <c r="E373">
        <v>35804.6</v>
      </c>
      <c r="F373">
        <v>0</v>
      </c>
      <c r="G373" s="10" t="s">
        <v>5363</v>
      </c>
      <c r="H373" s="10" t="s">
        <v>4427</v>
      </c>
      <c r="I373">
        <v>6</v>
      </c>
      <c r="J373">
        <v>0</v>
      </c>
      <c r="K373">
        <v>78800</v>
      </c>
      <c r="L373">
        <v>0</v>
      </c>
      <c r="M373">
        <v>0</v>
      </c>
      <c r="N373">
        <v>0</v>
      </c>
      <c r="O373" s="1">
        <v>44562</v>
      </c>
      <c r="P373" s="1">
        <v>44773</v>
      </c>
      <c r="Q373" s="1">
        <v>44785</v>
      </c>
    </row>
    <row r="374" spans="1:17" x14ac:dyDescent="0.25">
      <c r="A374" s="10" t="s">
        <v>4712</v>
      </c>
      <c r="B374">
        <v>2</v>
      </c>
      <c r="C374">
        <v>201</v>
      </c>
      <c r="D374">
        <v>78800</v>
      </c>
      <c r="E374">
        <v>35804.6</v>
      </c>
      <c r="F374">
        <v>0</v>
      </c>
      <c r="G374" s="10" t="s">
        <v>5364</v>
      </c>
      <c r="H374" s="10" t="s">
        <v>4427</v>
      </c>
      <c r="I374">
        <v>6</v>
      </c>
      <c r="J374">
        <v>0</v>
      </c>
      <c r="K374">
        <v>78800</v>
      </c>
      <c r="L374">
        <v>0</v>
      </c>
      <c r="M374">
        <v>0</v>
      </c>
      <c r="N374">
        <v>0</v>
      </c>
      <c r="O374" s="1">
        <v>44562</v>
      </c>
      <c r="P374" s="1">
        <v>44773</v>
      </c>
      <c r="Q374" s="1">
        <v>44785</v>
      </c>
    </row>
    <row r="375" spans="1:17" x14ac:dyDescent="0.25">
      <c r="A375" s="10" t="s">
        <v>4713</v>
      </c>
      <c r="B375">
        <v>2</v>
      </c>
      <c r="C375">
        <v>201</v>
      </c>
      <c r="D375">
        <v>78800</v>
      </c>
      <c r="E375">
        <v>35804.6</v>
      </c>
      <c r="F375">
        <v>1</v>
      </c>
      <c r="G375" s="10" t="s">
        <v>5365</v>
      </c>
      <c r="H375" s="10" t="s">
        <v>4436</v>
      </c>
      <c r="I375">
        <v>7</v>
      </c>
      <c r="J375">
        <v>0</v>
      </c>
      <c r="K375">
        <v>78800</v>
      </c>
      <c r="L375">
        <v>0</v>
      </c>
      <c r="M375">
        <v>0</v>
      </c>
      <c r="N375">
        <v>0</v>
      </c>
      <c r="O375" s="1">
        <v>44562</v>
      </c>
      <c r="P375" s="1">
        <v>44773</v>
      </c>
      <c r="Q375" s="1">
        <v>44785</v>
      </c>
    </row>
    <row r="376" spans="1:17" x14ac:dyDescent="0.25">
      <c r="A376" s="10" t="s">
        <v>4714</v>
      </c>
      <c r="B376">
        <v>2</v>
      </c>
      <c r="C376">
        <v>201</v>
      </c>
      <c r="D376">
        <v>67288</v>
      </c>
      <c r="E376">
        <v>70482.63</v>
      </c>
      <c r="F376">
        <v>0</v>
      </c>
      <c r="G376" s="10" t="s">
        <v>5366</v>
      </c>
      <c r="H376" s="10" t="s">
        <v>4427</v>
      </c>
      <c r="I376">
        <v>5</v>
      </c>
      <c r="J376">
        <v>0</v>
      </c>
      <c r="K376">
        <v>67288</v>
      </c>
      <c r="L376">
        <v>0</v>
      </c>
      <c r="M376">
        <v>0</v>
      </c>
      <c r="N376">
        <v>0</v>
      </c>
      <c r="O376" s="1">
        <v>44562</v>
      </c>
      <c r="P376" s="1">
        <v>44773</v>
      </c>
      <c r="Q376" s="1">
        <v>44785</v>
      </c>
    </row>
    <row r="377" spans="1:17" x14ac:dyDescent="0.25">
      <c r="A377" s="10" t="s">
        <v>4715</v>
      </c>
      <c r="B377">
        <v>2</v>
      </c>
      <c r="C377">
        <v>201</v>
      </c>
      <c r="D377">
        <v>67288</v>
      </c>
      <c r="E377">
        <v>70482.63</v>
      </c>
      <c r="F377">
        <v>0</v>
      </c>
      <c r="G377" s="10" t="s">
        <v>5367</v>
      </c>
      <c r="H377" s="10" t="s">
        <v>4427</v>
      </c>
      <c r="I377">
        <v>6</v>
      </c>
      <c r="J377">
        <v>0</v>
      </c>
      <c r="K377">
        <v>67288</v>
      </c>
      <c r="L377">
        <v>0</v>
      </c>
      <c r="M377">
        <v>0</v>
      </c>
      <c r="N377">
        <v>0</v>
      </c>
      <c r="O377" s="1">
        <v>44562</v>
      </c>
      <c r="P377" s="1">
        <v>44773</v>
      </c>
      <c r="Q377" s="1">
        <v>44785</v>
      </c>
    </row>
    <row r="378" spans="1:17" x14ac:dyDescent="0.25">
      <c r="A378" s="10" t="s">
        <v>4716</v>
      </c>
      <c r="B378">
        <v>2</v>
      </c>
      <c r="C378">
        <v>201</v>
      </c>
      <c r="D378">
        <v>65686</v>
      </c>
      <c r="E378">
        <v>65557.259999999995</v>
      </c>
      <c r="F378">
        <v>0</v>
      </c>
      <c r="G378" s="10" t="s">
        <v>5368</v>
      </c>
      <c r="H378" s="10" t="s">
        <v>4427</v>
      </c>
      <c r="I378">
        <v>6</v>
      </c>
      <c r="J378">
        <v>0</v>
      </c>
      <c r="K378">
        <v>65686</v>
      </c>
      <c r="L378">
        <v>0</v>
      </c>
      <c r="M378">
        <v>0</v>
      </c>
      <c r="N378">
        <v>0</v>
      </c>
      <c r="O378" s="1">
        <v>44562</v>
      </c>
      <c r="P378" s="1">
        <v>44773</v>
      </c>
      <c r="Q378" s="1">
        <v>44785</v>
      </c>
    </row>
    <row r="379" spans="1:17" x14ac:dyDescent="0.25">
      <c r="A379" s="10" t="s">
        <v>4717</v>
      </c>
      <c r="B379">
        <v>2</v>
      </c>
      <c r="C379">
        <v>201</v>
      </c>
      <c r="D379">
        <v>65686</v>
      </c>
      <c r="E379">
        <v>60860</v>
      </c>
      <c r="F379">
        <v>1</v>
      </c>
      <c r="G379" s="10" t="s">
        <v>5369</v>
      </c>
      <c r="H379" s="10" t="s">
        <v>4436</v>
      </c>
      <c r="I379">
        <v>7</v>
      </c>
      <c r="J379">
        <v>0</v>
      </c>
      <c r="K379">
        <v>65686</v>
      </c>
      <c r="L379">
        <v>0</v>
      </c>
      <c r="M379">
        <v>0</v>
      </c>
      <c r="N379">
        <v>0</v>
      </c>
      <c r="O379" s="1">
        <v>44562</v>
      </c>
      <c r="P379" s="1">
        <v>44773</v>
      </c>
      <c r="Q379" s="1">
        <v>44785</v>
      </c>
    </row>
    <row r="380" spans="1:17" x14ac:dyDescent="0.25">
      <c r="A380" s="10" t="s">
        <v>5370</v>
      </c>
      <c r="B380">
        <v>2</v>
      </c>
      <c r="C380">
        <v>201</v>
      </c>
      <c r="D380">
        <v>0</v>
      </c>
      <c r="E380">
        <v>2190.62</v>
      </c>
      <c r="F380">
        <v>1</v>
      </c>
      <c r="G380" s="10" t="s">
        <v>5371</v>
      </c>
      <c r="H380" s="10" t="s">
        <v>4436</v>
      </c>
      <c r="I380">
        <v>7</v>
      </c>
      <c r="J380">
        <v>0</v>
      </c>
      <c r="K380">
        <v>0</v>
      </c>
      <c r="L380">
        <v>0</v>
      </c>
      <c r="M380">
        <v>0</v>
      </c>
      <c r="N380">
        <v>0</v>
      </c>
      <c r="O380" s="1">
        <v>44562</v>
      </c>
      <c r="P380" s="1">
        <v>44773</v>
      </c>
      <c r="Q380" s="1">
        <v>44785</v>
      </c>
    </row>
    <row r="381" spans="1:17" x14ac:dyDescent="0.25">
      <c r="A381" s="10" t="s">
        <v>4718</v>
      </c>
      <c r="B381">
        <v>2</v>
      </c>
      <c r="C381">
        <v>201</v>
      </c>
      <c r="D381">
        <v>0</v>
      </c>
      <c r="E381">
        <v>2501.64</v>
      </c>
      <c r="F381">
        <v>1</v>
      </c>
      <c r="G381" s="10" t="s">
        <v>5372</v>
      </c>
      <c r="H381" s="10" t="s">
        <v>4436</v>
      </c>
      <c r="I381">
        <v>7</v>
      </c>
      <c r="J381">
        <v>0</v>
      </c>
      <c r="K381">
        <v>0</v>
      </c>
      <c r="L381">
        <v>0</v>
      </c>
      <c r="M381">
        <v>0</v>
      </c>
      <c r="N381">
        <v>0</v>
      </c>
      <c r="O381" s="1">
        <v>44562</v>
      </c>
      <c r="P381" s="1">
        <v>44773</v>
      </c>
      <c r="Q381" s="1">
        <v>44785</v>
      </c>
    </row>
    <row r="382" spans="1:17" x14ac:dyDescent="0.25">
      <c r="A382" s="10" t="s">
        <v>4719</v>
      </c>
      <c r="B382">
        <v>2</v>
      </c>
      <c r="C382">
        <v>201</v>
      </c>
      <c r="D382">
        <v>0</v>
      </c>
      <c r="E382">
        <v>5</v>
      </c>
      <c r="F382">
        <v>1</v>
      </c>
      <c r="G382" s="10" t="s">
        <v>5373</v>
      </c>
      <c r="H382" s="10" t="s">
        <v>4436</v>
      </c>
      <c r="I382">
        <v>7</v>
      </c>
      <c r="J382">
        <v>0</v>
      </c>
      <c r="K382">
        <v>0</v>
      </c>
      <c r="L382">
        <v>0</v>
      </c>
      <c r="M382">
        <v>0</v>
      </c>
      <c r="N382">
        <v>0</v>
      </c>
      <c r="O382" s="1">
        <v>44562</v>
      </c>
      <c r="P382" s="1">
        <v>44773</v>
      </c>
      <c r="Q382" s="1">
        <v>44785</v>
      </c>
    </row>
    <row r="383" spans="1:17" x14ac:dyDescent="0.25">
      <c r="A383" s="10" t="s">
        <v>15920</v>
      </c>
      <c r="B383">
        <v>2</v>
      </c>
      <c r="C383">
        <v>201</v>
      </c>
      <c r="D383">
        <v>0</v>
      </c>
      <c r="E383">
        <v>1547</v>
      </c>
      <c r="F383">
        <v>0</v>
      </c>
      <c r="G383" s="10" t="s">
        <v>15921</v>
      </c>
      <c r="H383" s="10" t="s">
        <v>4427</v>
      </c>
      <c r="I383">
        <v>6</v>
      </c>
      <c r="J383">
        <v>0</v>
      </c>
      <c r="K383">
        <v>0</v>
      </c>
      <c r="L383">
        <v>0</v>
      </c>
      <c r="M383">
        <v>0</v>
      </c>
      <c r="N383">
        <v>0</v>
      </c>
      <c r="O383" s="1">
        <v>44562</v>
      </c>
      <c r="P383" s="1">
        <v>44773</v>
      </c>
      <c r="Q383" s="1">
        <v>44785</v>
      </c>
    </row>
    <row r="384" spans="1:17" x14ac:dyDescent="0.25">
      <c r="A384" s="10" t="s">
        <v>15922</v>
      </c>
      <c r="B384">
        <v>2</v>
      </c>
      <c r="C384">
        <v>201</v>
      </c>
      <c r="D384">
        <v>0</v>
      </c>
      <c r="E384">
        <v>1547</v>
      </c>
      <c r="F384">
        <v>1</v>
      </c>
      <c r="G384" s="10" t="s">
        <v>15923</v>
      </c>
      <c r="H384" s="10" t="s">
        <v>4436</v>
      </c>
      <c r="I384">
        <v>7</v>
      </c>
      <c r="J384">
        <v>0</v>
      </c>
      <c r="K384">
        <v>0</v>
      </c>
      <c r="L384">
        <v>0</v>
      </c>
      <c r="M384">
        <v>0</v>
      </c>
      <c r="N384">
        <v>0</v>
      </c>
      <c r="O384" s="1">
        <v>44562</v>
      </c>
      <c r="P384" s="1">
        <v>44773</v>
      </c>
      <c r="Q384" s="1">
        <v>44785</v>
      </c>
    </row>
    <row r="385" spans="1:17" x14ac:dyDescent="0.25">
      <c r="A385" s="10" t="s">
        <v>4720</v>
      </c>
      <c r="B385">
        <v>2</v>
      </c>
      <c r="C385">
        <v>201</v>
      </c>
      <c r="D385">
        <v>788</v>
      </c>
      <c r="E385">
        <v>1453.42</v>
      </c>
      <c r="F385">
        <v>0</v>
      </c>
      <c r="G385" s="10" t="s">
        <v>5374</v>
      </c>
      <c r="H385" s="10" t="s">
        <v>4427</v>
      </c>
      <c r="I385">
        <v>6</v>
      </c>
      <c r="J385">
        <v>0</v>
      </c>
      <c r="K385">
        <v>788</v>
      </c>
      <c r="L385">
        <v>0</v>
      </c>
      <c r="M385">
        <v>0</v>
      </c>
      <c r="N385">
        <v>0</v>
      </c>
      <c r="O385" s="1">
        <v>44562</v>
      </c>
      <c r="P385" s="1">
        <v>44773</v>
      </c>
      <c r="Q385" s="1">
        <v>44785</v>
      </c>
    </row>
    <row r="386" spans="1:17" x14ac:dyDescent="0.25">
      <c r="A386" s="10" t="s">
        <v>4721</v>
      </c>
      <c r="B386">
        <v>2</v>
      </c>
      <c r="C386">
        <v>201</v>
      </c>
      <c r="D386">
        <v>788</v>
      </c>
      <c r="E386">
        <v>176.99</v>
      </c>
      <c r="F386">
        <v>1</v>
      </c>
      <c r="G386" s="10" t="s">
        <v>5375</v>
      </c>
      <c r="H386" s="10" t="s">
        <v>4436</v>
      </c>
      <c r="I386">
        <v>7</v>
      </c>
      <c r="J386">
        <v>0</v>
      </c>
      <c r="K386">
        <v>788</v>
      </c>
      <c r="L386">
        <v>0</v>
      </c>
      <c r="M386">
        <v>0</v>
      </c>
      <c r="N386">
        <v>0</v>
      </c>
      <c r="O386" s="1">
        <v>44562</v>
      </c>
      <c r="P386" s="1">
        <v>44773</v>
      </c>
      <c r="Q386" s="1">
        <v>44785</v>
      </c>
    </row>
    <row r="387" spans="1:17" x14ac:dyDescent="0.25">
      <c r="A387" s="10" t="s">
        <v>6300</v>
      </c>
      <c r="B387">
        <v>2</v>
      </c>
      <c r="C387">
        <v>201</v>
      </c>
      <c r="D387">
        <v>0</v>
      </c>
      <c r="E387">
        <v>88.83</v>
      </c>
      <c r="F387">
        <v>1</v>
      </c>
      <c r="G387" s="10" t="s">
        <v>6301</v>
      </c>
      <c r="H387" s="10" t="s">
        <v>4436</v>
      </c>
      <c r="I387">
        <v>7</v>
      </c>
      <c r="J387">
        <v>0</v>
      </c>
      <c r="K387">
        <v>0</v>
      </c>
      <c r="L387">
        <v>0</v>
      </c>
      <c r="M387">
        <v>0</v>
      </c>
      <c r="N387">
        <v>0</v>
      </c>
      <c r="O387" s="1">
        <v>44562</v>
      </c>
      <c r="P387" s="1">
        <v>44773</v>
      </c>
      <c r="Q387" s="1">
        <v>44785</v>
      </c>
    </row>
    <row r="388" spans="1:17" x14ac:dyDescent="0.25">
      <c r="A388" s="10" t="s">
        <v>4722</v>
      </c>
      <c r="B388">
        <v>2</v>
      </c>
      <c r="C388">
        <v>201</v>
      </c>
      <c r="D388">
        <v>0</v>
      </c>
      <c r="E388">
        <v>1187.5999999999999</v>
      </c>
      <c r="F388">
        <v>1</v>
      </c>
      <c r="G388" s="10" t="s">
        <v>5376</v>
      </c>
      <c r="H388" s="10" t="s">
        <v>4436</v>
      </c>
      <c r="I388">
        <v>7</v>
      </c>
      <c r="J388">
        <v>0</v>
      </c>
      <c r="K388">
        <v>0</v>
      </c>
      <c r="L388">
        <v>0</v>
      </c>
      <c r="M388">
        <v>0</v>
      </c>
      <c r="N388">
        <v>0</v>
      </c>
      <c r="O388" s="1">
        <v>44562</v>
      </c>
      <c r="P388" s="1">
        <v>44773</v>
      </c>
      <c r="Q388" s="1">
        <v>44785</v>
      </c>
    </row>
    <row r="389" spans="1:17" x14ac:dyDescent="0.25">
      <c r="A389" s="10" t="s">
        <v>4723</v>
      </c>
      <c r="B389">
        <v>2</v>
      </c>
      <c r="C389">
        <v>201</v>
      </c>
      <c r="D389">
        <v>814</v>
      </c>
      <c r="E389">
        <v>1924.95</v>
      </c>
      <c r="F389">
        <v>0</v>
      </c>
      <c r="G389" s="10" t="s">
        <v>5377</v>
      </c>
      <c r="H389" s="10" t="s">
        <v>4427</v>
      </c>
      <c r="I389">
        <v>6</v>
      </c>
      <c r="J389">
        <v>0</v>
      </c>
      <c r="K389">
        <v>814</v>
      </c>
      <c r="L389">
        <v>0</v>
      </c>
      <c r="M389">
        <v>0</v>
      </c>
      <c r="N389">
        <v>0</v>
      </c>
      <c r="O389" s="1">
        <v>44562</v>
      </c>
      <c r="P389" s="1">
        <v>44773</v>
      </c>
      <c r="Q389" s="1">
        <v>44785</v>
      </c>
    </row>
    <row r="390" spans="1:17" x14ac:dyDescent="0.25">
      <c r="A390" s="10" t="s">
        <v>4724</v>
      </c>
      <c r="B390">
        <v>2</v>
      </c>
      <c r="C390">
        <v>201</v>
      </c>
      <c r="D390">
        <v>814</v>
      </c>
      <c r="E390">
        <v>520.48</v>
      </c>
      <c r="F390">
        <v>1</v>
      </c>
      <c r="G390" s="10" t="s">
        <v>5378</v>
      </c>
      <c r="H390" s="10" t="s">
        <v>4436</v>
      </c>
      <c r="I390">
        <v>7</v>
      </c>
      <c r="J390">
        <v>0</v>
      </c>
      <c r="K390">
        <v>814</v>
      </c>
      <c r="L390">
        <v>0</v>
      </c>
      <c r="M390">
        <v>0</v>
      </c>
      <c r="N390">
        <v>0</v>
      </c>
      <c r="O390" s="1">
        <v>44562</v>
      </c>
      <c r="P390" s="1">
        <v>44773</v>
      </c>
      <c r="Q390" s="1">
        <v>44785</v>
      </c>
    </row>
    <row r="391" spans="1:17" x14ac:dyDescent="0.25">
      <c r="A391" s="10" t="s">
        <v>6302</v>
      </c>
      <c r="B391">
        <v>2</v>
      </c>
      <c r="C391">
        <v>201</v>
      </c>
      <c r="D391">
        <v>0</v>
      </c>
      <c r="E391">
        <v>285.70999999999998</v>
      </c>
      <c r="F391">
        <v>1</v>
      </c>
      <c r="G391" s="10" t="s">
        <v>6303</v>
      </c>
      <c r="H391" s="10" t="s">
        <v>4436</v>
      </c>
      <c r="I391">
        <v>7</v>
      </c>
      <c r="J391">
        <v>0</v>
      </c>
      <c r="K391">
        <v>0</v>
      </c>
      <c r="L391">
        <v>0</v>
      </c>
      <c r="M391">
        <v>0</v>
      </c>
      <c r="N391">
        <v>0</v>
      </c>
      <c r="O391" s="1">
        <v>44562</v>
      </c>
      <c r="P391" s="1">
        <v>44773</v>
      </c>
      <c r="Q391" s="1">
        <v>44785</v>
      </c>
    </row>
    <row r="392" spans="1:17" x14ac:dyDescent="0.25">
      <c r="A392" s="10" t="s">
        <v>4725</v>
      </c>
      <c r="B392">
        <v>2</v>
      </c>
      <c r="C392">
        <v>201</v>
      </c>
      <c r="D392">
        <v>0</v>
      </c>
      <c r="E392">
        <v>1118.76</v>
      </c>
      <c r="F392">
        <v>1</v>
      </c>
      <c r="G392" s="10" t="s">
        <v>5379</v>
      </c>
      <c r="H392" s="10" t="s">
        <v>4436</v>
      </c>
      <c r="I392">
        <v>7</v>
      </c>
      <c r="J392">
        <v>0</v>
      </c>
      <c r="K392">
        <v>0</v>
      </c>
      <c r="L392">
        <v>0</v>
      </c>
      <c r="M392">
        <v>0</v>
      </c>
      <c r="N392">
        <v>0</v>
      </c>
      <c r="O392" s="1">
        <v>44562</v>
      </c>
      <c r="P392" s="1">
        <v>44773</v>
      </c>
      <c r="Q392" s="1">
        <v>44785</v>
      </c>
    </row>
    <row r="393" spans="1:17" x14ac:dyDescent="0.25">
      <c r="A393" s="10" t="s">
        <v>4726</v>
      </c>
      <c r="B393">
        <v>2</v>
      </c>
      <c r="C393">
        <v>201</v>
      </c>
      <c r="D393">
        <v>56254</v>
      </c>
      <c r="E393">
        <v>92377.23</v>
      </c>
      <c r="F393">
        <v>0</v>
      </c>
      <c r="G393" s="10" t="s">
        <v>5380</v>
      </c>
      <c r="H393" s="10" t="s">
        <v>4427</v>
      </c>
      <c r="I393">
        <v>3</v>
      </c>
      <c r="J393">
        <v>0</v>
      </c>
      <c r="K393">
        <v>56254</v>
      </c>
      <c r="L393">
        <v>0</v>
      </c>
      <c r="M393">
        <v>0</v>
      </c>
      <c r="N393">
        <v>0</v>
      </c>
      <c r="O393" s="1">
        <v>44562</v>
      </c>
      <c r="P393" s="1">
        <v>44773</v>
      </c>
      <c r="Q393" s="1">
        <v>44785</v>
      </c>
    </row>
    <row r="394" spans="1:17" x14ac:dyDescent="0.25">
      <c r="A394" s="10" t="s">
        <v>4727</v>
      </c>
      <c r="B394">
        <v>2</v>
      </c>
      <c r="C394">
        <v>201</v>
      </c>
      <c r="D394">
        <v>56254</v>
      </c>
      <c r="E394">
        <v>92377.23</v>
      </c>
      <c r="F394">
        <v>0</v>
      </c>
      <c r="G394" s="10" t="s">
        <v>5381</v>
      </c>
      <c r="H394" s="10" t="s">
        <v>4427</v>
      </c>
      <c r="I394">
        <v>5</v>
      </c>
      <c r="J394">
        <v>0</v>
      </c>
      <c r="K394">
        <v>56254</v>
      </c>
      <c r="L394">
        <v>0</v>
      </c>
      <c r="M394">
        <v>0</v>
      </c>
      <c r="N394">
        <v>0</v>
      </c>
      <c r="O394" s="1">
        <v>44562</v>
      </c>
      <c r="P394" s="1">
        <v>44773</v>
      </c>
      <c r="Q394" s="1">
        <v>44785</v>
      </c>
    </row>
    <row r="395" spans="1:17" x14ac:dyDescent="0.25">
      <c r="A395" s="10" t="s">
        <v>4728</v>
      </c>
      <c r="B395">
        <v>2</v>
      </c>
      <c r="C395">
        <v>201</v>
      </c>
      <c r="D395">
        <v>56254</v>
      </c>
      <c r="E395">
        <v>92377.23</v>
      </c>
      <c r="F395">
        <v>0</v>
      </c>
      <c r="G395" s="10" t="s">
        <v>5382</v>
      </c>
      <c r="H395" s="10" t="s">
        <v>4427</v>
      </c>
      <c r="I395">
        <v>6</v>
      </c>
      <c r="J395">
        <v>0</v>
      </c>
      <c r="K395">
        <v>56254</v>
      </c>
      <c r="L395">
        <v>0</v>
      </c>
      <c r="M395">
        <v>0</v>
      </c>
      <c r="N395">
        <v>0</v>
      </c>
      <c r="O395" s="1">
        <v>44562</v>
      </c>
      <c r="P395" s="1">
        <v>44773</v>
      </c>
      <c r="Q395" s="1">
        <v>44785</v>
      </c>
    </row>
    <row r="396" spans="1:17" x14ac:dyDescent="0.25">
      <c r="A396" s="10" t="s">
        <v>4729</v>
      </c>
      <c r="B396">
        <v>2</v>
      </c>
      <c r="C396">
        <v>201</v>
      </c>
      <c r="D396">
        <v>56254</v>
      </c>
      <c r="E396">
        <v>92377.23</v>
      </c>
      <c r="F396">
        <v>0</v>
      </c>
      <c r="G396" s="10" t="s">
        <v>5383</v>
      </c>
      <c r="H396" s="10" t="s">
        <v>4427</v>
      </c>
      <c r="I396">
        <v>6</v>
      </c>
      <c r="J396">
        <v>0</v>
      </c>
      <c r="K396">
        <v>56254</v>
      </c>
      <c r="L396">
        <v>0</v>
      </c>
      <c r="M396">
        <v>0</v>
      </c>
      <c r="N396">
        <v>0</v>
      </c>
      <c r="O396" s="1">
        <v>44562</v>
      </c>
      <c r="P396" s="1">
        <v>44773</v>
      </c>
      <c r="Q396" s="1">
        <v>44785</v>
      </c>
    </row>
    <row r="397" spans="1:17" x14ac:dyDescent="0.25">
      <c r="A397" s="10" t="s">
        <v>4730</v>
      </c>
      <c r="B397">
        <v>2</v>
      </c>
      <c r="C397">
        <v>201</v>
      </c>
      <c r="D397">
        <v>56254</v>
      </c>
      <c r="E397">
        <v>92377.23</v>
      </c>
      <c r="F397">
        <v>1</v>
      </c>
      <c r="G397" s="10" t="s">
        <v>5384</v>
      </c>
      <c r="H397" s="10" t="s">
        <v>4436</v>
      </c>
      <c r="I397">
        <v>7</v>
      </c>
      <c r="J397">
        <v>0</v>
      </c>
      <c r="K397">
        <v>56254</v>
      </c>
      <c r="L397">
        <v>0</v>
      </c>
      <c r="M397">
        <v>0</v>
      </c>
      <c r="N397">
        <v>0</v>
      </c>
      <c r="O397" s="1">
        <v>44562</v>
      </c>
      <c r="P397" s="1">
        <v>44773</v>
      </c>
      <c r="Q397" s="1">
        <v>44785</v>
      </c>
    </row>
    <row r="398" spans="1:17" x14ac:dyDescent="0.25">
      <c r="A398" s="10" t="s">
        <v>4731</v>
      </c>
      <c r="B398">
        <v>2</v>
      </c>
      <c r="C398">
        <v>201</v>
      </c>
      <c r="D398">
        <v>0</v>
      </c>
      <c r="E398">
        <v>1171086.5</v>
      </c>
      <c r="F398">
        <v>0</v>
      </c>
      <c r="G398" s="10" t="s">
        <v>5385</v>
      </c>
      <c r="H398" s="10" t="s">
        <v>4427</v>
      </c>
      <c r="I398">
        <v>1</v>
      </c>
      <c r="J398">
        <v>0</v>
      </c>
      <c r="K398">
        <v>1684823.16</v>
      </c>
      <c r="L398">
        <v>0</v>
      </c>
      <c r="M398">
        <v>0</v>
      </c>
      <c r="N398">
        <v>0</v>
      </c>
      <c r="O398" s="1">
        <v>44562</v>
      </c>
      <c r="P398" s="1">
        <v>44773</v>
      </c>
      <c r="Q398" s="1">
        <v>44785</v>
      </c>
    </row>
    <row r="399" spans="1:17" x14ac:dyDescent="0.25">
      <c r="A399" s="10" t="s">
        <v>4732</v>
      </c>
      <c r="B399">
        <v>2</v>
      </c>
      <c r="C399">
        <v>201</v>
      </c>
      <c r="D399">
        <v>0</v>
      </c>
      <c r="E399">
        <v>1171086.5</v>
      </c>
      <c r="F399">
        <v>0</v>
      </c>
      <c r="G399" s="10" t="s">
        <v>5386</v>
      </c>
      <c r="H399" s="10" t="s">
        <v>4427</v>
      </c>
      <c r="I399">
        <v>2</v>
      </c>
      <c r="J399">
        <v>0</v>
      </c>
      <c r="K399">
        <v>1684823.16</v>
      </c>
      <c r="L399">
        <v>0</v>
      </c>
      <c r="M399">
        <v>0</v>
      </c>
      <c r="N399">
        <v>0</v>
      </c>
      <c r="O399" s="1">
        <v>44562</v>
      </c>
      <c r="P399" s="1">
        <v>44773</v>
      </c>
      <c r="Q399" s="1">
        <v>44785</v>
      </c>
    </row>
    <row r="400" spans="1:17" x14ac:dyDescent="0.25">
      <c r="A400" s="10" t="s">
        <v>4733</v>
      </c>
      <c r="B400">
        <v>2</v>
      </c>
      <c r="C400">
        <v>201</v>
      </c>
      <c r="D400">
        <v>0</v>
      </c>
      <c r="E400">
        <v>831431.5</v>
      </c>
      <c r="F400">
        <v>0</v>
      </c>
      <c r="G400" s="10" t="s">
        <v>5232</v>
      </c>
      <c r="H400" s="10" t="s">
        <v>4427</v>
      </c>
      <c r="I400">
        <v>3</v>
      </c>
      <c r="J400">
        <v>0</v>
      </c>
      <c r="K400">
        <v>1452620.28</v>
      </c>
      <c r="L400">
        <v>0</v>
      </c>
      <c r="M400">
        <v>0</v>
      </c>
      <c r="N400">
        <v>0</v>
      </c>
      <c r="O400" s="1">
        <v>44562</v>
      </c>
      <c r="P400" s="1">
        <v>44773</v>
      </c>
      <c r="Q400" s="1">
        <v>44785</v>
      </c>
    </row>
    <row r="401" spans="1:17" x14ac:dyDescent="0.25">
      <c r="A401" s="10" t="s">
        <v>4734</v>
      </c>
      <c r="B401">
        <v>2</v>
      </c>
      <c r="C401">
        <v>201</v>
      </c>
      <c r="D401">
        <v>0</v>
      </c>
      <c r="E401">
        <v>831431.5</v>
      </c>
      <c r="F401">
        <v>0</v>
      </c>
      <c r="G401" s="10" t="s">
        <v>5233</v>
      </c>
      <c r="H401" s="10" t="s">
        <v>4427</v>
      </c>
      <c r="I401">
        <v>4</v>
      </c>
      <c r="J401">
        <v>0</v>
      </c>
      <c r="K401">
        <v>1452620.28</v>
      </c>
      <c r="L401">
        <v>0</v>
      </c>
      <c r="M401">
        <v>0</v>
      </c>
      <c r="N401">
        <v>0</v>
      </c>
      <c r="O401" s="1">
        <v>44562</v>
      </c>
      <c r="P401" s="1">
        <v>44773</v>
      </c>
      <c r="Q401" s="1">
        <v>44785</v>
      </c>
    </row>
    <row r="402" spans="1:17" x14ac:dyDescent="0.25">
      <c r="A402" s="10" t="s">
        <v>6304</v>
      </c>
      <c r="B402">
        <v>2</v>
      </c>
      <c r="C402">
        <v>201</v>
      </c>
      <c r="D402">
        <v>0</v>
      </c>
      <c r="E402">
        <v>249844</v>
      </c>
      <c r="F402">
        <v>0</v>
      </c>
      <c r="G402" s="10" t="s">
        <v>6305</v>
      </c>
      <c r="H402" s="10" t="s">
        <v>4427</v>
      </c>
      <c r="I402">
        <v>5</v>
      </c>
      <c r="J402">
        <v>0</v>
      </c>
      <c r="K402">
        <v>198566</v>
      </c>
      <c r="L402">
        <v>0</v>
      </c>
      <c r="M402">
        <v>0</v>
      </c>
      <c r="N402">
        <v>0</v>
      </c>
      <c r="O402" s="1">
        <v>44562</v>
      </c>
      <c r="P402" s="1">
        <v>44773</v>
      </c>
      <c r="Q402" s="1">
        <v>44785</v>
      </c>
    </row>
    <row r="403" spans="1:17" x14ac:dyDescent="0.25">
      <c r="A403" s="10" t="s">
        <v>6306</v>
      </c>
      <c r="B403">
        <v>2</v>
      </c>
      <c r="C403">
        <v>201</v>
      </c>
      <c r="D403">
        <v>0</v>
      </c>
      <c r="E403">
        <v>249844</v>
      </c>
      <c r="F403">
        <v>0</v>
      </c>
      <c r="G403" s="10" t="s">
        <v>5263</v>
      </c>
      <c r="H403" s="10" t="s">
        <v>4427</v>
      </c>
      <c r="I403">
        <v>6</v>
      </c>
      <c r="J403">
        <v>0</v>
      </c>
      <c r="K403">
        <v>198566</v>
      </c>
      <c r="L403">
        <v>0</v>
      </c>
      <c r="M403">
        <v>0</v>
      </c>
      <c r="N403">
        <v>0</v>
      </c>
      <c r="O403" s="1">
        <v>44562</v>
      </c>
      <c r="P403" s="1">
        <v>44773</v>
      </c>
      <c r="Q403" s="1">
        <v>44785</v>
      </c>
    </row>
    <row r="404" spans="1:17" x14ac:dyDescent="0.25">
      <c r="A404" s="10" t="s">
        <v>6307</v>
      </c>
      <c r="B404">
        <v>2</v>
      </c>
      <c r="C404">
        <v>201</v>
      </c>
      <c r="D404">
        <v>0</v>
      </c>
      <c r="E404">
        <v>249844</v>
      </c>
      <c r="F404">
        <v>0</v>
      </c>
      <c r="G404" s="10" t="s">
        <v>5264</v>
      </c>
      <c r="H404" s="10" t="s">
        <v>4427</v>
      </c>
      <c r="I404">
        <v>6</v>
      </c>
      <c r="J404">
        <v>0</v>
      </c>
      <c r="K404">
        <v>198566</v>
      </c>
      <c r="L404">
        <v>0</v>
      </c>
      <c r="M404">
        <v>0</v>
      </c>
      <c r="N404">
        <v>0</v>
      </c>
      <c r="O404" s="1">
        <v>44562</v>
      </c>
      <c r="P404" s="1">
        <v>44773</v>
      </c>
      <c r="Q404" s="1">
        <v>44785</v>
      </c>
    </row>
    <row r="405" spans="1:17" x14ac:dyDescent="0.25">
      <c r="A405" s="10" t="s">
        <v>6308</v>
      </c>
      <c r="B405">
        <v>2</v>
      </c>
      <c r="C405">
        <v>201</v>
      </c>
      <c r="D405">
        <v>0</v>
      </c>
      <c r="E405">
        <v>198566</v>
      </c>
      <c r="F405">
        <v>4505</v>
      </c>
      <c r="G405" s="10" t="s">
        <v>6309</v>
      </c>
      <c r="H405" s="10" t="s">
        <v>4436</v>
      </c>
      <c r="I405">
        <v>7</v>
      </c>
      <c r="J405">
        <v>0</v>
      </c>
      <c r="K405">
        <v>198566</v>
      </c>
      <c r="L405">
        <v>0</v>
      </c>
      <c r="M405">
        <v>0</v>
      </c>
      <c r="N405">
        <v>0</v>
      </c>
      <c r="O405" s="1">
        <v>44562</v>
      </c>
      <c r="P405" s="1">
        <v>44773</v>
      </c>
      <c r="Q405" s="1">
        <v>44785</v>
      </c>
    </row>
    <row r="406" spans="1:17" x14ac:dyDescent="0.25">
      <c r="A406" s="10" t="s">
        <v>15924</v>
      </c>
      <c r="B406">
        <v>2</v>
      </c>
      <c r="C406">
        <v>201</v>
      </c>
      <c r="D406">
        <v>0</v>
      </c>
      <c r="E406">
        <v>51278</v>
      </c>
      <c r="F406">
        <v>4505</v>
      </c>
      <c r="G406" s="10" t="s">
        <v>15925</v>
      </c>
      <c r="H406" s="10" t="s">
        <v>4436</v>
      </c>
      <c r="I406">
        <v>7</v>
      </c>
      <c r="J406">
        <v>0</v>
      </c>
      <c r="K406">
        <v>0</v>
      </c>
      <c r="L406">
        <v>0</v>
      </c>
      <c r="M406">
        <v>0</v>
      </c>
      <c r="N406">
        <v>0</v>
      </c>
      <c r="O406" s="1">
        <v>44562</v>
      </c>
      <c r="P406" s="1">
        <v>44773</v>
      </c>
      <c r="Q406" s="1">
        <v>44785</v>
      </c>
    </row>
    <row r="407" spans="1:17" x14ac:dyDescent="0.25">
      <c r="A407" s="10" t="s">
        <v>5387</v>
      </c>
      <c r="B407">
        <v>2</v>
      </c>
      <c r="C407">
        <v>201</v>
      </c>
      <c r="D407">
        <v>0</v>
      </c>
      <c r="E407">
        <v>0</v>
      </c>
      <c r="F407">
        <v>0</v>
      </c>
      <c r="G407" s="10" t="s">
        <v>5388</v>
      </c>
      <c r="H407" s="10" t="s">
        <v>4427</v>
      </c>
      <c r="I407">
        <v>5</v>
      </c>
      <c r="J407">
        <v>0</v>
      </c>
      <c r="K407">
        <v>189900</v>
      </c>
      <c r="L407">
        <v>0</v>
      </c>
      <c r="M407">
        <v>0</v>
      </c>
      <c r="N407">
        <v>0</v>
      </c>
      <c r="O407" s="1">
        <v>44562</v>
      </c>
      <c r="P407" s="1">
        <v>44773</v>
      </c>
      <c r="Q407" s="1">
        <v>44785</v>
      </c>
    </row>
    <row r="408" spans="1:17" x14ac:dyDescent="0.25">
      <c r="A408" s="10" t="s">
        <v>5389</v>
      </c>
      <c r="B408">
        <v>2</v>
      </c>
      <c r="C408">
        <v>201</v>
      </c>
      <c r="D408">
        <v>0</v>
      </c>
      <c r="E408">
        <v>0</v>
      </c>
      <c r="F408">
        <v>0</v>
      </c>
      <c r="G408" s="10" t="s">
        <v>5388</v>
      </c>
      <c r="H408" s="10" t="s">
        <v>4427</v>
      </c>
      <c r="I408">
        <v>6</v>
      </c>
      <c r="J408">
        <v>0</v>
      </c>
      <c r="K408">
        <v>189900</v>
      </c>
      <c r="L408">
        <v>0</v>
      </c>
      <c r="M408">
        <v>0</v>
      </c>
      <c r="N408">
        <v>0</v>
      </c>
      <c r="O408" s="1">
        <v>44562</v>
      </c>
      <c r="P408" s="1">
        <v>44773</v>
      </c>
      <c r="Q408" s="1">
        <v>44785</v>
      </c>
    </row>
    <row r="409" spans="1:17" x14ac:dyDescent="0.25">
      <c r="A409" s="10" t="s">
        <v>5390</v>
      </c>
      <c r="B409">
        <v>2</v>
      </c>
      <c r="C409">
        <v>201</v>
      </c>
      <c r="D409">
        <v>0</v>
      </c>
      <c r="E409">
        <v>0</v>
      </c>
      <c r="F409">
        <v>0</v>
      </c>
      <c r="G409" s="10" t="s">
        <v>5391</v>
      </c>
      <c r="H409" s="10" t="s">
        <v>4427</v>
      </c>
      <c r="I409">
        <v>6</v>
      </c>
      <c r="J409">
        <v>0</v>
      </c>
      <c r="K409">
        <v>189900</v>
      </c>
      <c r="L409">
        <v>0</v>
      </c>
      <c r="M409">
        <v>0</v>
      </c>
      <c r="N409">
        <v>0</v>
      </c>
      <c r="O409" s="1">
        <v>44562</v>
      </c>
      <c r="P409" s="1">
        <v>44773</v>
      </c>
      <c r="Q409" s="1">
        <v>44785</v>
      </c>
    </row>
    <row r="410" spans="1:17" x14ac:dyDescent="0.25">
      <c r="A410" s="10" t="s">
        <v>5392</v>
      </c>
      <c r="B410">
        <v>2</v>
      </c>
      <c r="C410">
        <v>201</v>
      </c>
      <c r="D410">
        <v>0</v>
      </c>
      <c r="E410">
        <v>0</v>
      </c>
      <c r="F410">
        <v>1015</v>
      </c>
      <c r="G410" s="10" t="s">
        <v>5393</v>
      </c>
      <c r="H410" s="10" t="s">
        <v>4436</v>
      </c>
      <c r="I410">
        <v>7</v>
      </c>
      <c r="J410">
        <v>0</v>
      </c>
      <c r="K410">
        <v>189900</v>
      </c>
      <c r="L410">
        <v>0</v>
      </c>
      <c r="M410">
        <v>0</v>
      </c>
      <c r="N410">
        <v>0</v>
      </c>
      <c r="O410" s="1">
        <v>44562</v>
      </c>
      <c r="P410" s="1">
        <v>44773</v>
      </c>
      <c r="Q410" s="1">
        <v>44785</v>
      </c>
    </row>
    <row r="411" spans="1:17" x14ac:dyDescent="0.25">
      <c r="A411" s="10" t="s">
        <v>4735</v>
      </c>
      <c r="B411">
        <v>2</v>
      </c>
      <c r="C411">
        <v>201</v>
      </c>
      <c r="D411">
        <v>0</v>
      </c>
      <c r="E411">
        <v>581587.5</v>
      </c>
      <c r="F411">
        <v>0</v>
      </c>
      <c r="G411" s="10" t="s">
        <v>5394</v>
      </c>
      <c r="H411" s="10" t="s">
        <v>4427</v>
      </c>
      <c r="I411">
        <v>5</v>
      </c>
      <c r="J411">
        <v>0</v>
      </c>
      <c r="K411">
        <v>1064154.28</v>
      </c>
      <c r="L411">
        <v>0</v>
      </c>
      <c r="M411">
        <v>0</v>
      </c>
      <c r="N411">
        <v>0</v>
      </c>
      <c r="O411" s="1">
        <v>44562</v>
      </c>
      <c r="P411" s="1">
        <v>44773</v>
      </c>
      <c r="Q411" s="1">
        <v>44785</v>
      </c>
    </row>
    <row r="412" spans="1:17" x14ac:dyDescent="0.25">
      <c r="A412" s="10" t="s">
        <v>4736</v>
      </c>
      <c r="B412">
        <v>2</v>
      </c>
      <c r="C412">
        <v>201</v>
      </c>
      <c r="D412">
        <v>0</v>
      </c>
      <c r="E412">
        <v>581587.5</v>
      </c>
      <c r="F412">
        <v>0</v>
      </c>
      <c r="G412" s="10" t="s">
        <v>5395</v>
      </c>
      <c r="H412" s="10" t="s">
        <v>4427</v>
      </c>
      <c r="I412">
        <v>6</v>
      </c>
      <c r="J412">
        <v>0</v>
      </c>
      <c r="K412">
        <v>1064154.28</v>
      </c>
      <c r="L412">
        <v>0</v>
      </c>
      <c r="M412">
        <v>0</v>
      </c>
      <c r="N412">
        <v>0</v>
      </c>
      <c r="O412" s="1">
        <v>44562</v>
      </c>
      <c r="P412" s="1">
        <v>44773</v>
      </c>
      <c r="Q412" s="1">
        <v>44785</v>
      </c>
    </row>
    <row r="413" spans="1:17" x14ac:dyDescent="0.25">
      <c r="A413" s="10" t="s">
        <v>4737</v>
      </c>
      <c r="B413">
        <v>2</v>
      </c>
      <c r="C413">
        <v>201</v>
      </c>
      <c r="D413">
        <v>0</v>
      </c>
      <c r="E413">
        <v>581587.5</v>
      </c>
      <c r="F413">
        <v>0</v>
      </c>
      <c r="G413" s="10" t="s">
        <v>5396</v>
      </c>
      <c r="H413" s="10" t="s">
        <v>4427</v>
      </c>
      <c r="I413">
        <v>6</v>
      </c>
      <c r="J413">
        <v>0</v>
      </c>
      <c r="K413">
        <v>1064154.28</v>
      </c>
      <c r="L413">
        <v>0</v>
      </c>
      <c r="M413">
        <v>0</v>
      </c>
      <c r="N413">
        <v>0</v>
      </c>
      <c r="O413" s="1">
        <v>44562</v>
      </c>
      <c r="P413" s="1">
        <v>44773</v>
      </c>
      <c r="Q413" s="1">
        <v>44785</v>
      </c>
    </row>
    <row r="414" spans="1:17" x14ac:dyDescent="0.25">
      <c r="A414" s="10" t="s">
        <v>4738</v>
      </c>
      <c r="B414">
        <v>2</v>
      </c>
      <c r="C414">
        <v>201</v>
      </c>
      <c r="D414">
        <v>0</v>
      </c>
      <c r="E414">
        <v>231587.5</v>
      </c>
      <c r="F414">
        <v>1208</v>
      </c>
      <c r="G414" s="10" t="s">
        <v>5397</v>
      </c>
      <c r="H414" s="10" t="s">
        <v>4436</v>
      </c>
      <c r="I414">
        <v>7</v>
      </c>
      <c r="J414">
        <v>0</v>
      </c>
      <c r="K414">
        <v>231587.5</v>
      </c>
      <c r="L414">
        <v>0</v>
      </c>
      <c r="M414">
        <v>0</v>
      </c>
      <c r="N414">
        <v>0</v>
      </c>
      <c r="O414" s="1">
        <v>44562</v>
      </c>
      <c r="P414" s="1">
        <v>44773</v>
      </c>
      <c r="Q414" s="1">
        <v>44785</v>
      </c>
    </row>
    <row r="415" spans="1:17" x14ac:dyDescent="0.25">
      <c r="A415" s="10" t="s">
        <v>5398</v>
      </c>
      <c r="B415">
        <v>2</v>
      </c>
      <c r="C415">
        <v>201</v>
      </c>
      <c r="D415">
        <v>0</v>
      </c>
      <c r="E415">
        <v>0</v>
      </c>
      <c r="F415">
        <v>1211</v>
      </c>
      <c r="G415" s="10" t="s">
        <v>5399</v>
      </c>
      <c r="H415" s="10" t="s">
        <v>4436</v>
      </c>
      <c r="I415">
        <v>7</v>
      </c>
      <c r="J415">
        <v>0</v>
      </c>
      <c r="K415">
        <v>162566.78</v>
      </c>
      <c r="L415">
        <v>0</v>
      </c>
      <c r="M415">
        <v>0</v>
      </c>
      <c r="N415">
        <v>0</v>
      </c>
      <c r="O415" s="1">
        <v>44562</v>
      </c>
      <c r="P415" s="1">
        <v>44773</v>
      </c>
      <c r="Q415" s="1">
        <v>44785</v>
      </c>
    </row>
    <row r="416" spans="1:17" x14ac:dyDescent="0.25">
      <c r="A416" s="10" t="s">
        <v>5400</v>
      </c>
      <c r="B416">
        <v>2</v>
      </c>
      <c r="C416">
        <v>201</v>
      </c>
      <c r="D416">
        <v>0</v>
      </c>
      <c r="E416">
        <v>0</v>
      </c>
      <c r="F416">
        <v>1028</v>
      </c>
      <c r="G416" s="10" t="s">
        <v>5401</v>
      </c>
      <c r="H416" s="10" t="s">
        <v>4436</v>
      </c>
      <c r="I416">
        <v>7</v>
      </c>
      <c r="J416">
        <v>0</v>
      </c>
      <c r="K416">
        <v>100000</v>
      </c>
      <c r="L416">
        <v>0</v>
      </c>
      <c r="M416">
        <v>0</v>
      </c>
      <c r="N416">
        <v>0</v>
      </c>
      <c r="O416" s="1">
        <v>44562</v>
      </c>
      <c r="P416" s="1">
        <v>44773</v>
      </c>
      <c r="Q416" s="1">
        <v>44785</v>
      </c>
    </row>
    <row r="417" spans="1:17" x14ac:dyDescent="0.25">
      <c r="A417" s="10" t="s">
        <v>5400</v>
      </c>
      <c r="B417">
        <v>2</v>
      </c>
      <c r="C417">
        <v>201</v>
      </c>
      <c r="D417">
        <v>0</v>
      </c>
      <c r="E417">
        <v>100000</v>
      </c>
      <c r="F417">
        <v>1028</v>
      </c>
      <c r="G417" s="10" t="s">
        <v>5401</v>
      </c>
      <c r="H417" s="10" t="s">
        <v>4436</v>
      </c>
      <c r="I417">
        <v>7</v>
      </c>
      <c r="J417">
        <v>0</v>
      </c>
      <c r="K417">
        <v>0</v>
      </c>
      <c r="L417">
        <v>3110</v>
      </c>
      <c r="M417">
        <v>0</v>
      </c>
      <c r="N417">
        <v>0</v>
      </c>
      <c r="O417" s="1">
        <v>44562</v>
      </c>
      <c r="P417" s="1">
        <v>44773</v>
      </c>
      <c r="Q417" s="1">
        <v>44785</v>
      </c>
    </row>
    <row r="418" spans="1:17" x14ac:dyDescent="0.25">
      <c r="A418" s="10" t="s">
        <v>5402</v>
      </c>
      <c r="B418">
        <v>2</v>
      </c>
      <c r="C418">
        <v>201</v>
      </c>
      <c r="D418">
        <v>0</v>
      </c>
      <c r="E418">
        <v>0</v>
      </c>
      <c r="F418">
        <v>1029</v>
      </c>
      <c r="G418" s="10" t="s">
        <v>5403</v>
      </c>
      <c r="H418" s="10" t="s">
        <v>4436</v>
      </c>
      <c r="I418">
        <v>7</v>
      </c>
      <c r="J418">
        <v>0</v>
      </c>
      <c r="K418">
        <v>320000</v>
      </c>
      <c r="L418">
        <v>0</v>
      </c>
      <c r="M418">
        <v>0</v>
      </c>
      <c r="N418">
        <v>0</v>
      </c>
      <c r="O418" s="1">
        <v>44562</v>
      </c>
      <c r="P418" s="1">
        <v>44773</v>
      </c>
      <c r="Q418" s="1">
        <v>44785</v>
      </c>
    </row>
    <row r="419" spans="1:17" x14ac:dyDescent="0.25">
      <c r="A419" s="10" t="s">
        <v>15926</v>
      </c>
      <c r="B419">
        <v>2</v>
      </c>
      <c r="C419">
        <v>201</v>
      </c>
      <c r="D419">
        <v>0</v>
      </c>
      <c r="E419">
        <v>0</v>
      </c>
      <c r="F419">
        <v>1030</v>
      </c>
      <c r="G419" s="10" t="s">
        <v>15927</v>
      </c>
      <c r="H419" s="10" t="s">
        <v>4436</v>
      </c>
      <c r="I419">
        <v>7</v>
      </c>
      <c r="J419">
        <v>0</v>
      </c>
      <c r="K419">
        <v>250000</v>
      </c>
      <c r="L419">
        <v>0</v>
      </c>
      <c r="M419">
        <v>0</v>
      </c>
      <c r="N419">
        <v>0</v>
      </c>
      <c r="O419" s="1">
        <v>44562</v>
      </c>
      <c r="P419" s="1">
        <v>44773</v>
      </c>
      <c r="Q419" s="1">
        <v>44785</v>
      </c>
    </row>
    <row r="420" spans="1:17" x14ac:dyDescent="0.25">
      <c r="A420" s="10" t="s">
        <v>15926</v>
      </c>
      <c r="B420">
        <v>2</v>
      </c>
      <c r="C420">
        <v>201</v>
      </c>
      <c r="D420">
        <v>0</v>
      </c>
      <c r="E420">
        <v>250000</v>
      </c>
      <c r="F420">
        <v>1030</v>
      </c>
      <c r="G420" s="10" t="s">
        <v>15927</v>
      </c>
      <c r="H420" s="10" t="s">
        <v>4436</v>
      </c>
      <c r="I420">
        <v>7</v>
      </c>
      <c r="J420">
        <v>0</v>
      </c>
      <c r="K420">
        <v>0</v>
      </c>
      <c r="L420">
        <v>3110</v>
      </c>
      <c r="M420">
        <v>0</v>
      </c>
      <c r="N420">
        <v>0</v>
      </c>
      <c r="O420" s="1">
        <v>44562</v>
      </c>
      <c r="P420" s="1">
        <v>44773</v>
      </c>
      <c r="Q420" s="1">
        <v>44785</v>
      </c>
    </row>
    <row r="421" spans="1:17" x14ac:dyDescent="0.25">
      <c r="A421" s="10" t="s">
        <v>5404</v>
      </c>
      <c r="B421">
        <v>2</v>
      </c>
      <c r="C421">
        <v>201</v>
      </c>
      <c r="D421">
        <v>0</v>
      </c>
      <c r="E421">
        <v>339655</v>
      </c>
      <c r="F421">
        <v>0</v>
      </c>
      <c r="G421" s="10" t="s">
        <v>5302</v>
      </c>
      <c r="H421" s="10" t="s">
        <v>4427</v>
      </c>
      <c r="I421">
        <v>3</v>
      </c>
      <c r="J421">
        <v>0</v>
      </c>
      <c r="K421">
        <v>232202.88</v>
      </c>
      <c r="L421">
        <v>0</v>
      </c>
      <c r="M421">
        <v>0</v>
      </c>
      <c r="N421">
        <v>0</v>
      </c>
      <c r="O421" s="1">
        <v>44562</v>
      </c>
      <c r="P421" s="1">
        <v>44773</v>
      </c>
      <c r="Q421" s="1">
        <v>44785</v>
      </c>
    </row>
    <row r="422" spans="1:17" x14ac:dyDescent="0.25">
      <c r="A422" s="10" t="s">
        <v>5405</v>
      </c>
      <c r="B422">
        <v>2</v>
      </c>
      <c r="C422">
        <v>201</v>
      </c>
      <c r="D422">
        <v>0</v>
      </c>
      <c r="E422">
        <v>339655</v>
      </c>
      <c r="F422">
        <v>0</v>
      </c>
      <c r="G422" s="10" t="s">
        <v>5406</v>
      </c>
      <c r="H422" s="10" t="s">
        <v>4427</v>
      </c>
      <c r="I422">
        <v>4</v>
      </c>
      <c r="J422">
        <v>0</v>
      </c>
      <c r="K422">
        <v>232202.88</v>
      </c>
      <c r="L422">
        <v>0</v>
      </c>
      <c r="M422">
        <v>0</v>
      </c>
      <c r="N422">
        <v>0</v>
      </c>
      <c r="O422" s="1">
        <v>44562</v>
      </c>
      <c r="P422" s="1">
        <v>44773</v>
      </c>
      <c r="Q422" s="1">
        <v>44785</v>
      </c>
    </row>
    <row r="423" spans="1:17" x14ac:dyDescent="0.25">
      <c r="A423" s="10" t="s">
        <v>15928</v>
      </c>
      <c r="B423">
        <v>2</v>
      </c>
      <c r="C423">
        <v>201</v>
      </c>
      <c r="D423">
        <v>0</v>
      </c>
      <c r="E423">
        <v>50000</v>
      </c>
      <c r="F423">
        <v>0</v>
      </c>
      <c r="G423" s="10" t="s">
        <v>15929</v>
      </c>
      <c r="H423" s="10" t="s">
        <v>4427</v>
      </c>
      <c r="I423">
        <v>5</v>
      </c>
      <c r="J423">
        <v>0</v>
      </c>
      <c r="K423">
        <v>0</v>
      </c>
      <c r="L423">
        <v>0</v>
      </c>
      <c r="M423">
        <v>0</v>
      </c>
      <c r="N423">
        <v>0</v>
      </c>
      <c r="O423" s="1">
        <v>44562</v>
      </c>
      <c r="P423" s="1">
        <v>44773</v>
      </c>
      <c r="Q423" s="1">
        <v>44785</v>
      </c>
    </row>
    <row r="424" spans="1:17" x14ac:dyDescent="0.25">
      <c r="A424" s="10" t="s">
        <v>15930</v>
      </c>
      <c r="B424">
        <v>2</v>
      </c>
      <c r="C424">
        <v>201</v>
      </c>
      <c r="D424">
        <v>0</v>
      </c>
      <c r="E424">
        <v>50000</v>
      </c>
      <c r="F424">
        <v>0</v>
      </c>
      <c r="G424" s="10" t="s">
        <v>15929</v>
      </c>
      <c r="H424" s="10" t="s">
        <v>4427</v>
      </c>
      <c r="I424">
        <v>6</v>
      </c>
      <c r="J424">
        <v>0</v>
      </c>
      <c r="K424">
        <v>0</v>
      </c>
      <c r="L424">
        <v>0</v>
      </c>
      <c r="M424">
        <v>0</v>
      </c>
      <c r="N424">
        <v>0</v>
      </c>
      <c r="O424" s="1">
        <v>44562</v>
      </c>
      <c r="P424" s="1">
        <v>44773</v>
      </c>
      <c r="Q424" s="1">
        <v>44785</v>
      </c>
    </row>
    <row r="425" spans="1:17" x14ac:dyDescent="0.25">
      <c r="A425" s="10" t="s">
        <v>15931</v>
      </c>
      <c r="B425">
        <v>2</v>
      </c>
      <c r="C425">
        <v>201</v>
      </c>
      <c r="D425">
        <v>0</v>
      </c>
      <c r="E425">
        <v>50000</v>
      </c>
      <c r="F425">
        <v>0</v>
      </c>
      <c r="G425" s="10" t="s">
        <v>15932</v>
      </c>
      <c r="H425" s="10" t="s">
        <v>4427</v>
      </c>
      <c r="I425">
        <v>6</v>
      </c>
      <c r="J425">
        <v>0</v>
      </c>
      <c r="K425">
        <v>0</v>
      </c>
      <c r="L425">
        <v>0</v>
      </c>
      <c r="M425">
        <v>0</v>
      </c>
      <c r="N425">
        <v>0</v>
      </c>
      <c r="O425" s="1">
        <v>44562</v>
      </c>
      <c r="P425" s="1">
        <v>44773</v>
      </c>
      <c r="Q425" s="1">
        <v>44785</v>
      </c>
    </row>
    <row r="426" spans="1:17" x14ac:dyDescent="0.25">
      <c r="A426" s="10" t="s">
        <v>15933</v>
      </c>
      <c r="B426">
        <v>2</v>
      </c>
      <c r="C426">
        <v>201</v>
      </c>
      <c r="D426">
        <v>0</v>
      </c>
      <c r="E426">
        <v>50000</v>
      </c>
      <c r="F426">
        <v>4293</v>
      </c>
      <c r="G426" s="10" t="s">
        <v>15934</v>
      </c>
      <c r="H426" s="10" t="s">
        <v>4436</v>
      </c>
      <c r="I426">
        <v>7</v>
      </c>
      <c r="J426">
        <v>0</v>
      </c>
      <c r="K426">
        <v>0</v>
      </c>
      <c r="L426">
        <v>0</v>
      </c>
      <c r="M426">
        <v>0</v>
      </c>
      <c r="N426">
        <v>0</v>
      </c>
      <c r="O426" s="1">
        <v>44562</v>
      </c>
      <c r="P426" s="1">
        <v>44773</v>
      </c>
      <c r="Q426" s="1">
        <v>44785</v>
      </c>
    </row>
    <row r="427" spans="1:17" x14ac:dyDescent="0.25">
      <c r="A427" s="10" t="s">
        <v>5407</v>
      </c>
      <c r="B427">
        <v>2</v>
      </c>
      <c r="C427">
        <v>201</v>
      </c>
      <c r="D427">
        <v>0</v>
      </c>
      <c r="E427">
        <v>289655</v>
      </c>
      <c r="F427">
        <v>0</v>
      </c>
      <c r="G427" s="10" t="s">
        <v>5408</v>
      </c>
      <c r="H427" s="10" t="s">
        <v>4427</v>
      </c>
      <c r="I427">
        <v>5</v>
      </c>
      <c r="J427">
        <v>0</v>
      </c>
      <c r="K427">
        <v>232202.88</v>
      </c>
      <c r="L427">
        <v>0</v>
      </c>
      <c r="M427">
        <v>0</v>
      </c>
      <c r="N427">
        <v>0</v>
      </c>
      <c r="O427" s="1">
        <v>44562</v>
      </c>
      <c r="P427" s="1">
        <v>44773</v>
      </c>
      <c r="Q427" s="1">
        <v>44785</v>
      </c>
    </row>
    <row r="428" spans="1:17" x14ac:dyDescent="0.25">
      <c r="A428" s="10" t="s">
        <v>5409</v>
      </c>
      <c r="B428">
        <v>2</v>
      </c>
      <c r="C428">
        <v>201</v>
      </c>
      <c r="D428">
        <v>0</v>
      </c>
      <c r="E428">
        <v>289655</v>
      </c>
      <c r="F428">
        <v>0</v>
      </c>
      <c r="G428" s="10" t="s">
        <v>5410</v>
      </c>
      <c r="H428" s="10" t="s">
        <v>4427</v>
      </c>
      <c r="I428">
        <v>6</v>
      </c>
      <c r="J428">
        <v>0</v>
      </c>
      <c r="K428">
        <v>232202.88</v>
      </c>
      <c r="L428">
        <v>0</v>
      </c>
      <c r="M428">
        <v>0</v>
      </c>
      <c r="N428">
        <v>0</v>
      </c>
      <c r="O428" s="1">
        <v>44562</v>
      </c>
      <c r="P428" s="1">
        <v>44773</v>
      </c>
      <c r="Q428" s="1">
        <v>44785</v>
      </c>
    </row>
    <row r="429" spans="1:17" x14ac:dyDescent="0.25">
      <c r="A429" s="10" t="s">
        <v>5411</v>
      </c>
      <c r="B429">
        <v>2</v>
      </c>
      <c r="C429">
        <v>201</v>
      </c>
      <c r="D429">
        <v>0</v>
      </c>
      <c r="E429">
        <v>289655</v>
      </c>
      <c r="F429">
        <v>0</v>
      </c>
      <c r="G429" s="10" t="s">
        <v>5412</v>
      </c>
      <c r="H429" s="10" t="s">
        <v>4427</v>
      </c>
      <c r="I429">
        <v>6</v>
      </c>
      <c r="J429">
        <v>0</v>
      </c>
      <c r="K429">
        <v>232202.88</v>
      </c>
      <c r="L429">
        <v>0</v>
      </c>
      <c r="M429">
        <v>0</v>
      </c>
      <c r="N429">
        <v>0</v>
      </c>
      <c r="O429" s="1">
        <v>44562</v>
      </c>
      <c r="P429" s="1">
        <v>44773</v>
      </c>
      <c r="Q429" s="1">
        <v>44785</v>
      </c>
    </row>
    <row r="430" spans="1:17" x14ac:dyDescent="0.25">
      <c r="A430" s="10" t="s">
        <v>5413</v>
      </c>
      <c r="B430">
        <v>2</v>
      </c>
      <c r="C430">
        <v>201</v>
      </c>
      <c r="D430">
        <v>0</v>
      </c>
      <c r="E430">
        <v>69655</v>
      </c>
      <c r="F430">
        <v>1212</v>
      </c>
      <c r="G430" s="10" t="s">
        <v>5414</v>
      </c>
      <c r="H430" s="10" t="s">
        <v>4436</v>
      </c>
      <c r="I430">
        <v>7</v>
      </c>
      <c r="J430">
        <v>0</v>
      </c>
      <c r="K430">
        <v>232202.88</v>
      </c>
      <c r="L430">
        <v>0</v>
      </c>
      <c r="M430">
        <v>0</v>
      </c>
      <c r="N430">
        <v>0</v>
      </c>
      <c r="O430" s="1">
        <v>44562</v>
      </c>
      <c r="P430" s="1">
        <v>44773</v>
      </c>
      <c r="Q430" s="1">
        <v>44785</v>
      </c>
    </row>
    <row r="431" spans="1:17" x14ac:dyDescent="0.25">
      <c r="A431" s="10" t="s">
        <v>5415</v>
      </c>
      <c r="B431">
        <v>2</v>
      </c>
      <c r="C431">
        <v>201</v>
      </c>
      <c r="D431">
        <v>0</v>
      </c>
      <c r="E431">
        <v>220000</v>
      </c>
      <c r="F431">
        <v>1213</v>
      </c>
      <c r="G431" s="10" t="s">
        <v>5416</v>
      </c>
      <c r="H431" s="10" t="s">
        <v>4436</v>
      </c>
      <c r="I431">
        <v>7</v>
      </c>
      <c r="J431">
        <v>0</v>
      </c>
      <c r="K431">
        <v>0</v>
      </c>
      <c r="L431">
        <v>0</v>
      </c>
      <c r="M431">
        <v>0</v>
      </c>
      <c r="N431">
        <v>0</v>
      </c>
      <c r="O431" s="1">
        <v>44562</v>
      </c>
      <c r="P431" s="1">
        <v>44773</v>
      </c>
      <c r="Q431" s="1">
        <v>44785</v>
      </c>
    </row>
    <row r="432" spans="1:17" x14ac:dyDescent="0.25">
      <c r="A432" s="10" t="s">
        <v>4739</v>
      </c>
      <c r="B432">
        <v>2</v>
      </c>
      <c r="C432">
        <v>201</v>
      </c>
      <c r="D432">
        <v>3015960</v>
      </c>
      <c r="E432">
        <v>1664022.05</v>
      </c>
      <c r="F432">
        <v>0</v>
      </c>
      <c r="G432" s="10" t="s">
        <v>5417</v>
      </c>
      <c r="H432" s="10" t="s">
        <v>4427</v>
      </c>
      <c r="I432">
        <v>1</v>
      </c>
      <c r="J432">
        <v>0</v>
      </c>
      <c r="K432">
        <v>3015960</v>
      </c>
      <c r="L432">
        <v>0</v>
      </c>
      <c r="M432">
        <v>0</v>
      </c>
      <c r="N432">
        <v>0</v>
      </c>
      <c r="O432" s="1">
        <v>44562</v>
      </c>
      <c r="P432" s="1">
        <v>44773</v>
      </c>
      <c r="Q432" s="1">
        <v>44785</v>
      </c>
    </row>
    <row r="433" spans="1:17" x14ac:dyDescent="0.25">
      <c r="A433" s="10" t="s">
        <v>4740</v>
      </c>
      <c r="B433">
        <v>2</v>
      </c>
      <c r="C433">
        <v>201</v>
      </c>
      <c r="D433">
        <v>3015960</v>
      </c>
      <c r="E433">
        <v>1664022.05</v>
      </c>
      <c r="F433">
        <v>0</v>
      </c>
      <c r="G433" s="10" t="s">
        <v>5096</v>
      </c>
      <c r="H433" s="10" t="s">
        <v>4427</v>
      </c>
      <c r="I433">
        <v>2</v>
      </c>
      <c r="J433">
        <v>0</v>
      </c>
      <c r="K433">
        <v>3015960</v>
      </c>
      <c r="L433">
        <v>0</v>
      </c>
      <c r="M433">
        <v>0</v>
      </c>
      <c r="N433">
        <v>0</v>
      </c>
      <c r="O433" s="1">
        <v>44562</v>
      </c>
      <c r="P433" s="1">
        <v>44773</v>
      </c>
      <c r="Q433" s="1">
        <v>44785</v>
      </c>
    </row>
    <row r="434" spans="1:17" x14ac:dyDescent="0.25">
      <c r="A434" s="10" t="s">
        <v>4741</v>
      </c>
      <c r="B434">
        <v>2</v>
      </c>
      <c r="C434">
        <v>201</v>
      </c>
      <c r="D434">
        <v>3015960</v>
      </c>
      <c r="E434">
        <v>1664022.05</v>
      </c>
      <c r="F434">
        <v>0</v>
      </c>
      <c r="G434" s="10" t="s">
        <v>5097</v>
      </c>
      <c r="H434" s="10" t="s">
        <v>4427</v>
      </c>
      <c r="I434">
        <v>3</v>
      </c>
      <c r="J434">
        <v>0</v>
      </c>
      <c r="K434">
        <v>3015960</v>
      </c>
      <c r="L434">
        <v>0</v>
      </c>
      <c r="M434">
        <v>0</v>
      </c>
      <c r="N434">
        <v>0</v>
      </c>
      <c r="O434" s="1">
        <v>44562</v>
      </c>
      <c r="P434" s="1">
        <v>44773</v>
      </c>
      <c r="Q434" s="1">
        <v>44785</v>
      </c>
    </row>
    <row r="435" spans="1:17" x14ac:dyDescent="0.25">
      <c r="A435" s="10" t="s">
        <v>4742</v>
      </c>
      <c r="B435">
        <v>2</v>
      </c>
      <c r="C435">
        <v>201</v>
      </c>
      <c r="D435">
        <v>3015960</v>
      </c>
      <c r="E435">
        <v>1664022.05</v>
      </c>
      <c r="F435">
        <v>0</v>
      </c>
      <c r="G435" s="10" t="s">
        <v>5098</v>
      </c>
      <c r="H435" s="10" t="s">
        <v>4427</v>
      </c>
      <c r="I435">
        <v>4</v>
      </c>
      <c r="J435">
        <v>0</v>
      </c>
      <c r="K435">
        <v>3015960</v>
      </c>
      <c r="L435">
        <v>0</v>
      </c>
      <c r="M435">
        <v>0</v>
      </c>
      <c r="N435">
        <v>0</v>
      </c>
      <c r="O435" s="1">
        <v>44562</v>
      </c>
      <c r="P435" s="1">
        <v>44773</v>
      </c>
      <c r="Q435" s="1">
        <v>44785</v>
      </c>
    </row>
    <row r="436" spans="1:17" x14ac:dyDescent="0.25">
      <c r="A436" s="10" t="s">
        <v>4743</v>
      </c>
      <c r="B436">
        <v>12</v>
      </c>
      <c r="C436">
        <v>1201</v>
      </c>
      <c r="D436">
        <v>2845960</v>
      </c>
      <c r="E436">
        <v>1507612.37</v>
      </c>
      <c r="F436">
        <v>0</v>
      </c>
      <c r="G436" s="10" t="s">
        <v>5418</v>
      </c>
      <c r="H436" s="10" t="s">
        <v>4427</v>
      </c>
      <c r="I436">
        <v>5</v>
      </c>
      <c r="J436">
        <v>0</v>
      </c>
      <c r="K436">
        <v>2845960</v>
      </c>
      <c r="L436">
        <v>0</v>
      </c>
      <c r="M436">
        <v>0</v>
      </c>
      <c r="N436">
        <v>0</v>
      </c>
      <c r="O436" s="1">
        <v>44562</v>
      </c>
      <c r="P436" s="1">
        <v>44773</v>
      </c>
      <c r="Q436" s="1">
        <v>44785</v>
      </c>
    </row>
    <row r="437" spans="1:17" x14ac:dyDescent="0.25">
      <c r="A437" s="10" t="s">
        <v>4744</v>
      </c>
      <c r="B437">
        <v>12</v>
      </c>
      <c r="C437">
        <v>1201</v>
      </c>
      <c r="D437">
        <v>2828606</v>
      </c>
      <c r="E437">
        <v>1497310.37</v>
      </c>
      <c r="F437">
        <v>0</v>
      </c>
      <c r="G437" s="10" t="s">
        <v>5419</v>
      </c>
      <c r="H437" s="10" t="s">
        <v>4427</v>
      </c>
      <c r="I437">
        <v>6</v>
      </c>
      <c r="J437">
        <v>0</v>
      </c>
      <c r="K437">
        <v>2828606</v>
      </c>
      <c r="L437">
        <v>0</v>
      </c>
      <c r="M437">
        <v>0</v>
      </c>
      <c r="N437">
        <v>0</v>
      </c>
      <c r="O437" s="1">
        <v>44562</v>
      </c>
      <c r="P437" s="1">
        <v>44773</v>
      </c>
      <c r="Q437" s="1">
        <v>44785</v>
      </c>
    </row>
    <row r="438" spans="1:17" x14ac:dyDescent="0.25">
      <c r="A438" s="10" t="s">
        <v>4745</v>
      </c>
      <c r="B438">
        <v>12</v>
      </c>
      <c r="C438">
        <v>1201</v>
      </c>
      <c r="D438">
        <v>2828606</v>
      </c>
      <c r="E438">
        <v>1497310.37</v>
      </c>
      <c r="F438">
        <v>0</v>
      </c>
      <c r="G438" s="10" t="s">
        <v>5420</v>
      </c>
      <c r="H438" s="10" t="s">
        <v>4427</v>
      </c>
      <c r="I438">
        <v>6</v>
      </c>
      <c r="J438">
        <v>0</v>
      </c>
      <c r="K438">
        <v>2828606</v>
      </c>
      <c r="L438">
        <v>0</v>
      </c>
      <c r="M438">
        <v>0</v>
      </c>
      <c r="N438">
        <v>0</v>
      </c>
      <c r="O438" s="1">
        <v>44562</v>
      </c>
      <c r="P438" s="1">
        <v>44773</v>
      </c>
      <c r="Q438" s="1">
        <v>44785</v>
      </c>
    </row>
    <row r="439" spans="1:17" x14ac:dyDescent="0.25">
      <c r="A439" s="10" t="s">
        <v>4746</v>
      </c>
      <c r="B439">
        <v>12</v>
      </c>
      <c r="C439">
        <v>1201</v>
      </c>
      <c r="D439">
        <v>1398606</v>
      </c>
      <c r="E439">
        <v>643759.56000000006</v>
      </c>
      <c r="F439">
        <v>50</v>
      </c>
      <c r="G439" s="10" t="s">
        <v>4747</v>
      </c>
      <c r="H439" s="10" t="s">
        <v>4436</v>
      </c>
      <c r="I439">
        <v>7</v>
      </c>
      <c r="J439">
        <v>0</v>
      </c>
      <c r="K439">
        <v>1398606</v>
      </c>
      <c r="L439">
        <v>0</v>
      </c>
      <c r="M439">
        <v>0</v>
      </c>
      <c r="N439">
        <v>0</v>
      </c>
      <c r="O439" s="1">
        <v>44562</v>
      </c>
      <c r="P439" s="1">
        <v>44773</v>
      </c>
      <c r="Q439" s="1">
        <v>44785</v>
      </c>
    </row>
    <row r="440" spans="1:17" x14ac:dyDescent="0.25">
      <c r="A440" s="10" t="s">
        <v>4748</v>
      </c>
      <c r="B440">
        <v>12</v>
      </c>
      <c r="C440">
        <v>1201</v>
      </c>
      <c r="D440">
        <v>1430000</v>
      </c>
      <c r="E440">
        <v>853550.81</v>
      </c>
      <c r="F440">
        <v>50</v>
      </c>
      <c r="G440" s="10" t="s">
        <v>4749</v>
      </c>
      <c r="H440" s="10" t="s">
        <v>4436</v>
      </c>
      <c r="I440">
        <v>7</v>
      </c>
      <c r="J440">
        <v>0</v>
      </c>
      <c r="K440">
        <v>1430000</v>
      </c>
      <c r="L440">
        <v>0</v>
      </c>
      <c r="M440">
        <v>0</v>
      </c>
      <c r="N440">
        <v>0</v>
      </c>
      <c r="O440" s="1">
        <v>44562</v>
      </c>
      <c r="P440" s="1">
        <v>44773</v>
      </c>
      <c r="Q440" s="1">
        <v>44785</v>
      </c>
    </row>
    <row r="441" spans="1:17" x14ac:dyDescent="0.25">
      <c r="A441" s="10" t="s">
        <v>5421</v>
      </c>
      <c r="B441">
        <v>2</v>
      </c>
      <c r="C441">
        <v>201</v>
      </c>
      <c r="D441">
        <v>10388</v>
      </c>
      <c r="E441">
        <v>7575.12</v>
      </c>
      <c r="F441">
        <v>0</v>
      </c>
      <c r="G441" s="10" t="s">
        <v>5422</v>
      </c>
      <c r="H441" s="10" t="s">
        <v>4427</v>
      </c>
      <c r="I441">
        <v>6</v>
      </c>
      <c r="J441">
        <v>0</v>
      </c>
      <c r="K441">
        <v>10388</v>
      </c>
      <c r="L441">
        <v>0</v>
      </c>
      <c r="M441">
        <v>0</v>
      </c>
      <c r="N441">
        <v>0</v>
      </c>
      <c r="O441" s="1">
        <v>44562</v>
      </c>
      <c r="P441" s="1">
        <v>44773</v>
      </c>
      <c r="Q441" s="1">
        <v>44785</v>
      </c>
    </row>
    <row r="442" spans="1:17" x14ac:dyDescent="0.25">
      <c r="A442" s="10" t="s">
        <v>5423</v>
      </c>
      <c r="B442">
        <v>12</v>
      </c>
      <c r="C442">
        <v>1201</v>
      </c>
      <c r="D442">
        <v>10388</v>
      </c>
      <c r="E442">
        <v>7575.12</v>
      </c>
      <c r="F442">
        <v>50</v>
      </c>
      <c r="G442" s="10" t="s">
        <v>5424</v>
      </c>
      <c r="H442" s="10" t="s">
        <v>4436</v>
      </c>
      <c r="I442">
        <v>6</v>
      </c>
      <c r="J442">
        <v>0</v>
      </c>
      <c r="K442">
        <v>10388</v>
      </c>
      <c r="L442">
        <v>0</v>
      </c>
      <c r="M442">
        <v>0</v>
      </c>
      <c r="N442">
        <v>0</v>
      </c>
      <c r="O442" s="1">
        <v>44562</v>
      </c>
      <c r="P442" s="1">
        <v>44773</v>
      </c>
      <c r="Q442" s="1">
        <v>44785</v>
      </c>
    </row>
    <row r="443" spans="1:17" x14ac:dyDescent="0.25">
      <c r="A443" s="10" t="s">
        <v>4750</v>
      </c>
      <c r="B443">
        <v>2</v>
      </c>
      <c r="C443">
        <v>201</v>
      </c>
      <c r="D443">
        <v>6966</v>
      </c>
      <c r="E443">
        <v>2726.88</v>
      </c>
      <c r="F443">
        <v>0</v>
      </c>
      <c r="G443" s="10" t="s">
        <v>5425</v>
      </c>
      <c r="H443" s="10" t="s">
        <v>4427</v>
      </c>
      <c r="I443">
        <v>6</v>
      </c>
      <c r="J443">
        <v>0</v>
      </c>
      <c r="K443">
        <v>6966</v>
      </c>
      <c r="L443">
        <v>0</v>
      </c>
      <c r="M443">
        <v>0</v>
      </c>
      <c r="N443">
        <v>0</v>
      </c>
      <c r="O443" s="1">
        <v>44562</v>
      </c>
      <c r="P443" s="1">
        <v>44773</v>
      </c>
      <c r="Q443" s="1">
        <v>44785</v>
      </c>
    </row>
    <row r="444" spans="1:17" x14ac:dyDescent="0.25">
      <c r="A444" s="10" t="s">
        <v>4751</v>
      </c>
      <c r="B444">
        <v>12</v>
      </c>
      <c r="C444">
        <v>1201</v>
      </c>
      <c r="D444">
        <v>6966</v>
      </c>
      <c r="E444">
        <v>2726.88</v>
      </c>
      <c r="F444">
        <v>50</v>
      </c>
      <c r="G444" s="10" t="s">
        <v>5426</v>
      </c>
      <c r="H444" s="10" t="s">
        <v>4436</v>
      </c>
      <c r="I444">
        <v>6</v>
      </c>
      <c r="J444">
        <v>0</v>
      </c>
      <c r="K444">
        <v>6966</v>
      </c>
      <c r="L444">
        <v>0</v>
      </c>
      <c r="M444">
        <v>0</v>
      </c>
      <c r="N444">
        <v>0</v>
      </c>
      <c r="O444" s="1">
        <v>44562</v>
      </c>
      <c r="P444" s="1">
        <v>44773</v>
      </c>
      <c r="Q444" s="1">
        <v>44785</v>
      </c>
    </row>
    <row r="445" spans="1:17" x14ac:dyDescent="0.25">
      <c r="A445" s="10" t="s">
        <v>4752</v>
      </c>
      <c r="B445">
        <v>12</v>
      </c>
      <c r="C445">
        <v>1201</v>
      </c>
      <c r="D445">
        <v>170000</v>
      </c>
      <c r="E445">
        <v>156409.68</v>
      </c>
      <c r="F445">
        <v>0</v>
      </c>
      <c r="G445" s="10" t="s">
        <v>5427</v>
      </c>
      <c r="H445" s="10" t="s">
        <v>4427</v>
      </c>
      <c r="I445">
        <v>5</v>
      </c>
      <c r="J445">
        <v>0</v>
      </c>
      <c r="K445">
        <v>170000</v>
      </c>
      <c r="L445">
        <v>0</v>
      </c>
      <c r="M445">
        <v>0</v>
      </c>
      <c r="N445">
        <v>0</v>
      </c>
      <c r="O445" s="1">
        <v>44562</v>
      </c>
      <c r="P445" s="1">
        <v>44773</v>
      </c>
      <c r="Q445" s="1">
        <v>44785</v>
      </c>
    </row>
    <row r="446" spans="1:17" x14ac:dyDescent="0.25">
      <c r="A446" s="10" t="s">
        <v>4753</v>
      </c>
      <c r="B446">
        <v>12</v>
      </c>
      <c r="C446">
        <v>1201</v>
      </c>
      <c r="D446">
        <v>170000</v>
      </c>
      <c r="E446">
        <v>156409.68</v>
      </c>
      <c r="F446">
        <v>0</v>
      </c>
      <c r="G446" s="10" t="s">
        <v>5428</v>
      </c>
      <c r="H446" s="10" t="s">
        <v>4427</v>
      </c>
      <c r="I446">
        <v>6</v>
      </c>
      <c r="J446">
        <v>0</v>
      </c>
      <c r="K446">
        <v>170000</v>
      </c>
      <c r="L446">
        <v>0</v>
      </c>
      <c r="M446">
        <v>0</v>
      </c>
      <c r="N446">
        <v>0</v>
      </c>
      <c r="O446" s="1">
        <v>44562</v>
      </c>
      <c r="P446" s="1">
        <v>44773</v>
      </c>
      <c r="Q446" s="1">
        <v>44785</v>
      </c>
    </row>
    <row r="447" spans="1:17" x14ac:dyDescent="0.25">
      <c r="A447" s="10" t="s">
        <v>4754</v>
      </c>
      <c r="B447">
        <v>12</v>
      </c>
      <c r="C447">
        <v>1201</v>
      </c>
      <c r="D447">
        <v>170000</v>
      </c>
      <c r="E447">
        <v>156409.68</v>
      </c>
      <c r="F447">
        <v>50</v>
      </c>
      <c r="G447" s="10" t="s">
        <v>5429</v>
      </c>
      <c r="H447" s="10" t="s">
        <v>4436</v>
      </c>
      <c r="I447">
        <v>6</v>
      </c>
      <c r="J447">
        <v>0</v>
      </c>
      <c r="K447">
        <v>170000</v>
      </c>
      <c r="L447">
        <v>0</v>
      </c>
      <c r="M447">
        <v>0</v>
      </c>
      <c r="N447">
        <v>0</v>
      </c>
      <c r="O447" s="1">
        <v>44562</v>
      </c>
      <c r="P447" s="1">
        <v>44773</v>
      </c>
      <c r="Q447" s="1">
        <v>44785</v>
      </c>
    </row>
    <row r="448" spans="1:17" x14ac:dyDescent="0.25">
      <c r="A448" s="10" t="s">
        <v>15935</v>
      </c>
      <c r="B448">
        <v>2</v>
      </c>
      <c r="C448">
        <v>201</v>
      </c>
      <c r="D448">
        <v>0</v>
      </c>
      <c r="E448">
        <v>37750</v>
      </c>
      <c r="F448">
        <v>0</v>
      </c>
      <c r="G448" s="10" t="s">
        <v>15936</v>
      </c>
      <c r="H448" s="10" t="s">
        <v>4427</v>
      </c>
      <c r="I448">
        <v>1</v>
      </c>
      <c r="J448">
        <v>0</v>
      </c>
      <c r="K448">
        <v>37750</v>
      </c>
      <c r="L448">
        <v>0</v>
      </c>
      <c r="M448">
        <v>0</v>
      </c>
      <c r="N448">
        <v>0</v>
      </c>
      <c r="O448" s="1">
        <v>44562</v>
      </c>
      <c r="P448" s="1">
        <v>44773</v>
      </c>
      <c r="Q448" s="1">
        <v>44785</v>
      </c>
    </row>
    <row r="449" spans="1:17" x14ac:dyDescent="0.25">
      <c r="A449" s="10" t="s">
        <v>15937</v>
      </c>
      <c r="B449">
        <v>2</v>
      </c>
      <c r="C449">
        <v>201</v>
      </c>
      <c r="D449">
        <v>0</v>
      </c>
      <c r="E449">
        <v>37750</v>
      </c>
      <c r="F449">
        <v>0</v>
      </c>
      <c r="G449" s="10" t="s">
        <v>15938</v>
      </c>
      <c r="H449" s="10" t="s">
        <v>4427</v>
      </c>
      <c r="I449">
        <v>2</v>
      </c>
      <c r="J449">
        <v>0</v>
      </c>
      <c r="K449">
        <v>37750</v>
      </c>
      <c r="L449">
        <v>0</v>
      </c>
      <c r="M449">
        <v>0</v>
      </c>
      <c r="N449">
        <v>0</v>
      </c>
      <c r="O449" s="1">
        <v>44562</v>
      </c>
      <c r="P449" s="1">
        <v>44773</v>
      </c>
      <c r="Q449" s="1">
        <v>44785</v>
      </c>
    </row>
    <row r="450" spans="1:17" x14ac:dyDescent="0.25">
      <c r="A450" s="10" t="s">
        <v>15939</v>
      </c>
      <c r="B450">
        <v>2</v>
      </c>
      <c r="C450">
        <v>201</v>
      </c>
      <c r="D450">
        <v>0</v>
      </c>
      <c r="E450">
        <v>37750</v>
      </c>
      <c r="F450">
        <v>0</v>
      </c>
      <c r="G450" s="10" t="s">
        <v>15940</v>
      </c>
      <c r="H450" s="10" t="s">
        <v>4427</v>
      </c>
      <c r="I450">
        <v>3</v>
      </c>
      <c r="J450">
        <v>0</v>
      </c>
      <c r="K450">
        <v>37750</v>
      </c>
      <c r="L450">
        <v>0</v>
      </c>
      <c r="M450">
        <v>0</v>
      </c>
      <c r="N450">
        <v>0</v>
      </c>
      <c r="O450" s="1">
        <v>44562</v>
      </c>
      <c r="P450" s="1">
        <v>44773</v>
      </c>
      <c r="Q450" s="1">
        <v>44785</v>
      </c>
    </row>
    <row r="451" spans="1:17" x14ac:dyDescent="0.25">
      <c r="A451" s="10" t="s">
        <v>15941</v>
      </c>
      <c r="B451">
        <v>2</v>
      </c>
      <c r="C451">
        <v>201</v>
      </c>
      <c r="D451">
        <v>0</v>
      </c>
      <c r="E451">
        <v>37750</v>
      </c>
      <c r="F451">
        <v>0</v>
      </c>
      <c r="G451" s="10" t="s">
        <v>15942</v>
      </c>
      <c r="H451" s="10" t="s">
        <v>4427</v>
      </c>
      <c r="I451">
        <v>4</v>
      </c>
      <c r="J451">
        <v>0</v>
      </c>
      <c r="K451">
        <v>37750</v>
      </c>
      <c r="L451">
        <v>0</v>
      </c>
      <c r="M451">
        <v>0</v>
      </c>
      <c r="N451">
        <v>0</v>
      </c>
      <c r="O451" s="1">
        <v>44562</v>
      </c>
      <c r="P451" s="1">
        <v>44773</v>
      </c>
      <c r="Q451" s="1">
        <v>44785</v>
      </c>
    </row>
    <row r="452" spans="1:17" x14ac:dyDescent="0.25">
      <c r="A452" s="10" t="s">
        <v>15943</v>
      </c>
      <c r="B452">
        <v>2</v>
      </c>
      <c r="C452">
        <v>201</v>
      </c>
      <c r="D452">
        <v>0</v>
      </c>
      <c r="E452">
        <v>37750</v>
      </c>
      <c r="F452">
        <v>0</v>
      </c>
      <c r="G452" s="10" t="s">
        <v>15942</v>
      </c>
      <c r="H452" s="10" t="s">
        <v>4427</v>
      </c>
      <c r="I452">
        <v>6</v>
      </c>
      <c r="J452">
        <v>0</v>
      </c>
      <c r="K452">
        <v>37750</v>
      </c>
      <c r="L452">
        <v>0</v>
      </c>
      <c r="M452">
        <v>0</v>
      </c>
      <c r="N452">
        <v>0</v>
      </c>
      <c r="O452" s="1">
        <v>44562</v>
      </c>
      <c r="P452" s="1">
        <v>44773</v>
      </c>
      <c r="Q452" s="1">
        <v>44785</v>
      </c>
    </row>
    <row r="453" spans="1:17" x14ac:dyDescent="0.25">
      <c r="A453" s="10" t="s">
        <v>15944</v>
      </c>
      <c r="B453">
        <v>2</v>
      </c>
      <c r="C453">
        <v>201</v>
      </c>
      <c r="D453">
        <v>0</v>
      </c>
      <c r="E453">
        <v>37750</v>
      </c>
      <c r="F453">
        <v>0</v>
      </c>
      <c r="G453" s="10" t="s">
        <v>15945</v>
      </c>
      <c r="H453" s="10" t="s">
        <v>4427</v>
      </c>
      <c r="I453">
        <v>6</v>
      </c>
      <c r="J453">
        <v>0</v>
      </c>
      <c r="K453">
        <v>37750</v>
      </c>
      <c r="L453">
        <v>0</v>
      </c>
      <c r="M453">
        <v>0</v>
      </c>
      <c r="N453">
        <v>0</v>
      </c>
      <c r="O453" s="1">
        <v>44562</v>
      </c>
      <c r="P453" s="1">
        <v>44773</v>
      </c>
      <c r="Q453" s="1">
        <v>44785</v>
      </c>
    </row>
    <row r="454" spans="1:17" x14ac:dyDescent="0.25">
      <c r="A454" s="10" t="s">
        <v>15946</v>
      </c>
      <c r="B454">
        <v>2</v>
      </c>
      <c r="C454">
        <v>201</v>
      </c>
      <c r="D454">
        <v>0</v>
      </c>
      <c r="E454">
        <v>37750</v>
      </c>
      <c r="F454">
        <v>0</v>
      </c>
      <c r="G454" s="10" t="s">
        <v>15947</v>
      </c>
      <c r="H454" s="10" t="s">
        <v>4427</v>
      </c>
      <c r="I454">
        <v>7</v>
      </c>
      <c r="J454">
        <v>0</v>
      </c>
      <c r="K454">
        <v>37750</v>
      </c>
      <c r="L454">
        <v>0</v>
      </c>
      <c r="M454">
        <v>0</v>
      </c>
      <c r="N454">
        <v>0</v>
      </c>
      <c r="O454" s="1">
        <v>44562</v>
      </c>
      <c r="P454" s="1">
        <v>44773</v>
      </c>
      <c r="Q454" s="1">
        <v>44785</v>
      </c>
    </row>
    <row r="455" spans="1:17" x14ac:dyDescent="0.25">
      <c r="A455" s="10" t="s">
        <v>15948</v>
      </c>
      <c r="B455">
        <v>2</v>
      </c>
      <c r="C455">
        <v>201</v>
      </c>
      <c r="D455">
        <v>0</v>
      </c>
      <c r="E455">
        <v>37750</v>
      </c>
      <c r="F455">
        <v>1011</v>
      </c>
      <c r="G455" s="10" t="s">
        <v>15949</v>
      </c>
      <c r="H455" s="10" t="s">
        <v>4436</v>
      </c>
      <c r="I455">
        <v>8</v>
      </c>
      <c r="J455">
        <v>0</v>
      </c>
      <c r="K455">
        <v>37750</v>
      </c>
      <c r="L455">
        <v>0</v>
      </c>
      <c r="M455">
        <v>0</v>
      </c>
      <c r="N455">
        <v>0</v>
      </c>
      <c r="O455" s="1">
        <v>44562</v>
      </c>
      <c r="P455" s="1">
        <v>44773</v>
      </c>
      <c r="Q455" s="1">
        <v>44785</v>
      </c>
    </row>
    <row r="456" spans="1:17" x14ac:dyDescent="0.25">
      <c r="A456" s="10" t="s">
        <v>4755</v>
      </c>
      <c r="B456">
        <v>2</v>
      </c>
      <c r="C456">
        <v>201</v>
      </c>
      <c r="D456">
        <v>-5237035.5999999996</v>
      </c>
      <c r="E456">
        <v>-3282182.96</v>
      </c>
      <c r="F456">
        <v>0</v>
      </c>
      <c r="G456" s="10" t="s">
        <v>5430</v>
      </c>
      <c r="H456" s="10" t="s">
        <v>4427</v>
      </c>
      <c r="I456">
        <v>1</v>
      </c>
      <c r="J456">
        <v>0</v>
      </c>
      <c r="K456">
        <v>-5237035.5999999996</v>
      </c>
      <c r="L456">
        <v>0</v>
      </c>
      <c r="M456">
        <v>0</v>
      </c>
      <c r="N456">
        <v>0</v>
      </c>
      <c r="O456" s="1">
        <v>44562</v>
      </c>
      <c r="P456" s="1">
        <v>44773</v>
      </c>
      <c r="Q456" s="1">
        <v>44785</v>
      </c>
    </row>
    <row r="457" spans="1:17" x14ac:dyDescent="0.25">
      <c r="A457" s="10" t="s">
        <v>4426</v>
      </c>
      <c r="B457">
        <v>2</v>
      </c>
      <c r="C457">
        <v>201</v>
      </c>
      <c r="D457">
        <v>-5237035.5999999996</v>
      </c>
      <c r="E457">
        <v>-3282182.96</v>
      </c>
      <c r="F457">
        <v>0</v>
      </c>
      <c r="G457" s="10" t="s">
        <v>5431</v>
      </c>
      <c r="H457" s="10" t="s">
        <v>4427</v>
      </c>
      <c r="I457">
        <v>2</v>
      </c>
      <c r="J457">
        <v>0</v>
      </c>
      <c r="K457">
        <v>-5237035.5999999996</v>
      </c>
      <c r="L457">
        <v>0</v>
      </c>
      <c r="M457">
        <v>0</v>
      </c>
      <c r="N457">
        <v>0</v>
      </c>
      <c r="O457" s="1">
        <v>44562</v>
      </c>
      <c r="P457" s="1">
        <v>44773</v>
      </c>
      <c r="Q457" s="1">
        <v>44785</v>
      </c>
    </row>
    <row r="458" spans="1:17" x14ac:dyDescent="0.25">
      <c r="A458" s="10" t="s">
        <v>4428</v>
      </c>
      <c r="B458">
        <v>2</v>
      </c>
      <c r="C458">
        <v>201</v>
      </c>
      <c r="D458">
        <v>-83420</v>
      </c>
      <c r="E458">
        <v>-144665.56</v>
      </c>
      <c r="F458">
        <v>0</v>
      </c>
      <c r="G458" s="10" t="s">
        <v>5432</v>
      </c>
      <c r="H458" s="10" t="s">
        <v>4427</v>
      </c>
      <c r="I458">
        <v>3</v>
      </c>
      <c r="J458">
        <v>0</v>
      </c>
      <c r="K458">
        <v>-83420</v>
      </c>
      <c r="L458">
        <v>0</v>
      </c>
      <c r="M458">
        <v>0</v>
      </c>
      <c r="N458">
        <v>0</v>
      </c>
      <c r="O458" s="1">
        <v>44562</v>
      </c>
      <c r="P458" s="1">
        <v>44773</v>
      </c>
      <c r="Q458" s="1">
        <v>44785</v>
      </c>
    </row>
    <row r="459" spans="1:17" x14ac:dyDescent="0.25">
      <c r="A459" s="10" t="s">
        <v>4429</v>
      </c>
      <c r="B459">
        <v>2</v>
      </c>
      <c r="C459">
        <v>201</v>
      </c>
      <c r="D459">
        <v>-83420</v>
      </c>
      <c r="E459">
        <v>-109581.98</v>
      </c>
      <c r="F459">
        <v>0</v>
      </c>
      <c r="G459" s="10" t="s">
        <v>5433</v>
      </c>
      <c r="H459" s="10" t="s">
        <v>4427</v>
      </c>
      <c r="I459">
        <v>4</v>
      </c>
      <c r="J459">
        <v>0</v>
      </c>
      <c r="K459">
        <v>-83420</v>
      </c>
      <c r="L459">
        <v>0</v>
      </c>
      <c r="M459">
        <v>0</v>
      </c>
      <c r="N459">
        <v>0</v>
      </c>
      <c r="O459" s="1">
        <v>44562</v>
      </c>
      <c r="P459" s="1">
        <v>44773</v>
      </c>
      <c r="Q459" s="1">
        <v>44785</v>
      </c>
    </row>
    <row r="460" spans="1:17" x14ac:dyDescent="0.25">
      <c r="A460" s="10" t="s">
        <v>4453</v>
      </c>
      <c r="B460">
        <v>2</v>
      </c>
      <c r="C460">
        <v>201</v>
      </c>
      <c r="D460">
        <v>-83420</v>
      </c>
      <c r="E460">
        <v>-109581.98</v>
      </c>
      <c r="F460">
        <v>0</v>
      </c>
      <c r="G460" s="10" t="s">
        <v>5434</v>
      </c>
      <c r="H460" s="10" t="s">
        <v>4427</v>
      </c>
      <c r="I460">
        <v>5</v>
      </c>
      <c r="J460">
        <v>0</v>
      </c>
      <c r="K460">
        <v>-83420</v>
      </c>
      <c r="L460">
        <v>0</v>
      </c>
      <c r="M460">
        <v>0</v>
      </c>
      <c r="N460">
        <v>0</v>
      </c>
      <c r="O460" s="1">
        <v>44562</v>
      </c>
      <c r="P460" s="1">
        <v>44773</v>
      </c>
      <c r="Q460" s="1">
        <v>44785</v>
      </c>
    </row>
    <row r="461" spans="1:17" x14ac:dyDescent="0.25">
      <c r="A461" s="10" t="s">
        <v>4454</v>
      </c>
      <c r="B461">
        <v>2</v>
      </c>
      <c r="C461">
        <v>201</v>
      </c>
      <c r="D461">
        <v>-83420</v>
      </c>
      <c r="E461">
        <v>-109581.98</v>
      </c>
      <c r="F461">
        <v>0</v>
      </c>
      <c r="G461" s="10" t="s">
        <v>5435</v>
      </c>
      <c r="H461" s="10" t="s">
        <v>4427</v>
      </c>
      <c r="I461">
        <v>6</v>
      </c>
      <c r="J461">
        <v>0</v>
      </c>
      <c r="K461">
        <v>-83420</v>
      </c>
      <c r="L461">
        <v>0</v>
      </c>
      <c r="M461">
        <v>0</v>
      </c>
      <c r="N461">
        <v>0</v>
      </c>
      <c r="O461" s="1">
        <v>44562</v>
      </c>
      <c r="P461" s="1">
        <v>44773</v>
      </c>
      <c r="Q461" s="1">
        <v>44785</v>
      </c>
    </row>
    <row r="462" spans="1:17" x14ac:dyDescent="0.25">
      <c r="A462" s="10" t="s">
        <v>4455</v>
      </c>
      <c r="B462">
        <v>2</v>
      </c>
      <c r="C462">
        <v>201</v>
      </c>
      <c r="D462">
        <v>-83420</v>
      </c>
      <c r="E462">
        <v>-109581.98</v>
      </c>
      <c r="F462">
        <v>0</v>
      </c>
      <c r="G462" s="10" t="s">
        <v>5436</v>
      </c>
      <c r="H462" s="10" t="s">
        <v>4427</v>
      </c>
      <c r="I462">
        <v>6</v>
      </c>
      <c r="J462">
        <v>0</v>
      </c>
      <c r="K462">
        <v>-83420</v>
      </c>
      <c r="L462">
        <v>0</v>
      </c>
      <c r="M462">
        <v>0</v>
      </c>
      <c r="N462">
        <v>0</v>
      </c>
      <c r="O462" s="1">
        <v>44562</v>
      </c>
      <c r="P462" s="1">
        <v>44773</v>
      </c>
      <c r="Q462" s="1">
        <v>44785</v>
      </c>
    </row>
    <row r="463" spans="1:17" x14ac:dyDescent="0.25">
      <c r="A463" s="10" t="s">
        <v>4456</v>
      </c>
      <c r="B463">
        <v>2</v>
      </c>
      <c r="C463">
        <v>201</v>
      </c>
      <c r="D463">
        <v>-83420</v>
      </c>
      <c r="E463">
        <v>-109581.98</v>
      </c>
      <c r="F463">
        <v>0</v>
      </c>
      <c r="G463" s="10" t="s">
        <v>5437</v>
      </c>
      <c r="H463" s="10" t="s">
        <v>4427</v>
      </c>
      <c r="I463">
        <v>7</v>
      </c>
      <c r="J463">
        <v>0</v>
      </c>
      <c r="K463">
        <v>-83420</v>
      </c>
      <c r="L463">
        <v>0</v>
      </c>
      <c r="M463">
        <v>0</v>
      </c>
      <c r="N463">
        <v>0</v>
      </c>
      <c r="O463" s="1">
        <v>44562</v>
      </c>
      <c r="P463" s="1">
        <v>44773</v>
      </c>
      <c r="Q463" s="1">
        <v>44785</v>
      </c>
    </row>
    <row r="464" spans="1:17" x14ac:dyDescent="0.25">
      <c r="A464" s="10" t="s">
        <v>4457</v>
      </c>
      <c r="B464">
        <v>2</v>
      </c>
      <c r="C464">
        <v>201</v>
      </c>
      <c r="D464">
        <v>-50052</v>
      </c>
      <c r="E464">
        <v>-65749.13</v>
      </c>
      <c r="F464">
        <v>1</v>
      </c>
      <c r="G464" s="10" t="s">
        <v>4756</v>
      </c>
      <c r="H464" s="10" t="s">
        <v>4436</v>
      </c>
      <c r="I464">
        <v>8</v>
      </c>
      <c r="J464">
        <v>103</v>
      </c>
      <c r="K464">
        <v>-50052</v>
      </c>
      <c r="L464">
        <v>0</v>
      </c>
      <c r="M464">
        <v>0</v>
      </c>
      <c r="N464">
        <v>0</v>
      </c>
      <c r="O464" s="1">
        <v>44562</v>
      </c>
      <c r="P464" s="1">
        <v>44773</v>
      </c>
      <c r="Q464" s="1">
        <v>44785</v>
      </c>
    </row>
    <row r="465" spans="1:17" x14ac:dyDescent="0.25">
      <c r="A465" s="10" t="s">
        <v>4458</v>
      </c>
      <c r="B465">
        <v>2</v>
      </c>
      <c r="C465">
        <v>201</v>
      </c>
      <c r="D465">
        <v>-20855</v>
      </c>
      <c r="E465">
        <v>-27395.58</v>
      </c>
      <c r="F465">
        <v>20</v>
      </c>
      <c r="G465" s="10" t="s">
        <v>4757</v>
      </c>
      <c r="H465" s="10" t="s">
        <v>4436</v>
      </c>
      <c r="I465">
        <v>8</v>
      </c>
      <c r="J465">
        <v>103</v>
      </c>
      <c r="K465">
        <v>-20855</v>
      </c>
      <c r="L465">
        <v>0</v>
      </c>
      <c r="M465">
        <v>0</v>
      </c>
      <c r="N465">
        <v>0</v>
      </c>
      <c r="O465" s="1">
        <v>44562</v>
      </c>
      <c r="P465" s="1">
        <v>44773</v>
      </c>
      <c r="Q465" s="1">
        <v>44785</v>
      </c>
    </row>
    <row r="466" spans="1:17" x14ac:dyDescent="0.25">
      <c r="A466" s="10" t="s">
        <v>4459</v>
      </c>
      <c r="B466">
        <v>2</v>
      </c>
      <c r="C466">
        <v>201</v>
      </c>
      <c r="D466">
        <v>-12513</v>
      </c>
      <c r="E466">
        <v>-16437.27</v>
      </c>
      <c r="F466">
        <v>40</v>
      </c>
      <c r="G466" s="10" t="s">
        <v>4758</v>
      </c>
      <c r="H466" s="10" t="s">
        <v>4436</v>
      </c>
      <c r="I466">
        <v>8</v>
      </c>
      <c r="J466">
        <v>103</v>
      </c>
      <c r="K466">
        <v>-12513</v>
      </c>
      <c r="L466">
        <v>0</v>
      </c>
      <c r="M466">
        <v>0</v>
      </c>
      <c r="N466">
        <v>0</v>
      </c>
      <c r="O466" s="1">
        <v>44562</v>
      </c>
      <c r="P466" s="1">
        <v>44773</v>
      </c>
      <c r="Q466" s="1">
        <v>44785</v>
      </c>
    </row>
    <row r="467" spans="1:17" x14ac:dyDescent="0.25">
      <c r="A467" s="10" t="s">
        <v>4495</v>
      </c>
      <c r="B467">
        <v>2</v>
      </c>
      <c r="C467">
        <v>201</v>
      </c>
      <c r="D467">
        <v>0</v>
      </c>
      <c r="E467">
        <v>-35083.58</v>
      </c>
      <c r="F467">
        <v>0</v>
      </c>
      <c r="G467" s="10" t="s">
        <v>5438</v>
      </c>
      <c r="H467" s="10" t="s">
        <v>4427</v>
      </c>
      <c r="I467">
        <v>4</v>
      </c>
      <c r="J467">
        <v>0</v>
      </c>
      <c r="K467">
        <v>0</v>
      </c>
      <c r="L467">
        <v>0</v>
      </c>
      <c r="M467">
        <v>0</v>
      </c>
      <c r="N467">
        <v>0</v>
      </c>
      <c r="O467" s="1">
        <v>44562</v>
      </c>
      <c r="P467" s="1">
        <v>44773</v>
      </c>
      <c r="Q467" s="1">
        <v>44785</v>
      </c>
    </row>
    <row r="468" spans="1:17" x14ac:dyDescent="0.25">
      <c r="A468" s="10" t="s">
        <v>4496</v>
      </c>
      <c r="B468">
        <v>2</v>
      </c>
      <c r="C468">
        <v>201</v>
      </c>
      <c r="D468">
        <v>0</v>
      </c>
      <c r="E468">
        <v>-35083.58</v>
      </c>
      <c r="F468">
        <v>0</v>
      </c>
      <c r="G468" s="10" t="s">
        <v>5439</v>
      </c>
      <c r="H468" s="10" t="s">
        <v>4427</v>
      </c>
      <c r="I468">
        <v>5</v>
      </c>
      <c r="J468">
        <v>0</v>
      </c>
      <c r="K468">
        <v>0</v>
      </c>
      <c r="L468">
        <v>0</v>
      </c>
      <c r="M468">
        <v>0</v>
      </c>
      <c r="N468">
        <v>0</v>
      </c>
      <c r="O468" s="1">
        <v>44562</v>
      </c>
      <c r="P468" s="1">
        <v>44773</v>
      </c>
      <c r="Q468" s="1">
        <v>44785</v>
      </c>
    </row>
    <row r="469" spans="1:17" x14ac:dyDescent="0.25">
      <c r="A469" s="10" t="s">
        <v>5084</v>
      </c>
      <c r="B469">
        <v>2</v>
      </c>
      <c r="C469">
        <v>201</v>
      </c>
      <c r="D469">
        <v>0</v>
      </c>
      <c r="E469">
        <v>-35083.58</v>
      </c>
      <c r="F469">
        <v>0</v>
      </c>
      <c r="G469" s="10" t="s">
        <v>5440</v>
      </c>
      <c r="H469" s="10" t="s">
        <v>4427</v>
      </c>
      <c r="I469">
        <v>6</v>
      </c>
      <c r="J469">
        <v>0</v>
      </c>
      <c r="K469">
        <v>0</v>
      </c>
      <c r="L469">
        <v>0</v>
      </c>
      <c r="M469">
        <v>0</v>
      </c>
      <c r="N469">
        <v>0</v>
      </c>
      <c r="O469" s="1">
        <v>44562</v>
      </c>
      <c r="P469" s="1">
        <v>44773</v>
      </c>
      <c r="Q469" s="1">
        <v>44785</v>
      </c>
    </row>
    <row r="470" spans="1:17" x14ac:dyDescent="0.25">
      <c r="A470" s="10" t="s">
        <v>5090</v>
      </c>
      <c r="B470">
        <v>2</v>
      </c>
      <c r="C470">
        <v>201</v>
      </c>
      <c r="D470">
        <v>0</v>
      </c>
      <c r="E470">
        <v>-35083.58</v>
      </c>
      <c r="F470">
        <v>1</v>
      </c>
      <c r="G470" s="10" t="s">
        <v>5441</v>
      </c>
      <c r="H470" s="10" t="s">
        <v>4436</v>
      </c>
      <c r="I470">
        <v>8</v>
      </c>
      <c r="J470">
        <v>103</v>
      </c>
      <c r="K470">
        <v>0</v>
      </c>
      <c r="L470">
        <v>0</v>
      </c>
      <c r="M470">
        <v>0</v>
      </c>
      <c r="N470">
        <v>0</v>
      </c>
      <c r="O470" s="1">
        <v>44562</v>
      </c>
      <c r="P470" s="1">
        <v>44773</v>
      </c>
      <c r="Q470" s="1">
        <v>44785</v>
      </c>
    </row>
    <row r="471" spans="1:17" x14ac:dyDescent="0.25">
      <c r="A471" s="10" t="s">
        <v>4528</v>
      </c>
      <c r="B471">
        <v>2</v>
      </c>
      <c r="C471">
        <v>201</v>
      </c>
      <c r="D471">
        <v>0</v>
      </c>
      <c r="E471">
        <v>-59534.29</v>
      </c>
      <c r="F471">
        <v>0</v>
      </c>
      <c r="G471" s="10" t="s">
        <v>5442</v>
      </c>
      <c r="H471" s="10" t="s">
        <v>4427</v>
      </c>
      <c r="I471">
        <v>3</v>
      </c>
      <c r="J471">
        <v>0</v>
      </c>
      <c r="K471">
        <v>0</v>
      </c>
      <c r="L471">
        <v>0</v>
      </c>
      <c r="M471">
        <v>0</v>
      </c>
      <c r="N471">
        <v>0</v>
      </c>
      <c r="O471" s="1">
        <v>44562</v>
      </c>
      <c r="P471" s="1">
        <v>44773</v>
      </c>
      <c r="Q471" s="1">
        <v>44785</v>
      </c>
    </row>
    <row r="472" spans="1:17" x14ac:dyDescent="0.25">
      <c r="A472" s="10" t="s">
        <v>4536</v>
      </c>
      <c r="B472">
        <v>2</v>
      </c>
      <c r="C472">
        <v>201</v>
      </c>
      <c r="D472">
        <v>0</v>
      </c>
      <c r="E472">
        <v>-59534.29</v>
      </c>
      <c r="F472">
        <v>0</v>
      </c>
      <c r="G472" s="10" t="s">
        <v>5443</v>
      </c>
      <c r="H472" s="10" t="s">
        <v>4427</v>
      </c>
      <c r="I472">
        <v>4</v>
      </c>
      <c r="J472">
        <v>0</v>
      </c>
      <c r="K472">
        <v>0</v>
      </c>
      <c r="L472">
        <v>0</v>
      </c>
      <c r="M472">
        <v>0</v>
      </c>
      <c r="N472">
        <v>0</v>
      </c>
      <c r="O472" s="1">
        <v>44562</v>
      </c>
      <c r="P472" s="1">
        <v>44773</v>
      </c>
      <c r="Q472" s="1">
        <v>44785</v>
      </c>
    </row>
    <row r="473" spans="1:17" x14ac:dyDescent="0.25">
      <c r="A473" s="10" t="s">
        <v>4537</v>
      </c>
      <c r="B473">
        <v>2</v>
      </c>
      <c r="C473">
        <v>201</v>
      </c>
      <c r="D473">
        <v>0</v>
      </c>
      <c r="E473">
        <v>-59534.29</v>
      </c>
      <c r="F473">
        <v>0</v>
      </c>
      <c r="G473" s="10" t="s">
        <v>5444</v>
      </c>
      <c r="H473" s="10" t="s">
        <v>4427</v>
      </c>
      <c r="I473">
        <v>5</v>
      </c>
      <c r="J473">
        <v>0</v>
      </c>
      <c r="K473">
        <v>0</v>
      </c>
      <c r="L473">
        <v>0</v>
      </c>
      <c r="M473">
        <v>0</v>
      </c>
      <c r="N473">
        <v>0</v>
      </c>
      <c r="O473" s="1">
        <v>44562</v>
      </c>
      <c r="P473" s="1">
        <v>44773</v>
      </c>
      <c r="Q473" s="1">
        <v>44785</v>
      </c>
    </row>
    <row r="474" spans="1:17" x14ac:dyDescent="0.25">
      <c r="A474" s="10" t="s">
        <v>4538</v>
      </c>
      <c r="B474">
        <v>2</v>
      </c>
      <c r="C474">
        <v>201</v>
      </c>
      <c r="D474">
        <v>0</v>
      </c>
      <c r="E474">
        <v>-6468.28</v>
      </c>
      <c r="F474">
        <v>0</v>
      </c>
      <c r="G474" s="10" t="s">
        <v>5445</v>
      </c>
      <c r="H474" s="10" t="s">
        <v>4427</v>
      </c>
      <c r="I474">
        <v>6</v>
      </c>
      <c r="J474">
        <v>0</v>
      </c>
      <c r="K474">
        <v>0</v>
      </c>
      <c r="L474">
        <v>0</v>
      </c>
      <c r="M474">
        <v>0</v>
      </c>
      <c r="N474">
        <v>0</v>
      </c>
      <c r="O474" s="1">
        <v>44562</v>
      </c>
      <c r="P474" s="1">
        <v>44773</v>
      </c>
      <c r="Q474" s="1">
        <v>44785</v>
      </c>
    </row>
    <row r="475" spans="1:17" x14ac:dyDescent="0.25">
      <c r="A475" s="10" t="s">
        <v>4539</v>
      </c>
      <c r="B475">
        <v>2</v>
      </c>
      <c r="C475">
        <v>201</v>
      </c>
      <c r="D475">
        <v>0</v>
      </c>
      <c r="E475">
        <v>-6468.28</v>
      </c>
      <c r="F475">
        <v>0</v>
      </c>
      <c r="G475" s="10" t="s">
        <v>5446</v>
      </c>
      <c r="H475" s="10" t="s">
        <v>4427</v>
      </c>
      <c r="I475">
        <v>7</v>
      </c>
      <c r="J475">
        <v>0</v>
      </c>
      <c r="K475">
        <v>0</v>
      </c>
      <c r="L475">
        <v>0</v>
      </c>
      <c r="M475">
        <v>0</v>
      </c>
      <c r="N475">
        <v>0</v>
      </c>
      <c r="O475" s="1">
        <v>44562</v>
      </c>
      <c r="P475" s="1">
        <v>44773</v>
      </c>
      <c r="Q475" s="1">
        <v>44785</v>
      </c>
    </row>
    <row r="476" spans="1:17" x14ac:dyDescent="0.25">
      <c r="A476" s="10" t="s">
        <v>4540</v>
      </c>
      <c r="B476">
        <v>2</v>
      </c>
      <c r="C476">
        <v>201</v>
      </c>
      <c r="D476">
        <v>0</v>
      </c>
      <c r="E476">
        <v>-6468.28</v>
      </c>
      <c r="F476">
        <v>0</v>
      </c>
      <c r="G476" s="10" t="s">
        <v>5447</v>
      </c>
      <c r="H476" s="10" t="s">
        <v>4427</v>
      </c>
      <c r="I476">
        <v>8</v>
      </c>
      <c r="J476">
        <v>0</v>
      </c>
      <c r="K476">
        <v>0</v>
      </c>
      <c r="L476">
        <v>0</v>
      </c>
      <c r="M476">
        <v>0</v>
      </c>
      <c r="N476">
        <v>0</v>
      </c>
      <c r="O476" s="1">
        <v>44562</v>
      </c>
      <c r="P476" s="1">
        <v>44773</v>
      </c>
      <c r="Q476" s="1">
        <v>44785</v>
      </c>
    </row>
    <row r="477" spans="1:17" x14ac:dyDescent="0.25">
      <c r="A477" s="10" t="s">
        <v>4560</v>
      </c>
      <c r="B477">
        <v>2</v>
      </c>
      <c r="C477">
        <v>201</v>
      </c>
      <c r="D477">
        <v>0</v>
      </c>
      <c r="E477">
        <v>-6468.28</v>
      </c>
      <c r="F477">
        <v>0</v>
      </c>
      <c r="G477" s="10" t="s">
        <v>5448</v>
      </c>
      <c r="H477" s="10" t="s">
        <v>4427</v>
      </c>
      <c r="I477">
        <v>8</v>
      </c>
      <c r="J477">
        <v>0</v>
      </c>
      <c r="K477">
        <v>0</v>
      </c>
      <c r="L477">
        <v>0</v>
      </c>
      <c r="M477">
        <v>0</v>
      </c>
      <c r="N477">
        <v>0</v>
      </c>
      <c r="O477" s="1">
        <v>44562</v>
      </c>
      <c r="P477" s="1">
        <v>44773</v>
      </c>
      <c r="Q477" s="1">
        <v>44785</v>
      </c>
    </row>
    <row r="478" spans="1:17" x14ac:dyDescent="0.25">
      <c r="A478" s="10" t="s">
        <v>5191</v>
      </c>
      <c r="B478">
        <v>2</v>
      </c>
      <c r="C478">
        <v>201</v>
      </c>
      <c r="D478">
        <v>0</v>
      </c>
      <c r="E478">
        <v>-6468.28</v>
      </c>
      <c r="F478">
        <v>1210</v>
      </c>
      <c r="G478" s="10" t="s">
        <v>5449</v>
      </c>
      <c r="H478" s="10" t="s">
        <v>4436</v>
      </c>
      <c r="I478">
        <v>8</v>
      </c>
      <c r="J478">
        <v>109</v>
      </c>
      <c r="K478">
        <v>0</v>
      </c>
      <c r="L478">
        <v>0</v>
      </c>
      <c r="M478">
        <v>0</v>
      </c>
      <c r="N478">
        <v>0</v>
      </c>
      <c r="O478" s="1">
        <v>44562</v>
      </c>
      <c r="P478" s="1">
        <v>44773</v>
      </c>
      <c r="Q478" s="1">
        <v>44785</v>
      </c>
    </row>
    <row r="479" spans="1:17" x14ac:dyDescent="0.25">
      <c r="A479" s="10" t="s">
        <v>4571</v>
      </c>
      <c r="B479">
        <v>2</v>
      </c>
      <c r="C479">
        <v>201</v>
      </c>
      <c r="D479">
        <v>0</v>
      </c>
      <c r="E479">
        <v>-53066.01</v>
      </c>
      <c r="F479">
        <v>0</v>
      </c>
      <c r="G479" s="10" t="s">
        <v>5450</v>
      </c>
      <c r="H479" s="10" t="s">
        <v>4427</v>
      </c>
      <c r="I479">
        <v>6</v>
      </c>
      <c r="J479">
        <v>0</v>
      </c>
      <c r="K479">
        <v>0</v>
      </c>
      <c r="L479">
        <v>0</v>
      </c>
      <c r="M479">
        <v>0</v>
      </c>
      <c r="N479">
        <v>0</v>
      </c>
      <c r="O479" s="1">
        <v>44562</v>
      </c>
      <c r="P479" s="1">
        <v>44773</v>
      </c>
      <c r="Q479" s="1">
        <v>44785</v>
      </c>
    </row>
    <row r="480" spans="1:17" x14ac:dyDescent="0.25">
      <c r="A480" s="10" t="s">
        <v>4572</v>
      </c>
      <c r="B480">
        <v>12</v>
      </c>
      <c r="C480">
        <v>1201</v>
      </c>
      <c r="D480">
        <v>0</v>
      </c>
      <c r="E480">
        <v>-53066.01</v>
      </c>
      <c r="F480">
        <v>0</v>
      </c>
      <c r="G480" s="10" t="s">
        <v>5451</v>
      </c>
      <c r="H480" s="10" t="s">
        <v>4427</v>
      </c>
      <c r="I480">
        <v>7</v>
      </c>
      <c r="J480">
        <v>0</v>
      </c>
      <c r="K480">
        <v>0</v>
      </c>
      <c r="L480">
        <v>0</v>
      </c>
      <c r="M480">
        <v>0</v>
      </c>
      <c r="N480">
        <v>0</v>
      </c>
      <c r="O480" s="1">
        <v>44562</v>
      </c>
      <c r="P480" s="1">
        <v>44773</v>
      </c>
      <c r="Q480" s="1">
        <v>44785</v>
      </c>
    </row>
    <row r="481" spans="1:17" x14ac:dyDescent="0.25">
      <c r="A481" s="10" t="s">
        <v>4575</v>
      </c>
      <c r="B481">
        <v>12</v>
      </c>
      <c r="C481">
        <v>1201</v>
      </c>
      <c r="D481">
        <v>0</v>
      </c>
      <c r="E481">
        <v>-8666.64</v>
      </c>
      <c r="F481">
        <v>50</v>
      </c>
      <c r="G481" s="10" t="s">
        <v>15950</v>
      </c>
      <c r="H481" s="10" t="s">
        <v>4436</v>
      </c>
      <c r="I481">
        <v>8</v>
      </c>
      <c r="J481">
        <v>109</v>
      </c>
      <c r="K481">
        <v>0</v>
      </c>
      <c r="L481">
        <v>0</v>
      </c>
      <c r="M481">
        <v>0</v>
      </c>
      <c r="N481">
        <v>0</v>
      </c>
      <c r="O481" s="1">
        <v>44562</v>
      </c>
      <c r="P481" s="1">
        <v>44773</v>
      </c>
      <c r="Q481" s="1">
        <v>44785</v>
      </c>
    </row>
    <row r="482" spans="1:17" x14ac:dyDescent="0.25">
      <c r="A482" s="10" t="s">
        <v>4581</v>
      </c>
      <c r="B482">
        <v>12</v>
      </c>
      <c r="C482">
        <v>1201</v>
      </c>
      <c r="D482">
        <v>0</v>
      </c>
      <c r="E482">
        <v>-13250.61</v>
      </c>
      <c r="F482">
        <v>50</v>
      </c>
      <c r="G482" s="10" t="s">
        <v>4759</v>
      </c>
      <c r="H482" s="10" t="s">
        <v>4436</v>
      </c>
      <c r="I482">
        <v>7</v>
      </c>
      <c r="J482">
        <v>109</v>
      </c>
      <c r="K482">
        <v>0</v>
      </c>
      <c r="L482">
        <v>0</v>
      </c>
      <c r="M482">
        <v>0</v>
      </c>
      <c r="N482">
        <v>0</v>
      </c>
      <c r="O482" s="1">
        <v>44562</v>
      </c>
      <c r="P482" s="1">
        <v>44773</v>
      </c>
      <c r="Q482" s="1">
        <v>44785</v>
      </c>
    </row>
    <row r="483" spans="1:17" x14ac:dyDescent="0.25">
      <c r="A483" s="10" t="s">
        <v>4583</v>
      </c>
      <c r="B483">
        <v>12</v>
      </c>
      <c r="C483">
        <v>1201</v>
      </c>
      <c r="D483">
        <v>0</v>
      </c>
      <c r="E483">
        <v>-22035.91</v>
      </c>
      <c r="F483">
        <v>50</v>
      </c>
      <c r="G483" s="10" t="s">
        <v>6310</v>
      </c>
      <c r="H483" s="10" t="s">
        <v>4436</v>
      </c>
      <c r="I483">
        <v>8</v>
      </c>
      <c r="J483">
        <v>109</v>
      </c>
      <c r="K483">
        <v>0</v>
      </c>
      <c r="L483">
        <v>0</v>
      </c>
      <c r="M483">
        <v>0</v>
      </c>
      <c r="N483">
        <v>0</v>
      </c>
      <c r="O483" s="1">
        <v>44562</v>
      </c>
      <c r="P483" s="1">
        <v>44773</v>
      </c>
      <c r="Q483" s="1">
        <v>44785</v>
      </c>
    </row>
    <row r="484" spans="1:17" x14ac:dyDescent="0.25">
      <c r="A484" s="10" t="s">
        <v>5209</v>
      </c>
      <c r="B484">
        <v>12</v>
      </c>
      <c r="C484">
        <v>1201</v>
      </c>
      <c r="D484">
        <v>0</v>
      </c>
      <c r="E484">
        <v>-123.48</v>
      </c>
      <c r="F484">
        <v>50</v>
      </c>
      <c r="G484" s="10" t="s">
        <v>15951</v>
      </c>
      <c r="H484" s="10" t="s">
        <v>4436</v>
      </c>
      <c r="I484">
        <v>8</v>
      </c>
      <c r="J484">
        <v>109</v>
      </c>
      <c r="K484">
        <v>0</v>
      </c>
      <c r="L484">
        <v>0</v>
      </c>
      <c r="M484">
        <v>0</v>
      </c>
      <c r="N484">
        <v>0</v>
      </c>
      <c r="O484" s="1">
        <v>44562</v>
      </c>
      <c r="P484" s="1">
        <v>44773</v>
      </c>
      <c r="Q484" s="1">
        <v>44785</v>
      </c>
    </row>
    <row r="485" spans="1:17" x14ac:dyDescent="0.25">
      <c r="A485" s="10" t="s">
        <v>5211</v>
      </c>
      <c r="B485">
        <v>12</v>
      </c>
      <c r="C485">
        <v>1201</v>
      </c>
      <c r="D485">
        <v>0</v>
      </c>
      <c r="E485">
        <v>-8989.3700000000008</v>
      </c>
      <c r="F485">
        <v>50</v>
      </c>
      <c r="G485" s="10" t="s">
        <v>15952</v>
      </c>
      <c r="H485" s="10" t="s">
        <v>4436</v>
      </c>
      <c r="I485">
        <v>8</v>
      </c>
      <c r="J485">
        <v>109</v>
      </c>
      <c r="K485">
        <v>0</v>
      </c>
      <c r="L485">
        <v>0</v>
      </c>
      <c r="M485">
        <v>0</v>
      </c>
      <c r="N485">
        <v>0</v>
      </c>
      <c r="O485" s="1">
        <v>44562</v>
      </c>
      <c r="P485" s="1">
        <v>44773</v>
      </c>
      <c r="Q485" s="1">
        <v>44785</v>
      </c>
    </row>
    <row r="486" spans="1:17" x14ac:dyDescent="0.25">
      <c r="A486" s="10" t="s">
        <v>4593</v>
      </c>
      <c r="B486">
        <v>2</v>
      </c>
      <c r="C486">
        <v>201</v>
      </c>
      <c r="D486">
        <v>-5153615.5999999996</v>
      </c>
      <c r="E486">
        <v>-3077983.11</v>
      </c>
      <c r="F486">
        <v>0</v>
      </c>
      <c r="G486" s="10" t="s">
        <v>5452</v>
      </c>
      <c r="H486" s="10" t="s">
        <v>4427</v>
      </c>
      <c r="I486">
        <v>3</v>
      </c>
      <c r="J486">
        <v>0</v>
      </c>
      <c r="K486">
        <v>-5153615.5999999996</v>
      </c>
      <c r="L486">
        <v>0</v>
      </c>
      <c r="M486">
        <v>0</v>
      </c>
      <c r="N486">
        <v>0</v>
      </c>
      <c r="O486" s="1">
        <v>44562</v>
      </c>
      <c r="P486" s="1">
        <v>44773</v>
      </c>
      <c r="Q486" s="1">
        <v>44785</v>
      </c>
    </row>
    <row r="487" spans="1:17" x14ac:dyDescent="0.25">
      <c r="A487" s="10" t="s">
        <v>4594</v>
      </c>
      <c r="B487">
        <v>2</v>
      </c>
      <c r="C487">
        <v>201</v>
      </c>
      <c r="D487">
        <v>-2280000</v>
      </c>
      <c r="E487">
        <v>-1516746.03</v>
      </c>
      <c r="F487">
        <v>0</v>
      </c>
      <c r="G487" s="10" t="s">
        <v>5453</v>
      </c>
      <c r="H487" s="10" t="s">
        <v>4427</v>
      </c>
      <c r="I487">
        <v>4</v>
      </c>
      <c r="J487">
        <v>0</v>
      </c>
      <c r="K487">
        <v>-2280000</v>
      </c>
      <c r="L487">
        <v>0</v>
      </c>
      <c r="M487">
        <v>0</v>
      </c>
      <c r="N487">
        <v>0</v>
      </c>
      <c r="O487" s="1">
        <v>44562</v>
      </c>
      <c r="P487" s="1">
        <v>44773</v>
      </c>
      <c r="Q487" s="1">
        <v>44785</v>
      </c>
    </row>
    <row r="488" spans="1:17" x14ac:dyDescent="0.25">
      <c r="A488" s="10" t="s">
        <v>4595</v>
      </c>
      <c r="B488">
        <v>2</v>
      </c>
      <c r="C488">
        <v>201</v>
      </c>
      <c r="D488">
        <v>-2280000</v>
      </c>
      <c r="E488">
        <v>-1516746.03</v>
      </c>
      <c r="F488">
        <v>0</v>
      </c>
      <c r="G488" s="10" t="s">
        <v>5454</v>
      </c>
      <c r="H488" s="10" t="s">
        <v>4427</v>
      </c>
      <c r="I488">
        <v>5</v>
      </c>
      <c r="J488">
        <v>0</v>
      </c>
      <c r="K488">
        <v>-2280000</v>
      </c>
      <c r="L488">
        <v>0</v>
      </c>
      <c r="M488">
        <v>0</v>
      </c>
      <c r="N488">
        <v>0</v>
      </c>
      <c r="O488" s="1">
        <v>44562</v>
      </c>
      <c r="P488" s="1">
        <v>44773</v>
      </c>
      <c r="Q488" s="1">
        <v>44785</v>
      </c>
    </row>
    <row r="489" spans="1:17" x14ac:dyDescent="0.25">
      <c r="A489" s="10" t="s">
        <v>4596</v>
      </c>
      <c r="B489">
        <v>2</v>
      </c>
      <c r="C489">
        <v>201</v>
      </c>
      <c r="D489">
        <v>-2280000</v>
      </c>
      <c r="E489">
        <v>-1516746.03</v>
      </c>
      <c r="F489">
        <v>0</v>
      </c>
      <c r="G489" s="10" t="s">
        <v>5455</v>
      </c>
      <c r="H489" s="10" t="s">
        <v>4427</v>
      </c>
      <c r="I489">
        <v>6</v>
      </c>
      <c r="J489">
        <v>0</v>
      </c>
      <c r="K489">
        <v>-2280000</v>
      </c>
      <c r="L489">
        <v>0</v>
      </c>
      <c r="M489">
        <v>0</v>
      </c>
      <c r="N489">
        <v>0</v>
      </c>
      <c r="O489" s="1">
        <v>44562</v>
      </c>
      <c r="P489" s="1">
        <v>44773</v>
      </c>
      <c r="Q489" s="1">
        <v>44785</v>
      </c>
    </row>
    <row r="490" spans="1:17" x14ac:dyDescent="0.25">
      <c r="A490" s="10" t="s">
        <v>4597</v>
      </c>
      <c r="B490">
        <v>2</v>
      </c>
      <c r="C490">
        <v>201</v>
      </c>
      <c r="D490">
        <v>-2200000</v>
      </c>
      <c r="E490">
        <v>-1513854.78</v>
      </c>
      <c r="F490">
        <v>0</v>
      </c>
      <c r="G490" s="10" t="s">
        <v>5456</v>
      </c>
      <c r="H490" s="10" t="s">
        <v>4427</v>
      </c>
      <c r="I490">
        <v>6</v>
      </c>
      <c r="J490">
        <v>0</v>
      </c>
      <c r="K490">
        <v>-2200000</v>
      </c>
      <c r="L490">
        <v>0</v>
      </c>
      <c r="M490">
        <v>0</v>
      </c>
      <c r="N490">
        <v>0</v>
      </c>
      <c r="O490" s="1">
        <v>44562</v>
      </c>
      <c r="P490" s="1">
        <v>44773</v>
      </c>
      <c r="Q490" s="1">
        <v>44785</v>
      </c>
    </row>
    <row r="491" spans="1:17" x14ac:dyDescent="0.25">
      <c r="A491" s="10" t="s">
        <v>4598</v>
      </c>
      <c r="B491">
        <v>2</v>
      </c>
      <c r="C491">
        <v>201</v>
      </c>
      <c r="D491">
        <v>-2200000</v>
      </c>
      <c r="E491">
        <v>-1513854.78</v>
      </c>
      <c r="F491">
        <v>0</v>
      </c>
      <c r="G491" s="10" t="s">
        <v>5457</v>
      </c>
      <c r="H491" s="10" t="s">
        <v>4427</v>
      </c>
      <c r="I491">
        <v>7</v>
      </c>
      <c r="J491">
        <v>0</v>
      </c>
      <c r="K491">
        <v>-2200000</v>
      </c>
      <c r="L491">
        <v>0</v>
      </c>
      <c r="M491">
        <v>0</v>
      </c>
      <c r="N491">
        <v>0</v>
      </c>
      <c r="O491" s="1">
        <v>44562</v>
      </c>
      <c r="P491" s="1">
        <v>44773</v>
      </c>
      <c r="Q491" s="1">
        <v>44785</v>
      </c>
    </row>
    <row r="492" spans="1:17" x14ac:dyDescent="0.25">
      <c r="A492" s="10" t="s">
        <v>4602</v>
      </c>
      <c r="B492">
        <v>2</v>
      </c>
      <c r="C492">
        <v>201</v>
      </c>
      <c r="D492">
        <v>-2200000</v>
      </c>
      <c r="E492">
        <v>-1513854.78</v>
      </c>
      <c r="F492">
        <v>31</v>
      </c>
      <c r="G492" s="10" t="s">
        <v>5458</v>
      </c>
      <c r="H492" s="10" t="s">
        <v>4436</v>
      </c>
      <c r="I492">
        <v>8</v>
      </c>
      <c r="J492">
        <v>105</v>
      </c>
      <c r="K492">
        <v>-2200000</v>
      </c>
      <c r="L492">
        <v>0</v>
      </c>
      <c r="M492">
        <v>0</v>
      </c>
      <c r="N492">
        <v>0</v>
      </c>
      <c r="O492" s="1">
        <v>44562</v>
      </c>
      <c r="P492" s="1">
        <v>44773</v>
      </c>
      <c r="Q492" s="1">
        <v>44785</v>
      </c>
    </row>
    <row r="493" spans="1:17" x14ac:dyDescent="0.25">
      <c r="A493" s="10" t="s">
        <v>4613</v>
      </c>
      <c r="B493">
        <v>2</v>
      </c>
      <c r="C493">
        <v>201</v>
      </c>
      <c r="D493">
        <v>-80000</v>
      </c>
      <c r="E493">
        <v>-2891.25</v>
      </c>
      <c r="F493">
        <v>0</v>
      </c>
      <c r="G493" s="10" t="s">
        <v>5459</v>
      </c>
      <c r="H493" s="10" t="s">
        <v>4427</v>
      </c>
      <c r="I493">
        <v>6</v>
      </c>
      <c r="J493">
        <v>0</v>
      </c>
      <c r="K493">
        <v>-80000</v>
      </c>
      <c r="L493">
        <v>0</v>
      </c>
      <c r="M493">
        <v>0</v>
      </c>
      <c r="N493">
        <v>0</v>
      </c>
      <c r="O493" s="1">
        <v>44562</v>
      </c>
      <c r="P493" s="1">
        <v>44773</v>
      </c>
      <c r="Q493" s="1">
        <v>44785</v>
      </c>
    </row>
    <row r="494" spans="1:17" x14ac:dyDescent="0.25">
      <c r="A494" s="10" t="s">
        <v>4614</v>
      </c>
      <c r="B494">
        <v>2</v>
      </c>
      <c r="C494">
        <v>201</v>
      </c>
      <c r="D494">
        <v>-80000</v>
      </c>
      <c r="E494">
        <v>-2891.25</v>
      </c>
      <c r="F494">
        <v>0</v>
      </c>
      <c r="G494" s="10" t="s">
        <v>5460</v>
      </c>
      <c r="H494" s="10" t="s">
        <v>4427</v>
      </c>
      <c r="I494">
        <v>7</v>
      </c>
      <c r="J494">
        <v>0</v>
      </c>
      <c r="K494">
        <v>-80000</v>
      </c>
      <c r="L494">
        <v>0</v>
      </c>
      <c r="M494">
        <v>0</v>
      </c>
      <c r="N494">
        <v>0</v>
      </c>
      <c r="O494" s="1">
        <v>44562</v>
      </c>
      <c r="P494" s="1">
        <v>44773</v>
      </c>
      <c r="Q494" s="1">
        <v>44785</v>
      </c>
    </row>
    <row r="495" spans="1:17" x14ac:dyDescent="0.25">
      <c r="A495" s="10" t="s">
        <v>4618</v>
      </c>
      <c r="B495">
        <v>2</v>
      </c>
      <c r="C495">
        <v>201</v>
      </c>
      <c r="D495">
        <v>-80000</v>
      </c>
      <c r="E495">
        <v>-2891.25</v>
      </c>
      <c r="F495">
        <v>31</v>
      </c>
      <c r="G495" s="10" t="s">
        <v>5461</v>
      </c>
      <c r="H495" s="10" t="s">
        <v>4436</v>
      </c>
      <c r="I495">
        <v>8</v>
      </c>
      <c r="J495">
        <v>105</v>
      </c>
      <c r="K495">
        <v>-80000</v>
      </c>
      <c r="L495">
        <v>0</v>
      </c>
      <c r="M495">
        <v>0</v>
      </c>
      <c r="N495">
        <v>0</v>
      </c>
      <c r="O495" s="1">
        <v>44562</v>
      </c>
      <c r="P495" s="1">
        <v>44773</v>
      </c>
      <c r="Q495" s="1">
        <v>44785</v>
      </c>
    </row>
    <row r="496" spans="1:17" x14ac:dyDescent="0.25">
      <c r="A496" s="10" t="s">
        <v>4660</v>
      </c>
      <c r="B496">
        <v>2</v>
      </c>
      <c r="C496">
        <v>201</v>
      </c>
      <c r="D496">
        <v>-2873615.6</v>
      </c>
      <c r="E496">
        <v>-1561237.08</v>
      </c>
      <c r="F496">
        <v>0</v>
      </c>
      <c r="G496" s="10" t="s">
        <v>5462</v>
      </c>
      <c r="H496" s="10" t="s">
        <v>4427</v>
      </c>
      <c r="I496">
        <v>4</v>
      </c>
      <c r="J496">
        <v>0</v>
      </c>
      <c r="K496">
        <v>-2873615.6</v>
      </c>
      <c r="L496">
        <v>0</v>
      </c>
      <c r="M496">
        <v>0</v>
      </c>
      <c r="N496">
        <v>0</v>
      </c>
      <c r="O496" s="1">
        <v>44562</v>
      </c>
      <c r="P496" s="1">
        <v>44773</v>
      </c>
      <c r="Q496" s="1">
        <v>44785</v>
      </c>
    </row>
    <row r="497" spans="1:17" x14ac:dyDescent="0.25">
      <c r="A497" s="10" t="s">
        <v>4661</v>
      </c>
      <c r="B497">
        <v>2</v>
      </c>
      <c r="C497">
        <v>201</v>
      </c>
      <c r="D497">
        <v>-2873615.6</v>
      </c>
      <c r="E497">
        <v>-1561237.08</v>
      </c>
      <c r="F497">
        <v>0</v>
      </c>
      <c r="G497" s="10" t="s">
        <v>5463</v>
      </c>
      <c r="H497" s="10" t="s">
        <v>4427</v>
      </c>
      <c r="I497">
        <v>5</v>
      </c>
      <c r="J497">
        <v>0</v>
      </c>
      <c r="K497">
        <v>-2873615.6</v>
      </c>
      <c r="L497">
        <v>0</v>
      </c>
      <c r="M497">
        <v>0</v>
      </c>
      <c r="N497">
        <v>0</v>
      </c>
      <c r="O497" s="1">
        <v>44562</v>
      </c>
      <c r="P497" s="1">
        <v>44773</v>
      </c>
      <c r="Q497" s="1">
        <v>44785</v>
      </c>
    </row>
    <row r="498" spans="1:17" x14ac:dyDescent="0.25">
      <c r="A498" s="10" t="s">
        <v>4662</v>
      </c>
      <c r="B498">
        <v>2</v>
      </c>
      <c r="C498">
        <v>201</v>
      </c>
      <c r="D498">
        <v>-2873615.6</v>
      </c>
      <c r="E498">
        <v>-1561237.08</v>
      </c>
      <c r="F498">
        <v>0</v>
      </c>
      <c r="G498" s="10" t="s">
        <v>5464</v>
      </c>
      <c r="H498" s="10" t="s">
        <v>4427</v>
      </c>
      <c r="I498">
        <v>6</v>
      </c>
      <c r="J498">
        <v>0</v>
      </c>
      <c r="K498">
        <v>-2873615.6</v>
      </c>
      <c r="L498">
        <v>0</v>
      </c>
      <c r="M498">
        <v>0</v>
      </c>
      <c r="N498">
        <v>0</v>
      </c>
      <c r="O498" s="1">
        <v>44562</v>
      </c>
      <c r="P498" s="1">
        <v>44773</v>
      </c>
      <c r="Q498" s="1">
        <v>44785</v>
      </c>
    </row>
    <row r="499" spans="1:17" x14ac:dyDescent="0.25">
      <c r="A499" s="10" t="s">
        <v>4663</v>
      </c>
      <c r="B499">
        <v>2</v>
      </c>
      <c r="C499">
        <v>201</v>
      </c>
      <c r="D499">
        <v>-2700000</v>
      </c>
      <c r="E499">
        <v>-1394348.03</v>
      </c>
      <c r="F499">
        <v>0</v>
      </c>
      <c r="G499" s="10" t="s">
        <v>5465</v>
      </c>
      <c r="H499" s="10" t="s">
        <v>4427</v>
      </c>
      <c r="I499">
        <v>6</v>
      </c>
      <c r="J499">
        <v>0</v>
      </c>
      <c r="K499">
        <v>-2700000</v>
      </c>
      <c r="L499">
        <v>0</v>
      </c>
      <c r="M499">
        <v>0</v>
      </c>
      <c r="N499">
        <v>0</v>
      </c>
      <c r="O499" s="1">
        <v>44562</v>
      </c>
      <c r="P499" s="1">
        <v>44773</v>
      </c>
      <c r="Q499" s="1">
        <v>44785</v>
      </c>
    </row>
    <row r="500" spans="1:17" x14ac:dyDescent="0.25">
      <c r="A500" s="10" t="s">
        <v>4664</v>
      </c>
      <c r="B500">
        <v>2</v>
      </c>
      <c r="C500">
        <v>201</v>
      </c>
      <c r="D500">
        <v>-2700000</v>
      </c>
      <c r="E500">
        <v>-1394348.03</v>
      </c>
      <c r="F500">
        <v>0</v>
      </c>
      <c r="G500" s="10" t="s">
        <v>5466</v>
      </c>
      <c r="H500" s="10" t="s">
        <v>4427</v>
      </c>
      <c r="I500">
        <v>7</v>
      </c>
      <c r="J500">
        <v>0</v>
      </c>
      <c r="K500">
        <v>-2700000</v>
      </c>
      <c r="L500">
        <v>0</v>
      </c>
      <c r="M500">
        <v>0</v>
      </c>
      <c r="N500">
        <v>0</v>
      </c>
      <c r="O500" s="1">
        <v>44562</v>
      </c>
      <c r="P500" s="1">
        <v>44773</v>
      </c>
      <c r="Q500" s="1">
        <v>44785</v>
      </c>
    </row>
    <row r="501" spans="1:17" x14ac:dyDescent="0.25">
      <c r="A501" s="10" t="s">
        <v>4668</v>
      </c>
      <c r="B501">
        <v>2</v>
      </c>
      <c r="C501">
        <v>201</v>
      </c>
      <c r="D501">
        <v>-2700000</v>
      </c>
      <c r="E501">
        <v>-1394348.03</v>
      </c>
      <c r="F501">
        <v>31</v>
      </c>
      <c r="G501" s="10" t="s">
        <v>5467</v>
      </c>
      <c r="H501" s="10" t="s">
        <v>4436</v>
      </c>
      <c r="I501">
        <v>8</v>
      </c>
      <c r="J501">
        <v>105</v>
      </c>
      <c r="K501">
        <v>-2700000</v>
      </c>
      <c r="L501">
        <v>0</v>
      </c>
      <c r="M501">
        <v>0</v>
      </c>
      <c r="N501">
        <v>0</v>
      </c>
      <c r="O501" s="1">
        <v>44562</v>
      </c>
      <c r="P501" s="1">
        <v>44773</v>
      </c>
      <c r="Q501" s="1">
        <v>44785</v>
      </c>
    </row>
    <row r="502" spans="1:17" x14ac:dyDescent="0.25">
      <c r="A502" s="10" t="s">
        <v>4669</v>
      </c>
      <c r="B502">
        <v>2</v>
      </c>
      <c r="C502">
        <v>201</v>
      </c>
      <c r="D502">
        <v>-143992.4</v>
      </c>
      <c r="E502">
        <v>-152429.82999999999</v>
      </c>
      <c r="F502">
        <v>0</v>
      </c>
      <c r="G502" s="10" t="s">
        <v>5468</v>
      </c>
      <c r="H502" s="10" t="s">
        <v>4427</v>
      </c>
      <c r="I502">
        <v>6</v>
      </c>
      <c r="J502">
        <v>0</v>
      </c>
      <c r="K502">
        <v>-143992.4</v>
      </c>
      <c r="L502">
        <v>0</v>
      </c>
      <c r="M502">
        <v>0</v>
      </c>
      <c r="N502">
        <v>0</v>
      </c>
      <c r="O502" s="1">
        <v>44562</v>
      </c>
      <c r="P502" s="1">
        <v>44773</v>
      </c>
      <c r="Q502" s="1">
        <v>44785</v>
      </c>
    </row>
    <row r="503" spans="1:17" x14ac:dyDescent="0.25">
      <c r="A503" s="10" t="s">
        <v>4670</v>
      </c>
      <c r="B503">
        <v>2</v>
      </c>
      <c r="C503">
        <v>201</v>
      </c>
      <c r="D503">
        <v>-143992.4</v>
      </c>
      <c r="E503">
        <v>-152429.82999999999</v>
      </c>
      <c r="F503">
        <v>0</v>
      </c>
      <c r="G503" s="10" t="s">
        <v>5469</v>
      </c>
      <c r="H503" s="10" t="s">
        <v>4427</v>
      </c>
      <c r="I503">
        <v>7</v>
      </c>
      <c r="J503">
        <v>0</v>
      </c>
      <c r="K503">
        <v>-143992.4</v>
      </c>
      <c r="L503">
        <v>0</v>
      </c>
      <c r="M503">
        <v>0</v>
      </c>
      <c r="N503">
        <v>0</v>
      </c>
      <c r="O503" s="1">
        <v>44562</v>
      </c>
      <c r="P503" s="1">
        <v>44773</v>
      </c>
      <c r="Q503" s="1">
        <v>44785</v>
      </c>
    </row>
    <row r="504" spans="1:17" x14ac:dyDescent="0.25">
      <c r="A504" s="10" t="s">
        <v>4674</v>
      </c>
      <c r="B504">
        <v>2</v>
      </c>
      <c r="C504">
        <v>201</v>
      </c>
      <c r="D504">
        <v>-143992.4</v>
      </c>
      <c r="E504">
        <v>-152429.82999999999</v>
      </c>
      <c r="F504">
        <v>31</v>
      </c>
      <c r="G504" s="10" t="s">
        <v>5470</v>
      </c>
      <c r="H504" s="10" t="s">
        <v>4436</v>
      </c>
      <c r="I504">
        <v>8</v>
      </c>
      <c r="J504">
        <v>105</v>
      </c>
      <c r="K504">
        <v>-143992.4</v>
      </c>
      <c r="L504">
        <v>0</v>
      </c>
      <c r="M504">
        <v>0</v>
      </c>
      <c r="N504">
        <v>0</v>
      </c>
      <c r="O504" s="1">
        <v>44562</v>
      </c>
      <c r="P504" s="1">
        <v>44773</v>
      </c>
      <c r="Q504" s="1">
        <v>44785</v>
      </c>
    </row>
    <row r="505" spans="1:17" x14ac:dyDescent="0.25">
      <c r="A505" s="10" t="s">
        <v>4675</v>
      </c>
      <c r="B505">
        <v>2</v>
      </c>
      <c r="C505">
        <v>201</v>
      </c>
      <c r="D505">
        <v>-29623.200000000001</v>
      </c>
      <c r="E505">
        <v>-14459.22</v>
      </c>
      <c r="F505">
        <v>0</v>
      </c>
      <c r="G505" s="10" t="s">
        <v>5471</v>
      </c>
      <c r="H505" s="10" t="s">
        <v>4427</v>
      </c>
      <c r="I505">
        <v>6</v>
      </c>
      <c r="J505">
        <v>0</v>
      </c>
      <c r="K505">
        <v>-29623.200000000001</v>
      </c>
      <c r="L505">
        <v>0</v>
      </c>
      <c r="M505">
        <v>0</v>
      </c>
      <c r="N505">
        <v>0</v>
      </c>
      <c r="O505" s="1">
        <v>44562</v>
      </c>
      <c r="P505" s="1">
        <v>44773</v>
      </c>
      <c r="Q505" s="1">
        <v>44785</v>
      </c>
    </row>
    <row r="506" spans="1:17" x14ac:dyDescent="0.25">
      <c r="A506" s="10" t="s">
        <v>4676</v>
      </c>
      <c r="B506">
        <v>2</v>
      </c>
      <c r="C506">
        <v>201</v>
      </c>
      <c r="D506">
        <v>-29623.200000000001</v>
      </c>
      <c r="E506">
        <v>-14459.22</v>
      </c>
      <c r="F506">
        <v>0</v>
      </c>
      <c r="G506" s="10" t="s">
        <v>5472</v>
      </c>
      <c r="H506" s="10" t="s">
        <v>4427</v>
      </c>
      <c r="I506">
        <v>7</v>
      </c>
      <c r="J506">
        <v>0</v>
      </c>
      <c r="K506">
        <v>-29623.200000000001</v>
      </c>
      <c r="L506">
        <v>0</v>
      </c>
      <c r="M506">
        <v>0</v>
      </c>
      <c r="N506">
        <v>0</v>
      </c>
      <c r="O506" s="1">
        <v>44562</v>
      </c>
      <c r="P506" s="1">
        <v>44773</v>
      </c>
      <c r="Q506" s="1">
        <v>44785</v>
      </c>
    </row>
    <row r="507" spans="1:17" x14ac:dyDescent="0.25">
      <c r="A507" s="10" t="s">
        <v>4680</v>
      </c>
      <c r="B507">
        <v>2</v>
      </c>
      <c r="C507">
        <v>201</v>
      </c>
      <c r="D507">
        <v>-29623.200000000001</v>
      </c>
      <c r="E507">
        <v>-14459.22</v>
      </c>
      <c r="F507">
        <v>31</v>
      </c>
      <c r="G507" s="10" t="s">
        <v>5473</v>
      </c>
      <c r="H507" s="10" t="s">
        <v>4436</v>
      </c>
      <c r="I507">
        <v>8</v>
      </c>
      <c r="J507">
        <v>105</v>
      </c>
      <c r="K507">
        <v>-29623.200000000001</v>
      </c>
      <c r="L507">
        <v>0</v>
      </c>
      <c r="M507">
        <v>0</v>
      </c>
      <c r="N507">
        <v>0</v>
      </c>
      <c r="O507" s="1">
        <v>44562</v>
      </c>
      <c r="P507" s="1">
        <v>44773</v>
      </c>
      <c r="Q507" s="1">
        <v>44785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F647C-4E6F-4FA8-BF74-4E005189E7D6}">
  <dimension ref="A1:S257"/>
  <sheetViews>
    <sheetView topLeftCell="K1" workbookViewId="0">
      <selection activeCell="S1" sqref="S1"/>
    </sheetView>
  </sheetViews>
  <sheetFormatPr defaultRowHeight="15" x14ac:dyDescent="0.25"/>
  <cols>
    <col min="1" max="1" width="13.5703125" bestFit="1" customWidth="1"/>
    <col min="2" max="2" width="10.7109375" bestFit="1" customWidth="1"/>
    <col min="3" max="3" width="18.28515625" bestFit="1" customWidth="1"/>
    <col min="4" max="4" width="15" bestFit="1" customWidth="1"/>
    <col min="5" max="5" width="24.42578125" bestFit="1" customWidth="1"/>
    <col min="6" max="6" width="25.28515625" bestFit="1" customWidth="1"/>
    <col min="7" max="7" width="23.42578125" bestFit="1" customWidth="1"/>
    <col min="8" max="8" width="17.28515625" bestFit="1" customWidth="1"/>
    <col min="9" max="9" width="26.42578125" bestFit="1" customWidth="1"/>
    <col min="10" max="10" width="18" bestFit="1" customWidth="1"/>
    <col min="11" max="11" width="34.5703125" bestFit="1" customWidth="1"/>
    <col min="12" max="12" width="22.42578125" bestFit="1" customWidth="1"/>
    <col min="13" max="13" width="46.28515625" bestFit="1" customWidth="1"/>
    <col min="14" max="14" width="32" bestFit="1" customWidth="1"/>
    <col min="15" max="15" width="46.28515625" bestFit="1" customWidth="1"/>
    <col min="16" max="16" width="32" bestFit="1" customWidth="1"/>
    <col min="17" max="17" width="13.42578125" bestFit="1" customWidth="1"/>
    <col min="18" max="18" width="12.140625" bestFit="1" customWidth="1"/>
    <col min="19" max="19" width="15" bestFit="1" customWidth="1"/>
  </cols>
  <sheetData>
    <row r="1" spans="1:19" x14ac:dyDescent="0.25">
      <c r="A1" t="s">
        <v>5489</v>
      </c>
      <c r="B1" t="s">
        <v>5490</v>
      </c>
      <c r="C1" t="s">
        <v>5491</v>
      </c>
      <c r="D1" t="s">
        <v>5492</v>
      </c>
      <c r="E1" t="s">
        <v>5493</v>
      </c>
      <c r="F1" t="s">
        <v>5494</v>
      </c>
      <c r="G1" t="s">
        <v>5495</v>
      </c>
      <c r="H1" t="s">
        <v>5496</v>
      </c>
      <c r="I1" t="s">
        <v>5497</v>
      </c>
      <c r="J1" t="s">
        <v>5498</v>
      </c>
      <c r="K1" t="s">
        <v>5499</v>
      </c>
      <c r="L1" t="s">
        <v>5500</v>
      </c>
      <c r="M1" t="s">
        <v>5501</v>
      </c>
      <c r="N1" t="s">
        <v>5502</v>
      </c>
      <c r="O1" t="s">
        <v>5503</v>
      </c>
      <c r="P1" t="s">
        <v>5504</v>
      </c>
      <c r="Q1" t="s">
        <v>4378</v>
      </c>
      <c r="R1" t="s">
        <v>4379</v>
      </c>
      <c r="S1" t="s">
        <v>4380</v>
      </c>
    </row>
    <row r="2" spans="1:19" x14ac:dyDescent="0.25">
      <c r="A2" s="10" t="s">
        <v>3149</v>
      </c>
      <c r="B2" s="1">
        <v>44483</v>
      </c>
      <c r="C2" s="10" t="s">
        <v>5505</v>
      </c>
      <c r="D2" s="1">
        <v>44606</v>
      </c>
      <c r="E2">
        <v>51000</v>
      </c>
      <c r="F2">
        <v>0</v>
      </c>
      <c r="G2">
        <v>2</v>
      </c>
      <c r="H2">
        <v>4</v>
      </c>
      <c r="I2">
        <v>0</v>
      </c>
      <c r="J2">
        <v>0</v>
      </c>
      <c r="K2" s="1">
        <v>44606</v>
      </c>
      <c r="L2">
        <v>51000</v>
      </c>
      <c r="M2">
        <v>40</v>
      </c>
      <c r="N2">
        <v>0</v>
      </c>
      <c r="O2">
        <v>0</v>
      </c>
      <c r="P2">
        <v>0</v>
      </c>
      <c r="Q2" s="1">
        <v>44562</v>
      </c>
      <c r="R2" s="1">
        <v>44773</v>
      </c>
      <c r="S2" s="1">
        <v>44785</v>
      </c>
    </row>
    <row r="3" spans="1:19" x14ac:dyDescent="0.25">
      <c r="A3" s="10" t="s">
        <v>3160</v>
      </c>
      <c r="B3" s="1">
        <v>44545</v>
      </c>
      <c r="C3" s="10" t="s">
        <v>5506</v>
      </c>
      <c r="D3" s="1">
        <v>44564</v>
      </c>
      <c r="E3">
        <v>488400</v>
      </c>
      <c r="F3">
        <v>0</v>
      </c>
      <c r="G3">
        <v>1</v>
      </c>
      <c r="H3">
        <v>1</v>
      </c>
      <c r="I3">
        <v>0</v>
      </c>
      <c r="J3">
        <v>0</v>
      </c>
      <c r="K3" s="1"/>
      <c r="L3">
        <v>0</v>
      </c>
      <c r="M3">
        <v>1</v>
      </c>
      <c r="N3">
        <v>0</v>
      </c>
      <c r="O3">
        <v>0</v>
      </c>
      <c r="P3">
        <v>0</v>
      </c>
      <c r="Q3" s="1">
        <v>44562</v>
      </c>
      <c r="R3" s="1">
        <v>44773</v>
      </c>
      <c r="S3" s="1">
        <v>44785</v>
      </c>
    </row>
    <row r="4" spans="1:19" x14ac:dyDescent="0.25">
      <c r="A4" s="10" t="s">
        <v>3160</v>
      </c>
      <c r="B4" s="1">
        <v>44545</v>
      </c>
      <c r="C4" s="10" t="s">
        <v>5506</v>
      </c>
      <c r="D4" s="1">
        <v>44564</v>
      </c>
      <c r="E4">
        <v>460000</v>
      </c>
      <c r="F4">
        <v>0</v>
      </c>
      <c r="G4">
        <v>1</v>
      </c>
      <c r="H4">
        <v>1</v>
      </c>
      <c r="I4">
        <v>0</v>
      </c>
      <c r="J4">
        <v>0</v>
      </c>
      <c r="K4" s="1"/>
      <c r="L4">
        <v>0</v>
      </c>
      <c r="M4">
        <v>20</v>
      </c>
      <c r="N4">
        <v>0</v>
      </c>
      <c r="O4">
        <v>0</v>
      </c>
      <c r="P4">
        <v>0</v>
      </c>
      <c r="Q4" s="1">
        <v>44562</v>
      </c>
      <c r="R4" s="1">
        <v>44773</v>
      </c>
      <c r="S4" s="1">
        <v>44785</v>
      </c>
    </row>
    <row r="5" spans="1:19" x14ac:dyDescent="0.25">
      <c r="A5" s="10" t="s">
        <v>3160</v>
      </c>
      <c r="B5" s="1">
        <v>44545</v>
      </c>
      <c r="C5" s="10" t="s">
        <v>5506</v>
      </c>
      <c r="D5" s="1">
        <v>44564</v>
      </c>
      <c r="E5">
        <v>36480</v>
      </c>
      <c r="F5">
        <v>0</v>
      </c>
      <c r="G5">
        <v>1</v>
      </c>
      <c r="H5">
        <v>1</v>
      </c>
      <c r="I5">
        <v>0</v>
      </c>
      <c r="J5">
        <v>0</v>
      </c>
      <c r="K5" s="1"/>
      <c r="L5">
        <v>0</v>
      </c>
      <c r="M5">
        <v>40</v>
      </c>
      <c r="N5">
        <v>0</v>
      </c>
      <c r="O5">
        <v>0</v>
      </c>
      <c r="P5">
        <v>0</v>
      </c>
      <c r="Q5" s="1">
        <v>44562</v>
      </c>
      <c r="R5" s="1">
        <v>44773</v>
      </c>
      <c r="S5" s="1">
        <v>44785</v>
      </c>
    </row>
    <row r="6" spans="1:19" x14ac:dyDescent="0.25">
      <c r="A6" s="10" t="s">
        <v>3160</v>
      </c>
      <c r="B6" s="1">
        <v>44545</v>
      </c>
      <c r="C6" s="10" t="s">
        <v>5507</v>
      </c>
      <c r="D6" s="1">
        <v>44582</v>
      </c>
      <c r="E6">
        <v>16000</v>
      </c>
      <c r="F6">
        <v>0</v>
      </c>
      <c r="G6">
        <v>1</v>
      </c>
      <c r="H6">
        <v>1</v>
      </c>
      <c r="I6">
        <v>0</v>
      </c>
      <c r="J6">
        <v>0</v>
      </c>
      <c r="K6" s="1"/>
      <c r="L6">
        <v>0</v>
      </c>
      <c r="M6">
        <v>1</v>
      </c>
      <c r="N6">
        <v>0</v>
      </c>
      <c r="O6">
        <v>0</v>
      </c>
      <c r="P6">
        <v>0</v>
      </c>
      <c r="Q6" s="1">
        <v>44562</v>
      </c>
      <c r="R6" s="1">
        <v>44773</v>
      </c>
      <c r="S6" s="1">
        <v>44785</v>
      </c>
    </row>
    <row r="7" spans="1:19" x14ac:dyDescent="0.25">
      <c r="A7" s="10" t="s">
        <v>3160</v>
      </c>
      <c r="B7" s="1">
        <v>44545</v>
      </c>
      <c r="C7" s="10" t="s">
        <v>5507</v>
      </c>
      <c r="D7" s="1">
        <v>44582</v>
      </c>
      <c r="E7">
        <v>2400</v>
      </c>
      <c r="F7">
        <v>0</v>
      </c>
      <c r="G7">
        <v>1</v>
      </c>
      <c r="H7">
        <v>1</v>
      </c>
      <c r="I7">
        <v>0</v>
      </c>
      <c r="J7">
        <v>0</v>
      </c>
      <c r="K7" s="1"/>
      <c r="L7">
        <v>0</v>
      </c>
      <c r="M7">
        <v>40</v>
      </c>
      <c r="N7">
        <v>0</v>
      </c>
      <c r="O7">
        <v>0</v>
      </c>
      <c r="P7">
        <v>0</v>
      </c>
      <c r="Q7" s="1">
        <v>44562</v>
      </c>
      <c r="R7" s="1">
        <v>44773</v>
      </c>
      <c r="S7" s="1">
        <v>44785</v>
      </c>
    </row>
    <row r="8" spans="1:19" x14ac:dyDescent="0.25">
      <c r="A8" s="10" t="s">
        <v>3160</v>
      </c>
      <c r="B8" s="1">
        <v>44545</v>
      </c>
      <c r="C8" s="10" t="s">
        <v>5507</v>
      </c>
      <c r="D8" s="1">
        <v>44582</v>
      </c>
      <c r="E8">
        <v>100000</v>
      </c>
      <c r="F8">
        <v>0</v>
      </c>
      <c r="G8">
        <v>1</v>
      </c>
      <c r="H8">
        <v>1</v>
      </c>
      <c r="I8">
        <v>0</v>
      </c>
      <c r="J8">
        <v>0</v>
      </c>
      <c r="K8" s="1"/>
      <c r="L8">
        <v>0</v>
      </c>
      <c r="M8">
        <v>4500</v>
      </c>
      <c r="N8">
        <v>0</v>
      </c>
      <c r="O8">
        <v>0</v>
      </c>
      <c r="P8">
        <v>0</v>
      </c>
      <c r="Q8" s="1">
        <v>44562</v>
      </c>
      <c r="R8" s="1">
        <v>44773</v>
      </c>
      <c r="S8" s="1">
        <v>44785</v>
      </c>
    </row>
    <row r="9" spans="1:19" x14ac:dyDescent="0.25">
      <c r="A9" s="10" t="s">
        <v>3160</v>
      </c>
      <c r="B9" s="1">
        <v>44545</v>
      </c>
      <c r="C9" s="10" t="s">
        <v>5507</v>
      </c>
      <c r="D9" s="1">
        <v>44582</v>
      </c>
      <c r="E9">
        <v>97860.62</v>
      </c>
      <c r="F9">
        <v>0</v>
      </c>
      <c r="G9">
        <v>1</v>
      </c>
      <c r="H9">
        <v>2</v>
      </c>
      <c r="I9">
        <v>0</v>
      </c>
      <c r="J9">
        <v>0</v>
      </c>
      <c r="K9" s="1"/>
      <c r="L9">
        <v>0</v>
      </c>
      <c r="M9">
        <v>4050</v>
      </c>
      <c r="N9">
        <v>0</v>
      </c>
      <c r="O9">
        <v>0</v>
      </c>
      <c r="P9">
        <v>0</v>
      </c>
      <c r="Q9" s="1">
        <v>44562</v>
      </c>
      <c r="R9" s="1">
        <v>44773</v>
      </c>
      <c r="S9" s="1">
        <v>44785</v>
      </c>
    </row>
    <row r="10" spans="1:19" x14ac:dyDescent="0.25">
      <c r="A10" s="10" t="s">
        <v>3160</v>
      </c>
      <c r="B10" s="1">
        <v>44545</v>
      </c>
      <c r="C10" s="10" t="s">
        <v>5508</v>
      </c>
      <c r="D10" s="1">
        <v>44585</v>
      </c>
      <c r="E10">
        <v>45500</v>
      </c>
      <c r="F10">
        <v>0</v>
      </c>
      <c r="G10">
        <v>1</v>
      </c>
      <c r="H10">
        <v>1</v>
      </c>
      <c r="I10">
        <v>0</v>
      </c>
      <c r="J10">
        <v>0</v>
      </c>
      <c r="K10" s="1"/>
      <c r="L10">
        <v>0</v>
      </c>
      <c r="M10">
        <v>1</v>
      </c>
      <c r="N10">
        <v>0</v>
      </c>
      <c r="O10">
        <v>0</v>
      </c>
      <c r="P10">
        <v>0</v>
      </c>
      <c r="Q10" s="1">
        <v>44562</v>
      </c>
      <c r="R10" s="1">
        <v>44773</v>
      </c>
      <c r="S10" s="1">
        <v>44785</v>
      </c>
    </row>
    <row r="11" spans="1:19" x14ac:dyDescent="0.25">
      <c r="A11" s="10" t="s">
        <v>3160</v>
      </c>
      <c r="B11" s="1">
        <v>44545</v>
      </c>
      <c r="C11" s="10" t="s">
        <v>5508</v>
      </c>
      <c r="D11" s="1">
        <v>44585</v>
      </c>
      <c r="E11">
        <v>1000</v>
      </c>
      <c r="F11">
        <v>0</v>
      </c>
      <c r="G11">
        <v>1</v>
      </c>
      <c r="H11">
        <v>1</v>
      </c>
      <c r="I11">
        <v>0</v>
      </c>
      <c r="J11">
        <v>0</v>
      </c>
      <c r="K11" s="1"/>
      <c r="L11">
        <v>0</v>
      </c>
      <c r="M11">
        <v>40</v>
      </c>
      <c r="N11">
        <v>0</v>
      </c>
      <c r="O11">
        <v>0</v>
      </c>
      <c r="P11">
        <v>0</v>
      </c>
      <c r="Q11" s="1">
        <v>44562</v>
      </c>
      <c r="R11" s="1">
        <v>44773</v>
      </c>
      <c r="S11" s="1">
        <v>44785</v>
      </c>
    </row>
    <row r="12" spans="1:19" x14ac:dyDescent="0.25">
      <c r="A12" s="10" t="s">
        <v>3160</v>
      </c>
      <c r="B12" s="1">
        <v>44545</v>
      </c>
      <c r="C12" s="10" t="s">
        <v>5509</v>
      </c>
      <c r="D12" s="1">
        <v>44593</v>
      </c>
      <c r="E12">
        <v>60000</v>
      </c>
      <c r="F12">
        <v>0</v>
      </c>
      <c r="G12">
        <v>1</v>
      </c>
      <c r="H12">
        <v>1</v>
      </c>
      <c r="I12">
        <v>0</v>
      </c>
      <c r="J12">
        <v>0</v>
      </c>
      <c r="K12" s="1"/>
      <c r="L12">
        <v>0</v>
      </c>
      <c r="M12">
        <v>1</v>
      </c>
      <c r="N12">
        <v>0</v>
      </c>
      <c r="O12">
        <v>0</v>
      </c>
      <c r="P12">
        <v>0</v>
      </c>
      <c r="Q12" s="1">
        <v>44562</v>
      </c>
      <c r="R12" s="1">
        <v>44773</v>
      </c>
      <c r="S12" s="1">
        <v>44785</v>
      </c>
    </row>
    <row r="13" spans="1:19" x14ac:dyDescent="0.25">
      <c r="A13" s="10" t="s">
        <v>3160</v>
      </c>
      <c r="B13" s="1">
        <v>44545</v>
      </c>
      <c r="C13" s="10" t="s">
        <v>5509</v>
      </c>
      <c r="D13" s="1">
        <v>44593</v>
      </c>
      <c r="E13">
        <v>95500</v>
      </c>
      <c r="F13">
        <v>0</v>
      </c>
      <c r="G13">
        <v>1</v>
      </c>
      <c r="H13">
        <v>1</v>
      </c>
      <c r="I13">
        <v>0</v>
      </c>
      <c r="J13">
        <v>0</v>
      </c>
      <c r="K13" s="1"/>
      <c r="L13">
        <v>0</v>
      </c>
      <c r="M13">
        <v>20</v>
      </c>
      <c r="N13">
        <v>0</v>
      </c>
      <c r="O13">
        <v>0</v>
      </c>
      <c r="P13">
        <v>0</v>
      </c>
      <c r="Q13" s="1">
        <v>44562</v>
      </c>
      <c r="R13" s="1">
        <v>44773</v>
      </c>
      <c r="S13" s="1">
        <v>44785</v>
      </c>
    </row>
    <row r="14" spans="1:19" x14ac:dyDescent="0.25">
      <c r="A14" s="10" t="s">
        <v>3160</v>
      </c>
      <c r="B14" s="1">
        <v>44545</v>
      </c>
      <c r="C14" s="10" t="s">
        <v>5510</v>
      </c>
      <c r="D14" s="1">
        <v>44615</v>
      </c>
      <c r="E14">
        <v>123000</v>
      </c>
      <c r="F14">
        <v>0</v>
      </c>
      <c r="G14">
        <v>1</v>
      </c>
      <c r="H14">
        <v>1</v>
      </c>
      <c r="I14">
        <v>0</v>
      </c>
      <c r="J14">
        <v>0</v>
      </c>
      <c r="K14" s="1"/>
      <c r="L14">
        <v>0</v>
      </c>
      <c r="M14">
        <v>4011</v>
      </c>
      <c r="N14">
        <v>0</v>
      </c>
      <c r="O14">
        <v>0</v>
      </c>
      <c r="P14">
        <v>0</v>
      </c>
      <c r="Q14" s="1">
        <v>44562</v>
      </c>
      <c r="R14" s="1">
        <v>44773</v>
      </c>
      <c r="S14" s="1">
        <v>44785</v>
      </c>
    </row>
    <row r="15" spans="1:19" x14ac:dyDescent="0.25">
      <c r="A15" s="10" t="s">
        <v>3160</v>
      </c>
      <c r="B15" s="1">
        <v>44545</v>
      </c>
      <c r="C15" s="10" t="s">
        <v>5510</v>
      </c>
      <c r="D15" s="1">
        <v>44615</v>
      </c>
      <c r="E15">
        <v>55000</v>
      </c>
      <c r="F15">
        <v>0</v>
      </c>
      <c r="G15">
        <v>1</v>
      </c>
      <c r="H15">
        <v>1</v>
      </c>
      <c r="I15">
        <v>0</v>
      </c>
      <c r="J15">
        <v>0</v>
      </c>
      <c r="K15" s="1"/>
      <c r="L15">
        <v>0</v>
      </c>
      <c r="M15">
        <v>4090</v>
      </c>
      <c r="N15">
        <v>0</v>
      </c>
      <c r="O15">
        <v>0</v>
      </c>
      <c r="P15">
        <v>0</v>
      </c>
      <c r="Q15" s="1">
        <v>44562</v>
      </c>
      <c r="R15" s="1">
        <v>44773</v>
      </c>
      <c r="S15" s="1">
        <v>44785</v>
      </c>
    </row>
    <row r="16" spans="1:19" x14ac:dyDescent="0.25">
      <c r="A16" s="10" t="s">
        <v>3160</v>
      </c>
      <c r="B16" s="1">
        <v>44545</v>
      </c>
      <c r="C16" s="10" t="s">
        <v>5510</v>
      </c>
      <c r="D16" s="1">
        <v>44615</v>
      </c>
      <c r="E16">
        <v>50000</v>
      </c>
      <c r="F16">
        <v>0</v>
      </c>
      <c r="G16">
        <v>1</v>
      </c>
      <c r="H16">
        <v>1</v>
      </c>
      <c r="I16">
        <v>0</v>
      </c>
      <c r="J16">
        <v>0</v>
      </c>
      <c r="K16" s="1"/>
      <c r="L16">
        <v>0</v>
      </c>
      <c r="M16">
        <v>4500</v>
      </c>
      <c r="N16">
        <v>0</v>
      </c>
      <c r="O16">
        <v>0</v>
      </c>
      <c r="P16">
        <v>0</v>
      </c>
      <c r="Q16" s="1">
        <v>44562</v>
      </c>
      <c r="R16" s="1">
        <v>44773</v>
      </c>
      <c r="S16" s="1">
        <v>44785</v>
      </c>
    </row>
    <row r="17" spans="1:19" x14ac:dyDescent="0.25">
      <c r="A17" s="10" t="s">
        <v>3160</v>
      </c>
      <c r="B17" s="1">
        <v>44545</v>
      </c>
      <c r="C17" s="10" t="s">
        <v>5511</v>
      </c>
      <c r="D17" s="1">
        <v>44623</v>
      </c>
      <c r="E17">
        <v>189900</v>
      </c>
      <c r="F17">
        <v>0</v>
      </c>
      <c r="G17">
        <v>1</v>
      </c>
      <c r="H17">
        <v>2</v>
      </c>
      <c r="I17">
        <v>0</v>
      </c>
      <c r="J17">
        <v>0</v>
      </c>
      <c r="K17" s="1"/>
      <c r="L17">
        <v>0</v>
      </c>
      <c r="M17">
        <v>1015</v>
      </c>
      <c r="N17">
        <v>0</v>
      </c>
      <c r="O17">
        <v>0</v>
      </c>
      <c r="P17">
        <v>0</v>
      </c>
      <c r="Q17" s="1">
        <v>44562</v>
      </c>
      <c r="R17" s="1">
        <v>44773</v>
      </c>
      <c r="S17" s="1">
        <v>44785</v>
      </c>
    </row>
    <row r="18" spans="1:19" x14ac:dyDescent="0.25">
      <c r="A18" s="10" t="s">
        <v>3160</v>
      </c>
      <c r="B18" s="1">
        <v>44545</v>
      </c>
      <c r="C18" s="10" t="s">
        <v>5512</v>
      </c>
      <c r="D18" s="1">
        <v>44629</v>
      </c>
      <c r="E18">
        <v>6695.85</v>
      </c>
      <c r="F18">
        <v>0</v>
      </c>
      <c r="G18">
        <v>1</v>
      </c>
      <c r="H18">
        <v>1</v>
      </c>
      <c r="I18">
        <v>0</v>
      </c>
      <c r="J18">
        <v>0</v>
      </c>
      <c r="K18" s="1"/>
      <c r="L18">
        <v>0</v>
      </c>
      <c r="M18">
        <v>4503</v>
      </c>
      <c r="N18">
        <v>0</v>
      </c>
      <c r="O18">
        <v>0</v>
      </c>
      <c r="P18">
        <v>0</v>
      </c>
      <c r="Q18" s="1">
        <v>44562</v>
      </c>
      <c r="R18" s="1">
        <v>44773</v>
      </c>
      <c r="S18" s="1">
        <v>44785</v>
      </c>
    </row>
    <row r="19" spans="1:19" x14ac:dyDescent="0.25">
      <c r="A19" s="10" t="s">
        <v>3160</v>
      </c>
      <c r="B19" s="1">
        <v>44545</v>
      </c>
      <c r="C19" s="10" t="s">
        <v>5513</v>
      </c>
      <c r="D19" s="1">
        <v>44643</v>
      </c>
      <c r="E19">
        <v>2892.06</v>
      </c>
      <c r="F19">
        <v>0</v>
      </c>
      <c r="G19">
        <v>1</v>
      </c>
      <c r="H19">
        <v>1</v>
      </c>
      <c r="I19">
        <v>0</v>
      </c>
      <c r="J19">
        <v>0</v>
      </c>
      <c r="K19" s="1"/>
      <c r="L19">
        <v>0</v>
      </c>
      <c r="M19">
        <v>1003</v>
      </c>
      <c r="N19">
        <v>0</v>
      </c>
      <c r="O19">
        <v>0</v>
      </c>
      <c r="P19">
        <v>0</v>
      </c>
      <c r="Q19" s="1">
        <v>44562</v>
      </c>
      <c r="R19" s="1">
        <v>44773</v>
      </c>
      <c r="S19" s="1">
        <v>44785</v>
      </c>
    </row>
    <row r="20" spans="1:19" x14ac:dyDescent="0.25">
      <c r="A20" s="10" t="s">
        <v>3160</v>
      </c>
      <c r="B20" s="1">
        <v>44545</v>
      </c>
      <c r="C20" s="10" t="s">
        <v>5513</v>
      </c>
      <c r="D20" s="1">
        <v>44643</v>
      </c>
      <c r="E20">
        <v>33.6</v>
      </c>
      <c r="F20">
        <v>0</v>
      </c>
      <c r="G20">
        <v>1</v>
      </c>
      <c r="H20">
        <v>2</v>
      </c>
      <c r="I20">
        <v>0</v>
      </c>
      <c r="J20">
        <v>0</v>
      </c>
      <c r="K20" s="1"/>
      <c r="L20">
        <v>0</v>
      </c>
      <c r="M20">
        <v>1003</v>
      </c>
      <c r="N20">
        <v>0</v>
      </c>
      <c r="O20">
        <v>0</v>
      </c>
      <c r="P20">
        <v>0</v>
      </c>
      <c r="Q20" s="1">
        <v>44562</v>
      </c>
      <c r="R20" s="1">
        <v>44773</v>
      </c>
      <c r="S20" s="1">
        <v>44785</v>
      </c>
    </row>
    <row r="21" spans="1:19" x14ac:dyDescent="0.25">
      <c r="A21" s="10" t="s">
        <v>3160</v>
      </c>
      <c r="B21" s="1">
        <v>44545</v>
      </c>
      <c r="C21" s="10" t="s">
        <v>5514</v>
      </c>
      <c r="D21" s="1">
        <v>44648</v>
      </c>
      <c r="E21">
        <v>33400</v>
      </c>
      <c r="F21">
        <v>0</v>
      </c>
      <c r="G21">
        <v>1</v>
      </c>
      <c r="H21">
        <v>1</v>
      </c>
      <c r="I21">
        <v>0</v>
      </c>
      <c r="J21">
        <v>0</v>
      </c>
      <c r="K21" s="1"/>
      <c r="L21">
        <v>0</v>
      </c>
      <c r="M21">
        <v>1</v>
      </c>
      <c r="N21">
        <v>0</v>
      </c>
      <c r="O21">
        <v>0</v>
      </c>
      <c r="P21">
        <v>0</v>
      </c>
      <c r="Q21" s="1">
        <v>44562</v>
      </c>
      <c r="R21" s="1">
        <v>44773</v>
      </c>
      <c r="S21" s="1">
        <v>44785</v>
      </c>
    </row>
    <row r="22" spans="1:19" x14ac:dyDescent="0.25">
      <c r="A22" s="10" t="s">
        <v>3160</v>
      </c>
      <c r="B22" s="1">
        <v>44545</v>
      </c>
      <c r="C22" s="10" t="s">
        <v>5514</v>
      </c>
      <c r="D22" s="1">
        <v>44648</v>
      </c>
      <c r="E22">
        <v>2100</v>
      </c>
      <c r="F22">
        <v>0</v>
      </c>
      <c r="G22">
        <v>1</v>
      </c>
      <c r="H22">
        <v>1</v>
      </c>
      <c r="I22">
        <v>0</v>
      </c>
      <c r="J22">
        <v>0</v>
      </c>
      <c r="K22" s="1"/>
      <c r="L22">
        <v>0</v>
      </c>
      <c r="M22">
        <v>20</v>
      </c>
      <c r="N22">
        <v>0</v>
      </c>
      <c r="O22">
        <v>0</v>
      </c>
      <c r="P22">
        <v>0</v>
      </c>
      <c r="Q22" s="1">
        <v>44562</v>
      </c>
      <c r="R22" s="1">
        <v>44773</v>
      </c>
      <c r="S22" s="1">
        <v>44785</v>
      </c>
    </row>
    <row r="23" spans="1:19" x14ac:dyDescent="0.25">
      <c r="A23" s="10" t="s">
        <v>3160</v>
      </c>
      <c r="B23" s="1">
        <v>44545</v>
      </c>
      <c r="C23" s="10" t="s">
        <v>5514</v>
      </c>
      <c r="D23" s="1">
        <v>44648</v>
      </c>
      <c r="E23">
        <v>8500</v>
      </c>
      <c r="F23">
        <v>0</v>
      </c>
      <c r="G23">
        <v>1</v>
      </c>
      <c r="H23">
        <v>1</v>
      </c>
      <c r="I23">
        <v>0</v>
      </c>
      <c r="J23">
        <v>0</v>
      </c>
      <c r="K23" s="1"/>
      <c r="L23">
        <v>0</v>
      </c>
      <c r="M23">
        <v>40</v>
      </c>
      <c r="N23">
        <v>0</v>
      </c>
      <c r="O23">
        <v>0</v>
      </c>
      <c r="P23">
        <v>0</v>
      </c>
      <c r="Q23" s="1">
        <v>44562</v>
      </c>
      <c r="R23" s="1">
        <v>44773</v>
      </c>
      <c r="S23" s="1">
        <v>44785</v>
      </c>
    </row>
    <row r="24" spans="1:19" x14ac:dyDescent="0.25">
      <c r="A24" s="10" t="s">
        <v>3160</v>
      </c>
      <c r="B24" s="1">
        <v>44545</v>
      </c>
      <c r="C24" s="10" t="s">
        <v>5514</v>
      </c>
      <c r="D24" s="1">
        <v>44648</v>
      </c>
      <c r="E24">
        <v>36000</v>
      </c>
      <c r="F24">
        <v>0</v>
      </c>
      <c r="G24">
        <v>1</v>
      </c>
      <c r="H24">
        <v>1</v>
      </c>
      <c r="I24">
        <v>0</v>
      </c>
      <c r="J24">
        <v>0</v>
      </c>
      <c r="K24" s="1"/>
      <c r="L24">
        <v>0</v>
      </c>
      <c r="M24">
        <v>4090</v>
      </c>
      <c r="N24">
        <v>0</v>
      </c>
      <c r="O24">
        <v>0</v>
      </c>
      <c r="P24">
        <v>0</v>
      </c>
      <c r="Q24" s="1">
        <v>44562</v>
      </c>
      <c r="R24" s="1">
        <v>44773</v>
      </c>
      <c r="S24" s="1">
        <v>44785</v>
      </c>
    </row>
    <row r="25" spans="1:19" x14ac:dyDescent="0.25">
      <c r="A25" s="10" t="s">
        <v>3160</v>
      </c>
      <c r="B25" s="1">
        <v>44545</v>
      </c>
      <c r="C25" s="10" t="s">
        <v>5515</v>
      </c>
      <c r="D25" s="1">
        <v>44658</v>
      </c>
      <c r="E25">
        <v>23.51</v>
      </c>
      <c r="F25">
        <v>0</v>
      </c>
      <c r="G25">
        <v>1</v>
      </c>
      <c r="H25">
        <v>2</v>
      </c>
      <c r="I25">
        <v>0</v>
      </c>
      <c r="J25">
        <v>0</v>
      </c>
      <c r="K25" s="1"/>
      <c r="L25">
        <v>0</v>
      </c>
      <c r="M25">
        <v>1003</v>
      </c>
      <c r="N25">
        <v>0</v>
      </c>
      <c r="O25">
        <v>0</v>
      </c>
      <c r="P25">
        <v>0</v>
      </c>
      <c r="Q25" s="1">
        <v>44562</v>
      </c>
      <c r="R25" s="1">
        <v>44773</v>
      </c>
      <c r="S25" s="1">
        <v>44785</v>
      </c>
    </row>
    <row r="26" spans="1:19" x14ac:dyDescent="0.25">
      <c r="A26" s="10" t="s">
        <v>3160</v>
      </c>
      <c r="B26" s="1">
        <v>44545</v>
      </c>
      <c r="C26" s="10" t="s">
        <v>5515</v>
      </c>
      <c r="D26" s="1">
        <v>44658</v>
      </c>
      <c r="E26">
        <v>100000</v>
      </c>
      <c r="F26">
        <v>0</v>
      </c>
      <c r="G26">
        <v>1</v>
      </c>
      <c r="H26">
        <v>2</v>
      </c>
      <c r="I26">
        <v>0</v>
      </c>
      <c r="J26">
        <v>0</v>
      </c>
      <c r="K26" s="1"/>
      <c r="L26">
        <v>0</v>
      </c>
      <c r="M26">
        <v>1017</v>
      </c>
      <c r="N26">
        <v>0</v>
      </c>
      <c r="O26">
        <v>0</v>
      </c>
      <c r="P26">
        <v>0</v>
      </c>
      <c r="Q26" s="1">
        <v>44562</v>
      </c>
      <c r="R26" s="1">
        <v>44773</v>
      </c>
      <c r="S26" s="1">
        <v>44785</v>
      </c>
    </row>
    <row r="27" spans="1:19" x14ac:dyDescent="0.25">
      <c r="A27" s="10" t="s">
        <v>3160</v>
      </c>
      <c r="B27" s="1">
        <v>44545</v>
      </c>
      <c r="C27" s="10" t="s">
        <v>5516</v>
      </c>
      <c r="D27" s="1">
        <v>44665</v>
      </c>
      <c r="E27">
        <v>898.86</v>
      </c>
      <c r="F27">
        <v>0</v>
      </c>
      <c r="G27">
        <v>1</v>
      </c>
      <c r="H27">
        <v>2</v>
      </c>
      <c r="I27">
        <v>0</v>
      </c>
      <c r="J27">
        <v>0</v>
      </c>
      <c r="K27" s="1"/>
      <c r="L27">
        <v>0</v>
      </c>
      <c r="M27">
        <v>1018</v>
      </c>
      <c r="N27">
        <v>0</v>
      </c>
      <c r="O27">
        <v>0</v>
      </c>
      <c r="P27">
        <v>0</v>
      </c>
      <c r="Q27" s="1">
        <v>44562</v>
      </c>
      <c r="R27" s="1">
        <v>44773</v>
      </c>
      <c r="S27" s="1">
        <v>44785</v>
      </c>
    </row>
    <row r="28" spans="1:19" x14ac:dyDescent="0.25">
      <c r="A28" s="10" t="s">
        <v>3160</v>
      </c>
      <c r="B28" s="1">
        <v>44545</v>
      </c>
      <c r="C28" s="10" t="s">
        <v>5517</v>
      </c>
      <c r="D28" s="1">
        <v>44676</v>
      </c>
      <c r="E28">
        <v>180.88</v>
      </c>
      <c r="F28">
        <v>0</v>
      </c>
      <c r="G28">
        <v>1</v>
      </c>
      <c r="H28">
        <v>1</v>
      </c>
      <c r="I28">
        <v>0</v>
      </c>
      <c r="J28">
        <v>0</v>
      </c>
      <c r="K28" s="1"/>
      <c r="L28">
        <v>0</v>
      </c>
      <c r="M28">
        <v>1210</v>
      </c>
      <c r="N28">
        <v>0</v>
      </c>
      <c r="O28">
        <v>0</v>
      </c>
      <c r="P28">
        <v>0</v>
      </c>
      <c r="Q28" s="1">
        <v>44562</v>
      </c>
      <c r="R28" s="1">
        <v>44773</v>
      </c>
      <c r="S28" s="1">
        <v>44785</v>
      </c>
    </row>
    <row r="29" spans="1:19" x14ac:dyDescent="0.25">
      <c r="A29" s="10" t="s">
        <v>3160</v>
      </c>
      <c r="B29" s="1">
        <v>44545</v>
      </c>
      <c r="C29" s="10" t="s">
        <v>5517</v>
      </c>
      <c r="D29" s="1">
        <v>44676</v>
      </c>
      <c r="E29">
        <v>48000</v>
      </c>
      <c r="F29">
        <v>0</v>
      </c>
      <c r="G29">
        <v>1</v>
      </c>
      <c r="H29">
        <v>2</v>
      </c>
      <c r="I29">
        <v>0</v>
      </c>
      <c r="J29">
        <v>0</v>
      </c>
      <c r="K29" s="1"/>
      <c r="L29">
        <v>0</v>
      </c>
      <c r="M29">
        <v>4011</v>
      </c>
      <c r="N29">
        <v>0</v>
      </c>
      <c r="O29">
        <v>0</v>
      </c>
      <c r="P29">
        <v>0</v>
      </c>
      <c r="Q29" s="1">
        <v>44562</v>
      </c>
      <c r="R29" s="1">
        <v>44773</v>
      </c>
      <c r="S29" s="1">
        <v>44785</v>
      </c>
    </row>
    <row r="30" spans="1:19" x14ac:dyDescent="0.25">
      <c r="A30" s="10" t="s">
        <v>3160</v>
      </c>
      <c r="B30" s="1">
        <v>44545</v>
      </c>
      <c r="C30" s="10" t="s">
        <v>5518</v>
      </c>
      <c r="D30" s="1">
        <v>44677</v>
      </c>
      <c r="E30">
        <v>29000</v>
      </c>
      <c r="F30">
        <v>0</v>
      </c>
      <c r="G30">
        <v>1</v>
      </c>
      <c r="H30">
        <v>1</v>
      </c>
      <c r="I30">
        <v>0</v>
      </c>
      <c r="J30">
        <v>0</v>
      </c>
      <c r="K30" s="1"/>
      <c r="L30">
        <v>0</v>
      </c>
      <c r="M30">
        <v>4050</v>
      </c>
      <c r="N30">
        <v>0</v>
      </c>
      <c r="O30">
        <v>0</v>
      </c>
      <c r="P30">
        <v>0</v>
      </c>
      <c r="Q30" s="1">
        <v>44562</v>
      </c>
      <c r="R30" s="1">
        <v>44773</v>
      </c>
      <c r="S30" s="1">
        <v>44785</v>
      </c>
    </row>
    <row r="31" spans="1:19" x14ac:dyDescent="0.25">
      <c r="A31" s="10" t="s">
        <v>3160</v>
      </c>
      <c r="B31" s="1">
        <v>44545</v>
      </c>
      <c r="C31" s="10" t="s">
        <v>5518</v>
      </c>
      <c r="D31" s="1">
        <v>44677</v>
      </c>
      <c r="E31">
        <v>10000</v>
      </c>
      <c r="F31">
        <v>0</v>
      </c>
      <c r="G31">
        <v>1</v>
      </c>
      <c r="H31">
        <v>1</v>
      </c>
      <c r="I31">
        <v>0</v>
      </c>
      <c r="J31">
        <v>0</v>
      </c>
      <c r="K31" s="1"/>
      <c r="L31">
        <v>0</v>
      </c>
      <c r="M31">
        <v>4090</v>
      </c>
      <c r="N31">
        <v>0</v>
      </c>
      <c r="O31">
        <v>0</v>
      </c>
      <c r="P31">
        <v>0</v>
      </c>
      <c r="Q31" s="1">
        <v>44562</v>
      </c>
      <c r="R31" s="1">
        <v>44773</v>
      </c>
      <c r="S31" s="1">
        <v>44785</v>
      </c>
    </row>
    <row r="32" spans="1:19" x14ac:dyDescent="0.25">
      <c r="A32" s="10" t="s">
        <v>3160</v>
      </c>
      <c r="B32" s="1">
        <v>44545</v>
      </c>
      <c r="C32" s="10" t="s">
        <v>5519</v>
      </c>
      <c r="D32" s="1">
        <v>44690</v>
      </c>
      <c r="E32">
        <v>30000</v>
      </c>
      <c r="F32">
        <v>0</v>
      </c>
      <c r="G32">
        <v>1</v>
      </c>
      <c r="H32">
        <v>1</v>
      </c>
      <c r="I32">
        <v>0</v>
      </c>
      <c r="J32">
        <v>0</v>
      </c>
      <c r="K32" s="1"/>
      <c r="L32">
        <v>0</v>
      </c>
      <c r="M32">
        <v>4011</v>
      </c>
      <c r="N32">
        <v>0</v>
      </c>
      <c r="O32">
        <v>0</v>
      </c>
      <c r="P32">
        <v>0</v>
      </c>
      <c r="Q32" s="1">
        <v>44562</v>
      </c>
      <c r="R32" s="1">
        <v>44773</v>
      </c>
      <c r="S32" s="1">
        <v>44785</v>
      </c>
    </row>
    <row r="33" spans="1:19" x14ac:dyDescent="0.25">
      <c r="A33" s="10" t="s">
        <v>3160</v>
      </c>
      <c r="B33" s="1">
        <v>44545</v>
      </c>
      <c r="C33" s="10" t="s">
        <v>5520</v>
      </c>
      <c r="D33" s="1">
        <v>44704</v>
      </c>
      <c r="E33">
        <v>210827.18</v>
      </c>
      <c r="F33">
        <v>0</v>
      </c>
      <c r="G33">
        <v>1</v>
      </c>
      <c r="H33">
        <v>2</v>
      </c>
      <c r="I33">
        <v>0</v>
      </c>
      <c r="J33">
        <v>0</v>
      </c>
      <c r="K33" s="1"/>
      <c r="L33">
        <v>0</v>
      </c>
      <c r="M33">
        <v>1008</v>
      </c>
      <c r="N33">
        <v>0</v>
      </c>
      <c r="O33">
        <v>0</v>
      </c>
      <c r="P33">
        <v>0</v>
      </c>
      <c r="Q33" s="1">
        <v>44562</v>
      </c>
      <c r="R33" s="1">
        <v>44773</v>
      </c>
      <c r="S33" s="1">
        <v>44785</v>
      </c>
    </row>
    <row r="34" spans="1:19" x14ac:dyDescent="0.25">
      <c r="A34" s="10" t="s">
        <v>3160</v>
      </c>
      <c r="B34" s="1">
        <v>44545</v>
      </c>
      <c r="C34" s="10" t="s">
        <v>5521</v>
      </c>
      <c r="D34" s="1">
        <v>44706</v>
      </c>
      <c r="E34">
        <v>8000</v>
      </c>
      <c r="F34">
        <v>0</v>
      </c>
      <c r="G34">
        <v>1</v>
      </c>
      <c r="H34">
        <v>1</v>
      </c>
      <c r="I34">
        <v>0</v>
      </c>
      <c r="J34">
        <v>0</v>
      </c>
      <c r="K34" s="1"/>
      <c r="L34">
        <v>0</v>
      </c>
      <c r="M34">
        <v>4090</v>
      </c>
      <c r="N34">
        <v>0</v>
      </c>
      <c r="O34">
        <v>0</v>
      </c>
      <c r="P34">
        <v>0</v>
      </c>
      <c r="Q34" s="1">
        <v>44562</v>
      </c>
      <c r="R34" s="1">
        <v>44773</v>
      </c>
      <c r="S34" s="1">
        <v>44785</v>
      </c>
    </row>
    <row r="35" spans="1:19" x14ac:dyDescent="0.25">
      <c r="A35" s="10" t="s">
        <v>3160</v>
      </c>
      <c r="B35" s="1">
        <v>44545</v>
      </c>
      <c r="C35" s="10" t="s">
        <v>5521</v>
      </c>
      <c r="D35" s="1">
        <v>44706</v>
      </c>
      <c r="E35">
        <v>28.46</v>
      </c>
      <c r="F35">
        <v>0</v>
      </c>
      <c r="G35">
        <v>1</v>
      </c>
      <c r="H35">
        <v>2</v>
      </c>
      <c r="I35">
        <v>0</v>
      </c>
      <c r="J35">
        <v>0</v>
      </c>
      <c r="K35" s="1"/>
      <c r="L35">
        <v>0</v>
      </c>
      <c r="M35">
        <v>1018</v>
      </c>
      <c r="N35">
        <v>0</v>
      </c>
      <c r="O35">
        <v>0</v>
      </c>
      <c r="P35">
        <v>0</v>
      </c>
      <c r="Q35" s="1">
        <v>44562</v>
      </c>
      <c r="R35" s="1">
        <v>44773</v>
      </c>
      <c r="S35" s="1">
        <v>44785</v>
      </c>
    </row>
    <row r="36" spans="1:19" x14ac:dyDescent="0.25">
      <c r="A36" s="10" t="s">
        <v>3160</v>
      </c>
      <c r="B36" s="1">
        <v>44545</v>
      </c>
      <c r="C36" s="10" t="s">
        <v>5521</v>
      </c>
      <c r="D36" s="1">
        <v>44706</v>
      </c>
      <c r="E36">
        <v>15192.1</v>
      </c>
      <c r="F36">
        <v>0</v>
      </c>
      <c r="G36">
        <v>1</v>
      </c>
      <c r="H36">
        <v>2</v>
      </c>
      <c r="I36">
        <v>0</v>
      </c>
      <c r="J36">
        <v>0</v>
      </c>
      <c r="K36" s="1"/>
      <c r="L36">
        <v>0</v>
      </c>
      <c r="M36">
        <v>1019</v>
      </c>
      <c r="N36">
        <v>0</v>
      </c>
      <c r="O36">
        <v>0</v>
      </c>
      <c r="P36">
        <v>0</v>
      </c>
      <c r="Q36" s="1">
        <v>44562</v>
      </c>
      <c r="R36" s="1">
        <v>44773</v>
      </c>
      <c r="S36" s="1">
        <v>44785</v>
      </c>
    </row>
    <row r="37" spans="1:19" x14ac:dyDescent="0.25">
      <c r="A37" s="10" t="s">
        <v>3160</v>
      </c>
      <c r="B37" s="1">
        <v>44545</v>
      </c>
      <c r="C37" s="10" t="s">
        <v>6311</v>
      </c>
      <c r="D37" s="1">
        <v>44721</v>
      </c>
      <c r="E37">
        <v>6500</v>
      </c>
      <c r="F37">
        <v>0</v>
      </c>
      <c r="G37">
        <v>1</v>
      </c>
      <c r="H37">
        <v>1</v>
      </c>
      <c r="I37">
        <v>0</v>
      </c>
      <c r="J37">
        <v>0</v>
      </c>
      <c r="K37" s="1"/>
      <c r="L37">
        <v>0</v>
      </c>
      <c r="M37">
        <v>4503</v>
      </c>
      <c r="N37">
        <v>0</v>
      </c>
      <c r="O37">
        <v>0</v>
      </c>
      <c r="P37">
        <v>0</v>
      </c>
      <c r="Q37" s="1">
        <v>44562</v>
      </c>
      <c r="R37" s="1">
        <v>44773</v>
      </c>
      <c r="S37" s="1">
        <v>44785</v>
      </c>
    </row>
    <row r="38" spans="1:19" x14ac:dyDescent="0.25">
      <c r="A38" s="10" t="s">
        <v>3160</v>
      </c>
      <c r="B38" s="1">
        <v>44545</v>
      </c>
      <c r="C38" s="10" t="s">
        <v>6312</v>
      </c>
      <c r="D38" s="1">
        <v>44732</v>
      </c>
      <c r="E38">
        <v>400000</v>
      </c>
      <c r="F38">
        <v>0</v>
      </c>
      <c r="G38">
        <v>1</v>
      </c>
      <c r="H38">
        <v>2</v>
      </c>
      <c r="I38">
        <v>0</v>
      </c>
      <c r="J38">
        <v>0</v>
      </c>
      <c r="K38" s="1"/>
      <c r="L38">
        <v>0</v>
      </c>
      <c r="M38">
        <v>31</v>
      </c>
      <c r="N38">
        <v>0</v>
      </c>
      <c r="O38">
        <v>0</v>
      </c>
      <c r="P38">
        <v>0</v>
      </c>
      <c r="Q38" s="1">
        <v>44562</v>
      </c>
      <c r="R38" s="1">
        <v>44773</v>
      </c>
      <c r="S38" s="1">
        <v>44785</v>
      </c>
    </row>
    <row r="39" spans="1:19" x14ac:dyDescent="0.25">
      <c r="A39" s="10" t="s">
        <v>3160</v>
      </c>
      <c r="B39" s="1">
        <v>44545</v>
      </c>
      <c r="C39" s="10" t="s">
        <v>15953</v>
      </c>
      <c r="D39" s="1">
        <v>44746</v>
      </c>
      <c r="E39">
        <v>250000</v>
      </c>
      <c r="F39">
        <v>0</v>
      </c>
      <c r="G39">
        <v>1</v>
      </c>
      <c r="H39">
        <v>2</v>
      </c>
      <c r="I39">
        <v>0</v>
      </c>
      <c r="J39">
        <v>0</v>
      </c>
      <c r="K39" s="1"/>
      <c r="L39">
        <v>0</v>
      </c>
      <c r="M39">
        <v>1030</v>
      </c>
      <c r="N39">
        <v>0</v>
      </c>
      <c r="O39">
        <v>0</v>
      </c>
      <c r="P39">
        <v>0</v>
      </c>
      <c r="Q39" s="1">
        <v>44562</v>
      </c>
      <c r="R39" s="1">
        <v>44773</v>
      </c>
      <c r="S39" s="1">
        <v>44785</v>
      </c>
    </row>
    <row r="40" spans="1:19" x14ac:dyDescent="0.25">
      <c r="A40" s="10" t="s">
        <v>3160</v>
      </c>
      <c r="B40" s="1">
        <v>44545</v>
      </c>
      <c r="C40" s="10" t="s">
        <v>15953</v>
      </c>
      <c r="D40" s="1">
        <v>44746</v>
      </c>
      <c r="E40">
        <v>198566</v>
      </c>
      <c r="F40">
        <v>0</v>
      </c>
      <c r="G40">
        <v>1</v>
      </c>
      <c r="H40">
        <v>2</v>
      </c>
      <c r="I40">
        <v>0</v>
      </c>
      <c r="J40">
        <v>0</v>
      </c>
      <c r="K40" s="1"/>
      <c r="L40">
        <v>0</v>
      </c>
      <c r="M40">
        <v>4505</v>
      </c>
      <c r="N40">
        <v>0</v>
      </c>
      <c r="O40">
        <v>0</v>
      </c>
      <c r="P40">
        <v>0</v>
      </c>
      <c r="Q40" s="1">
        <v>44562</v>
      </c>
      <c r="R40" s="1">
        <v>44773</v>
      </c>
      <c r="S40" s="1">
        <v>44785</v>
      </c>
    </row>
    <row r="41" spans="1:19" x14ac:dyDescent="0.25">
      <c r="A41" s="10" t="s">
        <v>3160</v>
      </c>
      <c r="B41" s="1">
        <v>44545</v>
      </c>
      <c r="C41" s="10" t="s">
        <v>15954</v>
      </c>
      <c r="D41" s="1">
        <v>44747</v>
      </c>
      <c r="E41">
        <v>37750</v>
      </c>
      <c r="F41">
        <v>0</v>
      </c>
      <c r="G41">
        <v>1</v>
      </c>
      <c r="H41">
        <v>2</v>
      </c>
      <c r="I41">
        <v>0</v>
      </c>
      <c r="J41">
        <v>0</v>
      </c>
      <c r="K41" s="1"/>
      <c r="L41">
        <v>0</v>
      </c>
      <c r="M41">
        <v>1011</v>
      </c>
      <c r="N41">
        <v>0</v>
      </c>
      <c r="O41">
        <v>0</v>
      </c>
      <c r="P41">
        <v>0</v>
      </c>
      <c r="Q41" s="1">
        <v>44562</v>
      </c>
      <c r="R41" s="1">
        <v>44773</v>
      </c>
      <c r="S41" s="1">
        <v>44785</v>
      </c>
    </row>
    <row r="42" spans="1:19" x14ac:dyDescent="0.25">
      <c r="A42" s="10" t="s">
        <v>3160</v>
      </c>
      <c r="B42" s="1">
        <v>44545</v>
      </c>
      <c r="C42" s="10" t="s">
        <v>15954</v>
      </c>
      <c r="D42" s="1">
        <v>44747</v>
      </c>
      <c r="E42">
        <v>32524.82</v>
      </c>
      <c r="F42">
        <v>0</v>
      </c>
      <c r="G42">
        <v>1</v>
      </c>
      <c r="H42">
        <v>2</v>
      </c>
      <c r="I42">
        <v>0</v>
      </c>
      <c r="J42">
        <v>0</v>
      </c>
      <c r="K42" s="1"/>
      <c r="L42">
        <v>0</v>
      </c>
      <c r="M42">
        <v>1040</v>
      </c>
      <c r="N42">
        <v>0</v>
      </c>
      <c r="O42">
        <v>0</v>
      </c>
      <c r="P42">
        <v>0</v>
      </c>
      <c r="Q42" s="1">
        <v>44562</v>
      </c>
      <c r="R42" s="1">
        <v>44773</v>
      </c>
      <c r="S42" s="1">
        <v>44785</v>
      </c>
    </row>
    <row r="43" spans="1:19" x14ac:dyDescent="0.25">
      <c r="A43" s="10" t="s">
        <v>3160</v>
      </c>
      <c r="B43" s="1">
        <v>44545</v>
      </c>
      <c r="C43" s="10" t="s">
        <v>15955</v>
      </c>
      <c r="D43" s="1">
        <v>44749</v>
      </c>
      <c r="E43">
        <v>330716.25</v>
      </c>
      <c r="F43">
        <v>0</v>
      </c>
      <c r="G43">
        <v>1</v>
      </c>
      <c r="H43">
        <v>2</v>
      </c>
      <c r="I43">
        <v>0</v>
      </c>
      <c r="J43">
        <v>0</v>
      </c>
      <c r="K43" s="1"/>
      <c r="L43">
        <v>0</v>
      </c>
      <c r="M43">
        <v>1041</v>
      </c>
      <c r="N43">
        <v>0</v>
      </c>
      <c r="O43">
        <v>0</v>
      </c>
      <c r="P43">
        <v>0</v>
      </c>
      <c r="Q43" s="1">
        <v>44562</v>
      </c>
      <c r="R43" s="1">
        <v>44773</v>
      </c>
      <c r="S43" s="1">
        <v>44785</v>
      </c>
    </row>
    <row r="44" spans="1:19" x14ac:dyDescent="0.25">
      <c r="A44" s="10" t="s">
        <v>3160</v>
      </c>
      <c r="B44" s="1">
        <v>44545</v>
      </c>
      <c r="C44" s="10" t="s">
        <v>15956</v>
      </c>
      <c r="D44" s="1">
        <v>44757</v>
      </c>
      <c r="E44">
        <v>39468.5</v>
      </c>
      <c r="F44">
        <v>0</v>
      </c>
      <c r="G44">
        <v>1</v>
      </c>
      <c r="H44">
        <v>1</v>
      </c>
      <c r="I44">
        <v>0</v>
      </c>
      <c r="J44">
        <v>0</v>
      </c>
      <c r="K44" s="1"/>
      <c r="L44">
        <v>0</v>
      </c>
      <c r="M44">
        <v>1014</v>
      </c>
      <c r="N44">
        <v>0</v>
      </c>
      <c r="O44">
        <v>0</v>
      </c>
      <c r="P44">
        <v>0</v>
      </c>
      <c r="Q44" s="1">
        <v>44562</v>
      </c>
      <c r="R44" s="1">
        <v>44773</v>
      </c>
      <c r="S44" s="1">
        <v>44785</v>
      </c>
    </row>
    <row r="45" spans="1:19" x14ac:dyDescent="0.25">
      <c r="A45" s="10" t="s">
        <v>3160</v>
      </c>
      <c r="B45" s="1">
        <v>44545</v>
      </c>
      <c r="C45" s="10" t="s">
        <v>15956</v>
      </c>
      <c r="D45" s="1">
        <v>44757</v>
      </c>
      <c r="E45">
        <v>664</v>
      </c>
      <c r="F45">
        <v>0</v>
      </c>
      <c r="G45">
        <v>1</v>
      </c>
      <c r="H45">
        <v>2</v>
      </c>
      <c r="I45">
        <v>0</v>
      </c>
      <c r="J45">
        <v>0</v>
      </c>
      <c r="K45" s="1"/>
      <c r="L45">
        <v>0</v>
      </c>
      <c r="M45">
        <v>1001</v>
      </c>
      <c r="N45">
        <v>0</v>
      </c>
      <c r="O45">
        <v>0</v>
      </c>
      <c r="P45">
        <v>0</v>
      </c>
      <c r="Q45" s="1">
        <v>44562</v>
      </c>
      <c r="R45" s="1">
        <v>44773</v>
      </c>
      <c r="S45" s="1">
        <v>44785</v>
      </c>
    </row>
    <row r="46" spans="1:19" x14ac:dyDescent="0.25">
      <c r="A46" s="10" t="s">
        <v>3160</v>
      </c>
      <c r="B46" s="1">
        <v>44545</v>
      </c>
      <c r="C46" s="10" t="s">
        <v>15956</v>
      </c>
      <c r="D46" s="1">
        <v>44757</v>
      </c>
      <c r="E46">
        <v>4002.79</v>
      </c>
      <c r="F46">
        <v>0</v>
      </c>
      <c r="G46">
        <v>1</v>
      </c>
      <c r="H46">
        <v>2</v>
      </c>
      <c r="I46">
        <v>0</v>
      </c>
      <c r="J46">
        <v>0</v>
      </c>
      <c r="K46" s="1"/>
      <c r="L46">
        <v>0</v>
      </c>
      <c r="M46">
        <v>1008</v>
      </c>
      <c r="N46">
        <v>0</v>
      </c>
      <c r="O46">
        <v>0</v>
      </c>
      <c r="P46">
        <v>0</v>
      </c>
      <c r="Q46" s="1">
        <v>44562</v>
      </c>
      <c r="R46" s="1">
        <v>44773</v>
      </c>
      <c r="S46" s="1">
        <v>44785</v>
      </c>
    </row>
    <row r="47" spans="1:19" x14ac:dyDescent="0.25">
      <c r="A47" s="10" t="s">
        <v>3160</v>
      </c>
      <c r="B47" s="1">
        <v>44545</v>
      </c>
      <c r="C47" s="10" t="s">
        <v>15956</v>
      </c>
      <c r="D47" s="1">
        <v>44757</v>
      </c>
      <c r="E47">
        <v>2173.12</v>
      </c>
      <c r="F47">
        <v>0</v>
      </c>
      <c r="G47">
        <v>1</v>
      </c>
      <c r="H47">
        <v>2</v>
      </c>
      <c r="I47">
        <v>0</v>
      </c>
      <c r="J47">
        <v>0</v>
      </c>
      <c r="K47" s="1"/>
      <c r="L47">
        <v>0</v>
      </c>
      <c r="M47">
        <v>1018</v>
      </c>
      <c r="N47">
        <v>0</v>
      </c>
      <c r="O47">
        <v>0</v>
      </c>
      <c r="P47">
        <v>0</v>
      </c>
      <c r="Q47" s="1">
        <v>44562</v>
      </c>
      <c r="R47" s="1">
        <v>44773</v>
      </c>
      <c r="S47" s="1">
        <v>44785</v>
      </c>
    </row>
    <row r="48" spans="1:19" x14ac:dyDescent="0.25">
      <c r="A48" s="10" t="s">
        <v>3160</v>
      </c>
      <c r="B48" s="1">
        <v>44545</v>
      </c>
      <c r="C48" s="10" t="s">
        <v>15956</v>
      </c>
      <c r="D48" s="1">
        <v>44757</v>
      </c>
      <c r="E48">
        <v>6084</v>
      </c>
      <c r="F48">
        <v>0</v>
      </c>
      <c r="G48">
        <v>1</v>
      </c>
      <c r="H48">
        <v>2</v>
      </c>
      <c r="I48">
        <v>0</v>
      </c>
      <c r="J48">
        <v>0</v>
      </c>
      <c r="K48" s="1"/>
      <c r="L48">
        <v>0</v>
      </c>
      <c r="M48">
        <v>1033</v>
      </c>
      <c r="N48">
        <v>0</v>
      </c>
      <c r="O48">
        <v>0</v>
      </c>
      <c r="P48">
        <v>0</v>
      </c>
      <c r="Q48" s="1">
        <v>44562</v>
      </c>
      <c r="R48" s="1">
        <v>44773</v>
      </c>
      <c r="S48" s="1">
        <v>44785</v>
      </c>
    </row>
    <row r="49" spans="1:19" x14ac:dyDescent="0.25">
      <c r="A49" s="10" t="s">
        <v>3176</v>
      </c>
      <c r="B49" s="1">
        <v>44617</v>
      </c>
      <c r="C49" s="10" t="s">
        <v>5522</v>
      </c>
      <c r="D49" s="1">
        <v>44617</v>
      </c>
      <c r="E49">
        <v>231587.5</v>
      </c>
      <c r="F49">
        <v>0</v>
      </c>
      <c r="G49">
        <v>1</v>
      </c>
      <c r="H49">
        <v>2</v>
      </c>
      <c r="I49">
        <v>0</v>
      </c>
      <c r="J49">
        <v>0</v>
      </c>
      <c r="K49" s="1"/>
      <c r="L49">
        <v>0</v>
      </c>
      <c r="M49">
        <v>1208</v>
      </c>
      <c r="N49">
        <v>0</v>
      </c>
      <c r="O49">
        <v>0</v>
      </c>
      <c r="P49">
        <v>0</v>
      </c>
      <c r="Q49" s="1">
        <v>44562</v>
      </c>
      <c r="R49" s="1">
        <v>44773</v>
      </c>
      <c r="S49" s="1">
        <v>44785</v>
      </c>
    </row>
    <row r="50" spans="1:19" x14ac:dyDescent="0.25">
      <c r="A50" s="10" t="s">
        <v>3176</v>
      </c>
      <c r="B50" s="1">
        <v>44617</v>
      </c>
      <c r="C50" s="10" t="s">
        <v>5522</v>
      </c>
      <c r="D50" s="1">
        <v>44617</v>
      </c>
      <c r="E50">
        <v>162566.78</v>
      </c>
      <c r="F50">
        <v>0</v>
      </c>
      <c r="G50">
        <v>1</v>
      </c>
      <c r="H50">
        <v>2</v>
      </c>
      <c r="I50">
        <v>0</v>
      </c>
      <c r="J50">
        <v>0</v>
      </c>
      <c r="K50" s="1"/>
      <c r="L50">
        <v>0</v>
      </c>
      <c r="M50">
        <v>1211</v>
      </c>
      <c r="N50">
        <v>0</v>
      </c>
      <c r="O50">
        <v>0</v>
      </c>
      <c r="P50">
        <v>0</v>
      </c>
      <c r="Q50" s="1">
        <v>44562</v>
      </c>
      <c r="R50" s="1">
        <v>44773</v>
      </c>
      <c r="S50" s="1">
        <v>44785</v>
      </c>
    </row>
    <row r="51" spans="1:19" x14ac:dyDescent="0.25">
      <c r="A51" s="10" t="s">
        <v>3177</v>
      </c>
      <c r="B51" s="1">
        <v>44617</v>
      </c>
      <c r="C51" s="10" t="s">
        <v>5523</v>
      </c>
      <c r="D51" s="1">
        <v>44617</v>
      </c>
      <c r="E51">
        <v>708091.93</v>
      </c>
      <c r="F51">
        <v>0</v>
      </c>
      <c r="G51">
        <v>2</v>
      </c>
      <c r="H51">
        <v>2</v>
      </c>
      <c r="I51">
        <v>0</v>
      </c>
      <c r="J51">
        <v>0</v>
      </c>
      <c r="K51" s="1"/>
      <c r="L51">
        <v>0</v>
      </c>
      <c r="M51">
        <v>1212</v>
      </c>
      <c r="N51">
        <v>0</v>
      </c>
      <c r="O51">
        <v>0</v>
      </c>
      <c r="P51">
        <v>0</v>
      </c>
      <c r="Q51" s="1">
        <v>44562</v>
      </c>
      <c r="R51" s="1">
        <v>44773</v>
      </c>
      <c r="S51" s="1">
        <v>44785</v>
      </c>
    </row>
    <row r="52" spans="1:19" x14ac:dyDescent="0.25">
      <c r="A52" s="10" t="s">
        <v>3179</v>
      </c>
      <c r="B52" s="1">
        <v>44629</v>
      </c>
      <c r="C52" s="10" t="s">
        <v>5524</v>
      </c>
      <c r="D52" s="1">
        <v>44630</v>
      </c>
      <c r="E52">
        <v>17000</v>
      </c>
      <c r="F52">
        <v>0</v>
      </c>
      <c r="G52">
        <v>2</v>
      </c>
      <c r="H52">
        <v>1</v>
      </c>
      <c r="I52">
        <v>0</v>
      </c>
      <c r="J52">
        <v>0</v>
      </c>
      <c r="K52" s="1"/>
      <c r="L52">
        <v>0</v>
      </c>
      <c r="M52">
        <v>1</v>
      </c>
      <c r="N52">
        <v>0</v>
      </c>
      <c r="O52">
        <v>0</v>
      </c>
      <c r="P52">
        <v>0</v>
      </c>
      <c r="Q52" s="1">
        <v>44562</v>
      </c>
      <c r="R52" s="1">
        <v>44773</v>
      </c>
      <c r="S52" s="1">
        <v>44785</v>
      </c>
    </row>
    <row r="53" spans="1:19" x14ac:dyDescent="0.25">
      <c r="A53" s="10" t="s">
        <v>3178</v>
      </c>
      <c r="B53" s="1">
        <v>44629</v>
      </c>
      <c r="C53" s="10" t="s">
        <v>5525</v>
      </c>
      <c r="D53" s="1">
        <v>44630</v>
      </c>
      <c r="E53">
        <v>15000</v>
      </c>
      <c r="F53">
        <v>0</v>
      </c>
      <c r="G53">
        <v>2</v>
      </c>
      <c r="H53">
        <v>1</v>
      </c>
      <c r="I53">
        <v>0</v>
      </c>
      <c r="J53">
        <v>0</v>
      </c>
      <c r="K53" s="1"/>
      <c r="L53">
        <v>0</v>
      </c>
      <c r="M53">
        <v>1</v>
      </c>
      <c r="N53">
        <v>0</v>
      </c>
      <c r="O53">
        <v>0</v>
      </c>
      <c r="P53">
        <v>0</v>
      </c>
      <c r="Q53" s="1">
        <v>44562</v>
      </c>
      <c r="R53" s="1">
        <v>44773</v>
      </c>
      <c r="S53" s="1">
        <v>44785</v>
      </c>
    </row>
    <row r="54" spans="1:19" x14ac:dyDescent="0.25">
      <c r="A54" s="10" t="s">
        <v>399</v>
      </c>
      <c r="B54" s="1">
        <v>44671</v>
      </c>
      <c r="C54" s="10" t="s">
        <v>5526</v>
      </c>
      <c r="D54" s="1">
        <v>44673</v>
      </c>
      <c r="E54">
        <v>97920</v>
      </c>
      <c r="F54">
        <v>0</v>
      </c>
      <c r="G54">
        <v>2</v>
      </c>
      <c r="H54">
        <v>2</v>
      </c>
      <c r="I54">
        <v>0</v>
      </c>
      <c r="J54">
        <v>0</v>
      </c>
      <c r="K54" s="1"/>
      <c r="L54">
        <v>0</v>
      </c>
      <c r="M54">
        <v>1025</v>
      </c>
      <c r="N54">
        <v>0</v>
      </c>
      <c r="O54">
        <v>0</v>
      </c>
      <c r="P54">
        <v>0</v>
      </c>
      <c r="Q54" s="1">
        <v>44562</v>
      </c>
      <c r="R54" s="1">
        <v>44773</v>
      </c>
      <c r="S54" s="1">
        <v>44785</v>
      </c>
    </row>
    <row r="55" spans="1:19" x14ac:dyDescent="0.25">
      <c r="A55" s="10" t="s">
        <v>398</v>
      </c>
      <c r="B55" s="1">
        <v>44671</v>
      </c>
      <c r="C55" s="10" t="s">
        <v>5527</v>
      </c>
      <c r="D55" s="1">
        <v>44673</v>
      </c>
      <c r="E55">
        <v>21300</v>
      </c>
      <c r="F55">
        <v>0</v>
      </c>
      <c r="G55">
        <v>2</v>
      </c>
      <c r="H55">
        <v>1</v>
      </c>
      <c r="I55">
        <v>0</v>
      </c>
      <c r="J55">
        <v>0</v>
      </c>
      <c r="K55" s="1"/>
      <c r="L55">
        <v>0</v>
      </c>
      <c r="M55">
        <v>1050</v>
      </c>
      <c r="N55">
        <v>0</v>
      </c>
      <c r="O55">
        <v>0</v>
      </c>
      <c r="P55">
        <v>0</v>
      </c>
      <c r="Q55" s="1">
        <v>44562</v>
      </c>
      <c r="R55" s="1">
        <v>44773</v>
      </c>
      <c r="S55" s="1">
        <v>44785</v>
      </c>
    </row>
    <row r="56" spans="1:19" x14ac:dyDescent="0.25">
      <c r="A56" s="10" t="s">
        <v>3184</v>
      </c>
      <c r="B56" s="1">
        <v>44684</v>
      </c>
      <c r="C56" s="10" t="s">
        <v>5528</v>
      </c>
      <c r="D56" s="1">
        <v>44685</v>
      </c>
      <c r="E56">
        <v>100000</v>
      </c>
      <c r="F56">
        <v>0</v>
      </c>
      <c r="G56">
        <v>2</v>
      </c>
      <c r="H56">
        <v>2</v>
      </c>
      <c r="I56">
        <v>0</v>
      </c>
      <c r="J56">
        <v>0</v>
      </c>
      <c r="K56" s="1"/>
      <c r="L56">
        <v>0</v>
      </c>
      <c r="M56">
        <v>1028</v>
      </c>
      <c r="N56">
        <v>0</v>
      </c>
      <c r="O56">
        <v>0</v>
      </c>
      <c r="P56">
        <v>0</v>
      </c>
      <c r="Q56" s="1">
        <v>44562</v>
      </c>
      <c r="R56" s="1">
        <v>44773</v>
      </c>
      <c r="S56" s="1">
        <v>44785</v>
      </c>
    </row>
    <row r="57" spans="1:19" x14ac:dyDescent="0.25">
      <c r="A57" s="10" t="s">
        <v>406</v>
      </c>
      <c r="B57" s="1">
        <v>44684</v>
      </c>
      <c r="C57" s="10" t="s">
        <v>5529</v>
      </c>
      <c r="D57" s="1">
        <v>44685</v>
      </c>
      <c r="E57">
        <v>320000</v>
      </c>
      <c r="F57">
        <v>0</v>
      </c>
      <c r="G57">
        <v>2</v>
      </c>
      <c r="H57">
        <v>2</v>
      </c>
      <c r="I57">
        <v>0</v>
      </c>
      <c r="J57">
        <v>0</v>
      </c>
      <c r="K57" s="1"/>
      <c r="L57">
        <v>0</v>
      </c>
      <c r="M57">
        <v>1029</v>
      </c>
      <c r="N57">
        <v>0</v>
      </c>
      <c r="O57">
        <v>0</v>
      </c>
      <c r="P57">
        <v>0</v>
      </c>
      <c r="Q57" s="1">
        <v>44562</v>
      </c>
      <c r="R57" s="1">
        <v>44773</v>
      </c>
      <c r="S57" s="1">
        <v>44785</v>
      </c>
    </row>
    <row r="58" spans="1:19" x14ac:dyDescent="0.25">
      <c r="A58" s="10" t="s">
        <v>5840</v>
      </c>
      <c r="B58" s="1">
        <v>44698</v>
      </c>
      <c r="C58" s="10" t="s">
        <v>15957</v>
      </c>
      <c r="D58" s="1">
        <v>44743</v>
      </c>
      <c r="E58">
        <v>30000</v>
      </c>
      <c r="F58">
        <v>0</v>
      </c>
      <c r="G58">
        <v>2</v>
      </c>
      <c r="H58">
        <v>2</v>
      </c>
      <c r="I58">
        <v>0</v>
      </c>
      <c r="J58">
        <v>0</v>
      </c>
      <c r="K58" s="1"/>
      <c r="L58">
        <v>0</v>
      </c>
      <c r="M58">
        <v>4011</v>
      </c>
      <c r="N58">
        <v>0</v>
      </c>
      <c r="O58">
        <v>0</v>
      </c>
      <c r="P58">
        <v>0</v>
      </c>
      <c r="Q58" s="1">
        <v>44562</v>
      </c>
      <c r="R58" s="1">
        <v>44773</v>
      </c>
      <c r="S58" s="1">
        <v>44785</v>
      </c>
    </row>
    <row r="59" spans="1:19" x14ac:dyDescent="0.25">
      <c r="A59" s="10" t="s">
        <v>3160</v>
      </c>
      <c r="B59" s="1">
        <v>44545</v>
      </c>
      <c r="C59" s="10" t="s">
        <v>5506</v>
      </c>
      <c r="D59" s="1">
        <v>44564</v>
      </c>
      <c r="E59">
        <v>203000</v>
      </c>
      <c r="F59">
        <v>203000</v>
      </c>
      <c r="G59">
        <v>1</v>
      </c>
      <c r="H59">
        <v>5</v>
      </c>
      <c r="I59">
        <v>0</v>
      </c>
      <c r="J59">
        <v>0</v>
      </c>
      <c r="K59" s="1"/>
      <c r="L59">
        <v>0</v>
      </c>
      <c r="M59">
        <v>1</v>
      </c>
      <c r="N59">
        <v>1</v>
      </c>
      <c r="O59">
        <v>0</v>
      </c>
      <c r="P59">
        <v>0</v>
      </c>
      <c r="Q59" s="1">
        <v>44562</v>
      </c>
      <c r="R59" s="1">
        <v>44773</v>
      </c>
      <c r="S59" s="1">
        <v>44785</v>
      </c>
    </row>
    <row r="60" spans="1:19" x14ac:dyDescent="0.25">
      <c r="A60" s="10" t="s">
        <v>3160</v>
      </c>
      <c r="B60" s="1">
        <v>44545</v>
      </c>
      <c r="C60" s="10" t="s">
        <v>5506</v>
      </c>
      <c r="D60" s="1">
        <v>44564</v>
      </c>
      <c r="E60">
        <v>3520</v>
      </c>
      <c r="F60">
        <v>3520</v>
      </c>
      <c r="G60">
        <v>1</v>
      </c>
      <c r="H60">
        <v>5</v>
      </c>
      <c r="I60">
        <v>0</v>
      </c>
      <c r="J60">
        <v>0</v>
      </c>
      <c r="K60" s="1"/>
      <c r="L60">
        <v>0</v>
      </c>
      <c r="M60">
        <v>40</v>
      </c>
      <c r="N60">
        <v>1</v>
      </c>
      <c r="O60">
        <v>0</v>
      </c>
      <c r="P60">
        <v>0</v>
      </c>
      <c r="Q60" s="1">
        <v>44562</v>
      </c>
      <c r="R60" s="1">
        <v>44773</v>
      </c>
      <c r="S60" s="1">
        <v>44785</v>
      </c>
    </row>
    <row r="61" spans="1:19" x14ac:dyDescent="0.25">
      <c r="A61" s="10" t="s">
        <v>3160</v>
      </c>
      <c r="B61" s="1">
        <v>44545</v>
      </c>
      <c r="C61" s="10" t="s">
        <v>5530</v>
      </c>
      <c r="D61" s="1">
        <v>44578</v>
      </c>
      <c r="E61">
        <v>57000</v>
      </c>
      <c r="F61">
        <v>57000</v>
      </c>
      <c r="G61">
        <v>1</v>
      </c>
      <c r="H61">
        <v>5</v>
      </c>
      <c r="I61">
        <v>0</v>
      </c>
      <c r="J61">
        <v>0</v>
      </c>
      <c r="K61" s="1"/>
      <c r="L61">
        <v>0</v>
      </c>
      <c r="M61">
        <v>1</v>
      </c>
      <c r="N61">
        <v>1</v>
      </c>
      <c r="O61">
        <v>0</v>
      </c>
      <c r="P61">
        <v>0</v>
      </c>
      <c r="Q61" s="1">
        <v>44562</v>
      </c>
      <c r="R61" s="1">
        <v>44773</v>
      </c>
      <c r="S61" s="1">
        <v>44785</v>
      </c>
    </row>
    <row r="62" spans="1:19" x14ac:dyDescent="0.25">
      <c r="A62" s="10" t="s">
        <v>3160</v>
      </c>
      <c r="B62" s="1">
        <v>44545</v>
      </c>
      <c r="C62" s="10" t="s">
        <v>5530</v>
      </c>
      <c r="D62" s="1">
        <v>44578</v>
      </c>
      <c r="E62">
        <v>5000</v>
      </c>
      <c r="F62">
        <v>5000</v>
      </c>
      <c r="G62">
        <v>1</v>
      </c>
      <c r="H62">
        <v>5</v>
      </c>
      <c r="I62">
        <v>0</v>
      </c>
      <c r="J62">
        <v>0</v>
      </c>
      <c r="K62" s="1"/>
      <c r="L62">
        <v>0</v>
      </c>
      <c r="M62">
        <v>20</v>
      </c>
      <c r="N62">
        <v>1</v>
      </c>
      <c r="O62">
        <v>0</v>
      </c>
      <c r="P62">
        <v>0</v>
      </c>
      <c r="Q62" s="1">
        <v>44562</v>
      </c>
      <c r="R62" s="1">
        <v>44773</v>
      </c>
      <c r="S62" s="1">
        <v>44785</v>
      </c>
    </row>
    <row r="63" spans="1:19" x14ac:dyDescent="0.25">
      <c r="A63" s="10" t="s">
        <v>3160</v>
      </c>
      <c r="B63" s="1">
        <v>44545</v>
      </c>
      <c r="C63" s="10" t="s">
        <v>5508</v>
      </c>
      <c r="D63" s="1">
        <v>44585</v>
      </c>
      <c r="E63">
        <v>5000</v>
      </c>
      <c r="F63">
        <v>5000</v>
      </c>
      <c r="G63">
        <v>1</v>
      </c>
      <c r="H63">
        <v>5</v>
      </c>
      <c r="I63">
        <v>0</v>
      </c>
      <c r="J63">
        <v>0</v>
      </c>
      <c r="K63" s="1"/>
      <c r="L63">
        <v>0</v>
      </c>
      <c r="M63">
        <v>1</v>
      </c>
      <c r="N63">
        <v>1</v>
      </c>
      <c r="O63">
        <v>0</v>
      </c>
      <c r="P63">
        <v>0</v>
      </c>
      <c r="Q63" s="1">
        <v>44562</v>
      </c>
      <c r="R63" s="1">
        <v>44773</v>
      </c>
      <c r="S63" s="1">
        <v>44785</v>
      </c>
    </row>
    <row r="64" spans="1:19" x14ac:dyDescent="0.25">
      <c r="A64" s="10" t="s">
        <v>3160</v>
      </c>
      <c r="B64" s="1">
        <v>44545</v>
      </c>
      <c r="C64" s="10" t="s">
        <v>5508</v>
      </c>
      <c r="D64" s="1">
        <v>44585</v>
      </c>
      <c r="E64">
        <v>347800</v>
      </c>
      <c r="F64">
        <v>347800</v>
      </c>
      <c r="G64">
        <v>1</v>
      </c>
      <c r="H64">
        <v>5</v>
      </c>
      <c r="I64">
        <v>0</v>
      </c>
      <c r="J64">
        <v>0</v>
      </c>
      <c r="K64" s="1"/>
      <c r="L64">
        <v>0</v>
      </c>
      <c r="M64">
        <v>31</v>
      </c>
      <c r="N64">
        <v>20</v>
      </c>
      <c r="O64">
        <v>0</v>
      </c>
      <c r="P64">
        <v>0</v>
      </c>
      <c r="Q64" s="1">
        <v>44562</v>
      </c>
      <c r="R64" s="1">
        <v>44773</v>
      </c>
      <c r="S64" s="1">
        <v>44785</v>
      </c>
    </row>
    <row r="65" spans="1:19" x14ac:dyDescent="0.25">
      <c r="A65" s="10" t="s">
        <v>3160</v>
      </c>
      <c r="B65" s="1">
        <v>44545</v>
      </c>
      <c r="C65" s="10" t="s">
        <v>5508</v>
      </c>
      <c r="D65" s="1">
        <v>44585</v>
      </c>
      <c r="E65">
        <v>4000</v>
      </c>
      <c r="F65">
        <v>4000</v>
      </c>
      <c r="G65">
        <v>1</v>
      </c>
      <c r="H65">
        <v>5</v>
      </c>
      <c r="I65">
        <v>0</v>
      </c>
      <c r="J65">
        <v>0</v>
      </c>
      <c r="K65" s="1"/>
      <c r="L65">
        <v>0</v>
      </c>
      <c r="M65">
        <v>31</v>
      </c>
      <c r="N65">
        <v>31</v>
      </c>
      <c r="O65">
        <v>0</v>
      </c>
      <c r="P65">
        <v>0</v>
      </c>
      <c r="Q65" s="1">
        <v>44562</v>
      </c>
      <c r="R65" s="1">
        <v>44773</v>
      </c>
      <c r="S65" s="1">
        <v>44785</v>
      </c>
    </row>
    <row r="66" spans="1:19" x14ac:dyDescent="0.25">
      <c r="A66" s="10" t="s">
        <v>3160</v>
      </c>
      <c r="B66" s="1">
        <v>44545</v>
      </c>
      <c r="C66" s="10" t="s">
        <v>5508</v>
      </c>
      <c r="D66" s="1">
        <v>44585</v>
      </c>
      <c r="E66">
        <v>16500</v>
      </c>
      <c r="F66">
        <v>16500</v>
      </c>
      <c r="G66">
        <v>1</v>
      </c>
      <c r="H66">
        <v>5</v>
      </c>
      <c r="I66">
        <v>0</v>
      </c>
      <c r="J66">
        <v>0</v>
      </c>
      <c r="K66" s="1"/>
      <c r="L66">
        <v>0</v>
      </c>
      <c r="M66">
        <v>40</v>
      </c>
      <c r="N66">
        <v>40</v>
      </c>
      <c r="O66">
        <v>0</v>
      </c>
      <c r="P66">
        <v>0</v>
      </c>
      <c r="Q66" s="1">
        <v>44562</v>
      </c>
      <c r="R66" s="1">
        <v>44773</v>
      </c>
      <c r="S66" s="1">
        <v>44785</v>
      </c>
    </row>
    <row r="67" spans="1:19" x14ac:dyDescent="0.25">
      <c r="A67" s="10" t="s">
        <v>3160</v>
      </c>
      <c r="B67" s="1">
        <v>44545</v>
      </c>
      <c r="C67" s="10" t="s">
        <v>5508</v>
      </c>
      <c r="D67" s="1">
        <v>44585</v>
      </c>
      <c r="E67">
        <v>50000</v>
      </c>
      <c r="F67">
        <v>50000</v>
      </c>
      <c r="G67">
        <v>1</v>
      </c>
      <c r="H67">
        <v>5</v>
      </c>
      <c r="I67">
        <v>0</v>
      </c>
      <c r="J67">
        <v>0</v>
      </c>
      <c r="K67" s="1"/>
      <c r="L67">
        <v>0</v>
      </c>
      <c r="M67">
        <v>4011</v>
      </c>
      <c r="N67">
        <v>40</v>
      </c>
      <c r="O67">
        <v>0</v>
      </c>
      <c r="P67">
        <v>0</v>
      </c>
      <c r="Q67" s="1">
        <v>44562</v>
      </c>
      <c r="R67" s="1">
        <v>44773</v>
      </c>
      <c r="S67" s="1">
        <v>44785</v>
      </c>
    </row>
    <row r="68" spans="1:19" x14ac:dyDescent="0.25">
      <c r="A68" s="10" t="s">
        <v>3160</v>
      </c>
      <c r="B68" s="1">
        <v>44545</v>
      </c>
      <c r="C68" s="10" t="s">
        <v>5508</v>
      </c>
      <c r="D68" s="1">
        <v>44585</v>
      </c>
      <c r="E68">
        <v>60000</v>
      </c>
      <c r="F68">
        <v>60000</v>
      </c>
      <c r="G68">
        <v>1</v>
      </c>
      <c r="H68">
        <v>5</v>
      </c>
      <c r="I68">
        <v>0</v>
      </c>
      <c r="J68">
        <v>0</v>
      </c>
      <c r="K68" s="1"/>
      <c r="L68">
        <v>0</v>
      </c>
      <c r="M68">
        <v>4090</v>
      </c>
      <c r="N68">
        <v>4500</v>
      </c>
      <c r="O68">
        <v>0</v>
      </c>
      <c r="P68">
        <v>0</v>
      </c>
      <c r="Q68" s="1">
        <v>44562</v>
      </c>
      <c r="R68" s="1">
        <v>44773</v>
      </c>
      <c r="S68" s="1">
        <v>44785</v>
      </c>
    </row>
    <row r="69" spans="1:19" x14ac:dyDescent="0.25">
      <c r="A69" s="10" t="s">
        <v>3160</v>
      </c>
      <c r="B69" s="1">
        <v>44545</v>
      </c>
      <c r="C69" s="10" t="s">
        <v>5509</v>
      </c>
      <c r="D69" s="1">
        <v>44593</v>
      </c>
      <c r="E69">
        <v>1500</v>
      </c>
      <c r="F69">
        <v>1500</v>
      </c>
      <c r="G69">
        <v>1</v>
      </c>
      <c r="H69">
        <v>5</v>
      </c>
      <c r="I69">
        <v>0</v>
      </c>
      <c r="J69">
        <v>0</v>
      </c>
      <c r="K69" s="1"/>
      <c r="L69">
        <v>0</v>
      </c>
      <c r="M69">
        <v>1</v>
      </c>
      <c r="N69">
        <v>1</v>
      </c>
      <c r="O69">
        <v>0</v>
      </c>
      <c r="P69">
        <v>0</v>
      </c>
      <c r="Q69" s="1">
        <v>44562</v>
      </c>
      <c r="R69" s="1">
        <v>44773</v>
      </c>
      <c r="S69" s="1">
        <v>44785</v>
      </c>
    </row>
    <row r="70" spans="1:19" x14ac:dyDescent="0.25">
      <c r="A70" s="10" t="s">
        <v>3160</v>
      </c>
      <c r="B70" s="1">
        <v>44545</v>
      </c>
      <c r="C70" s="10" t="s">
        <v>5509</v>
      </c>
      <c r="D70" s="1">
        <v>44593</v>
      </c>
      <c r="E70">
        <v>22000</v>
      </c>
      <c r="F70">
        <v>22000</v>
      </c>
      <c r="G70">
        <v>1</v>
      </c>
      <c r="H70">
        <v>5</v>
      </c>
      <c r="I70">
        <v>0</v>
      </c>
      <c r="J70">
        <v>0</v>
      </c>
      <c r="K70" s="1"/>
      <c r="L70">
        <v>0</v>
      </c>
      <c r="M70">
        <v>50</v>
      </c>
      <c r="N70">
        <v>50</v>
      </c>
      <c r="O70">
        <v>0</v>
      </c>
      <c r="P70">
        <v>0</v>
      </c>
      <c r="Q70" s="1">
        <v>44562</v>
      </c>
      <c r="R70" s="1">
        <v>44773</v>
      </c>
      <c r="S70" s="1">
        <v>44785</v>
      </c>
    </row>
    <row r="71" spans="1:19" x14ac:dyDescent="0.25">
      <c r="A71" s="10" t="s">
        <v>3160</v>
      </c>
      <c r="B71" s="1">
        <v>44545</v>
      </c>
      <c r="C71" s="10" t="s">
        <v>5531</v>
      </c>
      <c r="D71" s="1">
        <v>44608</v>
      </c>
      <c r="E71">
        <v>27000</v>
      </c>
      <c r="F71">
        <v>27000</v>
      </c>
      <c r="G71">
        <v>1</v>
      </c>
      <c r="H71">
        <v>5</v>
      </c>
      <c r="I71">
        <v>0</v>
      </c>
      <c r="J71">
        <v>0</v>
      </c>
      <c r="K71" s="1"/>
      <c r="L71">
        <v>0</v>
      </c>
      <c r="M71">
        <v>31</v>
      </c>
      <c r="N71">
        <v>31</v>
      </c>
      <c r="O71">
        <v>0</v>
      </c>
      <c r="P71">
        <v>0</v>
      </c>
      <c r="Q71" s="1">
        <v>44562</v>
      </c>
      <c r="R71" s="1">
        <v>44773</v>
      </c>
      <c r="S71" s="1">
        <v>44785</v>
      </c>
    </row>
    <row r="72" spans="1:19" x14ac:dyDescent="0.25">
      <c r="A72" s="10" t="s">
        <v>3160</v>
      </c>
      <c r="B72" s="1">
        <v>44545</v>
      </c>
      <c r="C72" s="10" t="s">
        <v>5532</v>
      </c>
      <c r="D72" s="1">
        <v>44610</v>
      </c>
      <c r="E72">
        <v>5865</v>
      </c>
      <c r="F72">
        <v>5865</v>
      </c>
      <c r="G72">
        <v>1</v>
      </c>
      <c r="H72">
        <v>5</v>
      </c>
      <c r="I72">
        <v>0</v>
      </c>
      <c r="J72">
        <v>0</v>
      </c>
      <c r="K72" s="1"/>
      <c r="L72">
        <v>0</v>
      </c>
      <c r="M72">
        <v>1</v>
      </c>
      <c r="N72">
        <v>1</v>
      </c>
      <c r="O72">
        <v>0</v>
      </c>
      <c r="P72">
        <v>0</v>
      </c>
      <c r="Q72" s="1">
        <v>44562</v>
      </c>
      <c r="R72" s="1">
        <v>44773</v>
      </c>
      <c r="S72" s="1">
        <v>44785</v>
      </c>
    </row>
    <row r="73" spans="1:19" x14ac:dyDescent="0.25">
      <c r="A73" s="10" t="s">
        <v>3160</v>
      </c>
      <c r="B73" s="1">
        <v>44545</v>
      </c>
      <c r="C73" s="10" t="s">
        <v>5533</v>
      </c>
      <c r="D73" s="1">
        <v>44614</v>
      </c>
      <c r="E73">
        <v>7000</v>
      </c>
      <c r="F73">
        <v>7000</v>
      </c>
      <c r="G73">
        <v>1</v>
      </c>
      <c r="H73">
        <v>5</v>
      </c>
      <c r="I73">
        <v>0</v>
      </c>
      <c r="J73">
        <v>0</v>
      </c>
      <c r="K73" s="1"/>
      <c r="L73">
        <v>0</v>
      </c>
      <c r="M73">
        <v>1</v>
      </c>
      <c r="N73">
        <v>1</v>
      </c>
      <c r="O73">
        <v>0</v>
      </c>
      <c r="P73">
        <v>0</v>
      </c>
      <c r="Q73" s="1">
        <v>44562</v>
      </c>
      <c r="R73" s="1">
        <v>44773</v>
      </c>
      <c r="S73" s="1">
        <v>44785</v>
      </c>
    </row>
    <row r="74" spans="1:19" x14ac:dyDescent="0.25">
      <c r="A74" s="10" t="s">
        <v>3160</v>
      </c>
      <c r="B74" s="1">
        <v>44545</v>
      </c>
      <c r="C74" s="10" t="s">
        <v>5533</v>
      </c>
      <c r="D74" s="1">
        <v>44614</v>
      </c>
      <c r="E74">
        <v>41000</v>
      </c>
      <c r="F74">
        <v>41000</v>
      </c>
      <c r="G74">
        <v>1</v>
      </c>
      <c r="H74">
        <v>5</v>
      </c>
      <c r="I74">
        <v>0</v>
      </c>
      <c r="J74">
        <v>0</v>
      </c>
      <c r="K74" s="1"/>
      <c r="L74">
        <v>0</v>
      </c>
      <c r="M74">
        <v>20</v>
      </c>
      <c r="N74">
        <v>20</v>
      </c>
      <c r="O74">
        <v>0</v>
      </c>
      <c r="P74">
        <v>0</v>
      </c>
      <c r="Q74" s="1">
        <v>44562</v>
      </c>
      <c r="R74" s="1">
        <v>44773</v>
      </c>
      <c r="S74" s="1">
        <v>44785</v>
      </c>
    </row>
    <row r="75" spans="1:19" x14ac:dyDescent="0.25">
      <c r="A75" s="10" t="s">
        <v>3160</v>
      </c>
      <c r="B75" s="1">
        <v>44545</v>
      </c>
      <c r="C75" s="10" t="s">
        <v>5510</v>
      </c>
      <c r="D75" s="1">
        <v>44615</v>
      </c>
      <c r="E75">
        <v>24100</v>
      </c>
      <c r="F75">
        <v>24100</v>
      </c>
      <c r="G75">
        <v>1</v>
      </c>
      <c r="H75">
        <v>5</v>
      </c>
      <c r="I75">
        <v>0</v>
      </c>
      <c r="J75">
        <v>0</v>
      </c>
      <c r="K75" s="1"/>
      <c r="L75">
        <v>0</v>
      </c>
      <c r="M75">
        <v>1</v>
      </c>
      <c r="N75">
        <v>1</v>
      </c>
      <c r="O75">
        <v>0</v>
      </c>
      <c r="P75">
        <v>0</v>
      </c>
      <c r="Q75" s="1">
        <v>44562</v>
      </c>
      <c r="R75" s="1">
        <v>44773</v>
      </c>
      <c r="S75" s="1">
        <v>44785</v>
      </c>
    </row>
    <row r="76" spans="1:19" x14ac:dyDescent="0.25">
      <c r="A76" s="10" t="s">
        <v>3160</v>
      </c>
      <c r="B76" s="1">
        <v>44545</v>
      </c>
      <c r="C76" s="10" t="s">
        <v>5510</v>
      </c>
      <c r="D76" s="1">
        <v>44615</v>
      </c>
      <c r="E76">
        <v>2000</v>
      </c>
      <c r="F76">
        <v>2000</v>
      </c>
      <c r="G76">
        <v>1</v>
      </c>
      <c r="H76">
        <v>5</v>
      </c>
      <c r="I76">
        <v>0</v>
      </c>
      <c r="J76">
        <v>0</v>
      </c>
      <c r="K76" s="1"/>
      <c r="L76">
        <v>0</v>
      </c>
      <c r="M76">
        <v>20</v>
      </c>
      <c r="N76">
        <v>1</v>
      </c>
      <c r="O76">
        <v>0</v>
      </c>
      <c r="P76">
        <v>0</v>
      </c>
      <c r="Q76" s="1">
        <v>44562</v>
      </c>
      <c r="R76" s="1">
        <v>44773</v>
      </c>
      <c r="S76" s="1">
        <v>44785</v>
      </c>
    </row>
    <row r="77" spans="1:19" x14ac:dyDescent="0.25">
      <c r="A77" s="10" t="s">
        <v>3160</v>
      </c>
      <c r="B77" s="1">
        <v>44545</v>
      </c>
      <c r="C77" s="10" t="s">
        <v>5510</v>
      </c>
      <c r="D77" s="1">
        <v>44615</v>
      </c>
      <c r="E77">
        <v>30000</v>
      </c>
      <c r="F77">
        <v>30000</v>
      </c>
      <c r="G77">
        <v>1</v>
      </c>
      <c r="H77">
        <v>5</v>
      </c>
      <c r="I77">
        <v>0</v>
      </c>
      <c r="J77">
        <v>0</v>
      </c>
      <c r="K77" s="1"/>
      <c r="L77">
        <v>0</v>
      </c>
      <c r="M77">
        <v>31</v>
      </c>
      <c r="N77">
        <v>1</v>
      </c>
      <c r="O77">
        <v>0</v>
      </c>
      <c r="P77">
        <v>0</v>
      </c>
      <c r="Q77" s="1">
        <v>44562</v>
      </c>
      <c r="R77" s="1">
        <v>44773</v>
      </c>
      <c r="S77" s="1">
        <v>44785</v>
      </c>
    </row>
    <row r="78" spans="1:19" x14ac:dyDescent="0.25">
      <c r="A78" s="10" t="s">
        <v>3160</v>
      </c>
      <c r="B78" s="1">
        <v>44545</v>
      </c>
      <c r="C78" s="10" t="s">
        <v>5510</v>
      </c>
      <c r="D78" s="1">
        <v>44615</v>
      </c>
      <c r="E78">
        <v>6000</v>
      </c>
      <c r="F78">
        <v>6000</v>
      </c>
      <c r="G78">
        <v>1</v>
      </c>
      <c r="H78">
        <v>5</v>
      </c>
      <c r="I78">
        <v>0</v>
      </c>
      <c r="J78">
        <v>0</v>
      </c>
      <c r="K78" s="1"/>
      <c r="L78">
        <v>0</v>
      </c>
      <c r="M78">
        <v>40</v>
      </c>
      <c r="N78">
        <v>1</v>
      </c>
      <c r="O78">
        <v>0</v>
      </c>
      <c r="P78">
        <v>0</v>
      </c>
      <c r="Q78" s="1">
        <v>44562</v>
      </c>
      <c r="R78" s="1">
        <v>44773</v>
      </c>
      <c r="S78" s="1">
        <v>44785</v>
      </c>
    </row>
    <row r="79" spans="1:19" x14ac:dyDescent="0.25">
      <c r="A79" s="10" t="s">
        <v>3160</v>
      </c>
      <c r="B79" s="1">
        <v>44545</v>
      </c>
      <c r="C79" s="10" t="s">
        <v>5510</v>
      </c>
      <c r="D79" s="1">
        <v>44615</v>
      </c>
      <c r="E79">
        <v>50000</v>
      </c>
      <c r="F79">
        <v>50000</v>
      </c>
      <c r="G79">
        <v>1</v>
      </c>
      <c r="H79">
        <v>5</v>
      </c>
      <c r="I79">
        <v>0</v>
      </c>
      <c r="J79">
        <v>0</v>
      </c>
      <c r="K79" s="1"/>
      <c r="L79">
        <v>0</v>
      </c>
      <c r="M79">
        <v>4500</v>
      </c>
      <c r="N79">
        <v>4500</v>
      </c>
      <c r="O79">
        <v>0</v>
      </c>
      <c r="P79">
        <v>0</v>
      </c>
      <c r="Q79" s="1">
        <v>44562</v>
      </c>
      <c r="R79" s="1">
        <v>44773</v>
      </c>
      <c r="S79" s="1">
        <v>44785</v>
      </c>
    </row>
    <row r="80" spans="1:19" x14ac:dyDescent="0.25">
      <c r="A80" s="10" t="s">
        <v>3160</v>
      </c>
      <c r="B80" s="1">
        <v>44545</v>
      </c>
      <c r="C80" s="10" t="s">
        <v>5534</v>
      </c>
      <c r="D80" s="1">
        <v>44622</v>
      </c>
      <c r="E80">
        <v>14800</v>
      </c>
      <c r="F80">
        <v>14800</v>
      </c>
      <c r="G80">
        <v>1</v>
      </c>
      <c r="H80">
        <v>5</v>
      </c>
      <c r="I80">
        <v>0</v>
      </c>
      <c r="J80">
        <v>0</v>
      </c>
      <c r="K80" s="1"/>
      <c r="L80">
        <v>0</v>
      </c>
      <c r="M80">
        <v>1</v>
      </c>
      <c r="N80">
        <v>1</v>
      </c>
      <c r="O80">
        <v>0</v>
      </c>
      <c r="P80">
        <v>0</v>
      </c>
      <c r="Q80" s="1">
        <v>44562</v>
      </c>
      <c r="R80" s="1">
        <v>44773</v>
      </c>
      <c r="S80" s="1">
        <v>44785</v>
      </c>
    </row>
    <row r="81" spans="1:19" x14ac:dyDescent="0.25">
      <c r="A81" s="10" t="s">
        <v>3160</v>
      </c>
      <c r="B81" s="1">
        <v>44545</v>
      </c>
      <c r="C81" s="10" t="s">
        <v>5534</v>
      </c>
      <c r="D81" s="1">
        <v>44622</v>
      </c>
      <c r="E81">
        <v>1000</v>
      </c>
      <c r="F81">
        <v>1000</v>
      </c>
      <c r="G81">
        <v>1</v>
      </c>
      <c r="H81">
        <v>5</v>
      </c>
      <c r="I81">
        <v>0</v>
      </c>
      <c r="J81">
        <v>0</v>
      </c>
      <c r="K81" s="1"/>
      <c r="L81">
        <v>0</v>
      </c>
      <c r="M81">
        <v>20</v>
      </c>
      <c r="N81">
        <v>20</v>
      </c>
      <c r="O81">
        <v>0</v>
      </c>
      <c r="P81">
        <v>0</v>
      </c>
      <c r="Q81" s="1">
        <v>44562</v>
      </c>
      <c r="R81" s="1">
        <v>44773</v>
      </c>
      <c r="S81" s="1">
        <v>44785</v>
      </c>
    </row>
    <row r="82" spans="1:19" x14ac:dyDescent="0.25">
      <c r="A82" s="10" t="s">
        <v>3160</v>
      </c>
      <c r="B82" s="1">
        <v>44545</v>
      </c>
      <c r="C82" s="10" t="s">
        <v>5511</v>
      </c>
      <c r="D82" s="1">
        <v>44623</v>
      </c>
      <c r="E82">
        <v>8000</v>
      </c>
      <c r="F82">
        <v>8000</v>
      </c>
      <c r="G82">
        <v>1</v>
      </c>
      <c r="H82">
        <v>5</v>
      </c>
      <c r="I82">
        <v>0</v>
      </c>
      <c r="J82">
        <v>0</v>
      </c>
      <c r="K82" s="1"/>
      <c r="L82">
        <v>0</v>
      </c>
      <c r="M82">
        <v>1</v>
      </c>
      <c r="N82">
        <v>1</v>
      </c>
      <c r="O82">
        <v>0</v>
      </c>
      <c r="P82">
        <v>0</v>
      </c>
      <c r="Q82" s="1">
        <v>44562</v>
      </c>
      <c r="R82" s="1">
        <v>44773</v>
      </c>
      <c r="S82" s="1">
        <v>44785</v>
      </c>
    </row>
    <row r="83" spans="1:19" x14ac:dyDescent="0.25">
      <c r="A83" s="10" t="s">
        <v>3160</v>
      </c>
      <c r="B83" s="1">
        <v>44545</v>
      </c>
      <c r="C83" s="10" t="s">
        <v>5512</v>
      </c>
      <c r="D83" s="1">
        <v>44629</v>
      </c>
      <c r="E83">
        <v>2000</v>
      </c>
      <c r="F83">
        <v>2000</v>
      </c>
      <c r="G83">
        <v>1</v>
      </c>
      <c r="H83">
        <v>5</v>
      </c>
      <c r="I83">
        <v>0</v>
      </c>
      <c r="J83">
        <v>0</v>
      </c>
      <c r="K83" s="1"/>
      <c r="L83">
        <v>0</v>
      </c>
      <c r="M83">
        <v>1</v>
      </c>
      <c r="N83">
        <v>1</v>
      </c>
      <c r="O83">
        <v>0</v>
      </c>
      <c r="P83">
        <v>0</v>
      </c>
      <c r="Q83" s="1">
        <v>44562</v>
      </c>
      <c r="R83" s="1">
        <v>44773</v>
      </c>
      <c r="S83" s="1">
        <v>44785</v>
      </c>
    </row>
    <row r="84" spans="1:19" x14ac:dyDescent="0.25">
      <c r="A84" s="10" t="s">
        <v>3160</v>
      </c>
      <c r="B84" s="1">
        <v>44545</v>
      </c>
      <c r="C84" s="10" t="s">
        <v>5512</v>
      </c>
      <c r="D84" s="1">
        <v>44629</v>
      </c>
      <c r="E84">
        <v>8000</v>
      </c>
      <c r="F84">
        <v>8000</v>
      </c>
      <c r="G84">
        <v>1</v>
      </c>
      <c r="H84">
        <v>5</v>
      </c>
      <c r="I84">
        <v>0</v>
      </c>
      <c r="J84">
        <v>0</v>
      </c>
      <c r="K84" s="1"/>
      <c r="L84">
        <v>0</v>
      </c>
      <c r="M84">
        <v>1014</v>
      </c>
      <c r="N84">
        <v>20</v>
      </c>
      <c r="O84">
        <v>0</v>
      </c>
      <c r="P84">
        <v>0</v>
      </c>
      <c r="Q84" s="1">
        <v>44562</v>
      </c>
      <c r="R84" s="1">
        <v>44773</v>
      </c>
      <c r="S84" s="1">
        <v>44785</v>
      </c>
    </row>
    <row r="85" spans="1:19" x14ac:dyDescent="0.25">
      <c r="A85" s="10" t="s">
        <v>3160</v>
      </c>
      <c r="B85" s="1">
        <v>44545</v>
      </c>
      <c r="C85" s="10" t="s">
        <v>5535</v>
      </c>
      <c r="D85" s="1">
        <v>44634</v>
      </c>
      <c r="E85">
        <v>55000</v>
      </c>
      <c r="F85">
        <v>55000</v>
      </c>
      <c r="G85">
        <v>1</v>
      </c>
      <c r="H85">
        <v>5</v>
      </c>
      <c r="I85">
        <v>0</v>
      </c>
      <c r="J85">
        <v>0</v>
      </c>
      <c r="K85" s="1"/>
      <c r="L85">
        <v>0</v>
      </c>
      <c r="M85">
        <v>1</v>
      </c>
      <c r="N85">
        <v>1</v>
      </c>
      <c r="O85">
        <v>0</v>
      </c>
      <c r="P85">
        <v>0</v>
      </c>
      <c r="Q85" s="1">
        <v>44562</v>
      </c>
      <c r="R85" s="1">
        <v>44773</v>
      </c>
      <c r="S85" s="1">
        <v>44785</v>
      </c>
    </row>
    <row r="86" spans="1:19" x14ac:dyDescent="0.25">
      <c r="A86" s="10" t="s">
        <v>3160</v>
      </c>
      <c r="B86" s="1">
        <v>44545</v>
      </c>
      <c r="C86" s="10" t="s">
        <v>5535</v>
      </c>
      <c r="D86" s="1">
        <v>44634</v>
      </c>
      <c r="E86">
        <v>6429</v>
      </c>
      <c r="F86">
        <v>6429</v>
      </c>
      <c r="G86">
        <v>1</v>
      </c>
      <c r="H86">
        <v>5</v>
      </c>
      <c r="I86">
        <v>0</v>
      </c>
      <c r="J86">
        <v>0</v>
      </c>
      <c r="K86" s="1"/>
      <c r="L86">
        <v>0</v>
      </c>
      <c r="M86">
        <v>1103</v>
      </c>
      <c r="N86">
        <v>1103</v>
      </c>
      <c r="O86">
        <v>0</v>
      </c>
      <c r="P86">
        <v>0</v>
      </c>
      <c r="Q86" s="1">
        <v>44562</v>
      </c>
      <c r="R86" s="1">
        <v>44773</v>
      </c>
      <c r="S86" s="1">
        <v>44785</v>
      </c>
    </row>
    <row r="87" spans="1:19" x14ac:dyDescent="0.25">
      <c r="A87" s="10" t="s">
        <v>3160</v>
      </c>
      <c r="B87" s="1">
        <v>44545</v>
      </c>
      <c r="C87" s="10" t="s">
        <v>5536</v>
      </c>
      <c r="D87" s="1">
        <v>44636</v>
      </c>
      <c r="E87">
        <v>6000</v>
      </c>
      <c r="F87">
        <v>6000</v>
      </c>
      <c r="G87">
        <v>1</v>
      </c>
      <c r="H87">
        <v>5</v>
      </c>
      <c r="I87">
        <v>0</v>
      </c>
      <c r="J87">
        <v>0</v>
      </c>
      <c r="K87" s="1"/>
      <c r="L87">
        <v>0</v>
      </c>
      <c r="M87">
        <v>1</v>
      </c>
      <c r="N87">
        <v>1</v>
      </c>
      <c r="O87">
        <v>0</v>
      </c>
      <c r="P87">
        <v>0</v>
      </c>
      <c r="Q87" s="1">
        <v>44562</v>
      </c>
      <c r="R87" s="1">
        <v>44773</v>
      </c>
      <c r="S87" s="1">
        <v>44785</v>
      </c>
    </row>
    <row r="88" spans="1:19" x14ac:dyDescent="0.25">
      <c r="A88" s="10" t="s">
        <v>3160</v>
      </c>
      <c r="B88" s="1">
        <v>44545</v>
      </c>
      <c r="C88" s="10" t="s">
        <v>5536</v>
      </c>
      <c r="D88" s="1">
        <v>44636</v>
      </c>
      <c r="E88">
        <v>3000</v>
      </c>
      <c r="F88">
        <v>3000</v>
      </c>
      <c r="G88">
        <v>1</v>
      </c>
      <c r="H88">
        <v>5</v>
      </c>
      <c r="I88">
        <v>0</v>
      </c>
      <c r="J88">
        <v>0</v>
      </c>
      <c r="K88" s="1"/>
      <c r="L88">
        <v>0</v>
      </c>
      <c r="M88">
        <v>20</v>
      </c>
      <c r="N88">
        <v>20</v>
      </c>
      <c r="O88">
        <v>0</v>
      </c>
      <c r="P88">
        <v>0</v>
      </c>
      <c r="Q88" s="1">
        <v>44562</v>
      </c>
      <c r="R88" s="1">
        <v>44773</v>
      </c>
      <c r="S88" s="1">
        <v>44785</v>
      </c>
    </row>
    <row r="89" spans="1:19" x14ac:dyDescent="0.25">
      <c r="A89" s="10" t="s">
        <v>3160</v>
      </c>
      <c r="B89" s="1">
        <v>44545</v>
      </c>
      <c r="C89" s="10" t="s">
        <v>5536</v>
      </c>
      <c r="D89" s="1">
        <v>44636</v>
      </c>
      <c r="E89">
        <v>10000</v>
      </c>
      <c r="F89">
        <v>10000</v>
      </c>
      <c r="G89">
        <v>1</v>
      </c>
      <c r="H89">
        <v>5</v>
      </c>
      <c r="I89">
        <v>0</v>
      </c>
      <c r="J89">
        <v>0</v>
      </c>
      <c r="K89" s="1"/>
      <c r="L89">
        <v>0</v>
      </c>
      <c r="M89">
        <v>1014</v>
      </c>
      <c r="N89">
        <v>1014</v>
      </c>
      <c r="O89">
        <v>0</v>
      </c>
      <c r="P89">
        <v>0</v>
      </c>
      <c r="Q89" s="1">
        <v>44562</v>
      </c>
      <c r="R89" s="1">
        <v>44773</v>
      </c>
      <c r="S89" s="1">
        <v>44785</v>
      </c>
    </row>
    <row r="90" spans="1:19" x14ac:dyDescent="0.25">
      <c r="A90" s="10" t="s">
        <v>3160</v>
      </c>
      <c r="B90" s="1">
        <v>44545</v>
      </c>
      <c r="C90" s="10" t="s">
        <v>5513</v>
      </c>
      <c r="D90" s="1">
        <v>44643</v>
      </c>
      <c r="E90">
        <v>10000</v>
      </c>
      <c r="F90">
        <v>10000</v>
      </c>
      <c r="G90">
        <v>1</v>
      </c>
      <c r="H90">
        <v>5</v>
      </c>
      <c r="I90">
        <v>0</v>
      </c>
      <c r="J90">
        <v>0</v>
      </c>
      <c r="K90" s="1"/>
      <c r="L90">
        <v>0</v>
      </c>
      <c r="M90">
        <v>1</v>
      </c>
      <c r="N90">
        <v>1</v>
      </c>
      <c r="O90">
        <v>0</v>
      </c>
      <c r="P90">
        <v>0</v>
      </c>
      <c r="Q90" s="1">
        <v>44562</v>
      </c>
      <c r="R90" s="1">
        <v>44773</v>
      </c>
      <c r="S90" s="1">
        <v>44785</v>
      </c>
    </row>
    <row r="91" spans="1:19" x14ac:dyDescent="0.25">
      <c r="A91" s="10" t="s">
        <v>3160</v>
      </c>
      <c r="B91" s="1">
        <v>44545</v>
      </c>
      <c r="C91" s="10" t="s">
        <v>5513</v>
      </c>
      <c r="D91" s="1">
        <v>44643</v>
      </c>
      <c r="E91">
        <v>3000</v>
      </c>
      <c r="F91">
        <v>3000</v>
      </c>
      <c r="G91">
        <v>1</v>
      </c>
      <c r="H91">
        <v>5</v>
      </c>
      <c r="I91">
        <v>0</v>
      </c>
      <c r="J91">
        <v>0</v>
      </c>
      <c r="K91" s="1"/>
      <c r="L91">
        <v>0</v>
      </c>
      <c r="M91">
        <v>20</v>
      </c>
      <c r="N91">
        <v>1</v>
      </c>
      <c r="O91">
        <v>0</v>
      </c>
      <c r="P91">
        <v>0</v>
      </c>
      <c r="Q91" s="1">
        <v>44562</v>
      </c>
      <c r="R91" s="1">
        <v>44773</v>
      </c>
      <c r="S91" s="1">
        <v>44785</v>
      </c>
    </row>
    <row r="92" spans="1:19" x14ac:dyDescent="0.25">
      <c r="A92" s="10" t="s">
        <v>3160</v>
      </c>
      <c r="B92" s="1">
        <v>44545</v>
      </c>
      <c r="C92" s="10" t="s">
        <v>5513</v>
      </c>
      <c r="D92" s="1">
        <v>44643</v>
      </c>
      <c r="E92">
        <v>9000</v>
      </c>
      <c r="F92">
        <v>9000</v>
      </c>
      <c r="G92">
        <v>1</v>
      </c>
      <c r="H92">
        <v>5</v>
      </c>
      <c r="I92">
        <v>0</v>
      </c>
      <c r="J92">
        <v>0</v>
      </c>
      <c r="K92" s="1"/>
      <c r="L92">
        <v>0</v>
      </c>
      <c r="M92">
        <v>40</v>
      </c>
      <c r="N92">
        <v>20</v>
      </c>
      <c r="O92">
        <v>0</v>
      </c>
      <c r="P92">
        <v>0</v>
      </c>
      <c r="Q92" s="1">
        <v>44562</v>
      </c>
      <c r="R92" s="1">
        <v>44773</v>
      </c>
      <c r="S92" s="1">
        <v>44785</v>
      </c>
    </row>
    <row r="93" spans="1:19" x14ac:dyDescent="0.25">
      <c r="A93" s="10" t="s">
        <v>3160</v>
      </c>
      <c r="B93" s="1">
        <v>44545</v>
      </c>
      <c r="C93" s="10" t="s">
        <v>5513</v>
      </c>
      <c r="D93" s="1">
        <v>44643</v>
      </c>
      <c r="E93">
        <v>1000</v>
      </c>
      <c r="F93">
        <v>1000</v>
      </c>
      <c r="G93">
        <v>1</v>
      </c>
      <c r="H93">
        <v>5</v>
      </c>
      <c r="I93">
        <v>0</v>
      </c>
      <c r="J93">
        <v>0</v>
      </c>
      <c r="K93" s="1"/>
      <c r="L93">
        <v>0</v>
      </c>
      <c r="M93">
        <v>1014</v>
      </c>
      <c r="N93">
        <v>20</v>
      </c>
      <c r="O93">
        <v>0</v>
      </c>
      <c r="P93">
        <v>0</v>
      </c>
      <c r="Q93" s="1">
        <v>44562</v>
      </c>
      <c r="R93" s="1">
        <v>44773</v>
      </c>
      <c r="S93" s="1">
        <v>44785</v>
      </c>
    </row>
    <row r="94" spans="1:19" x14ac:dyDescent="0.25">
      <c r="A94" s="10" t="s">
        <v>3160</v>
      </c>
      <c r="B94" s="1">
        <v>44545</v>
      </c>
      <c r="C94" s="10" t="s">
        <v>5513</v>
      </c>
      <c r="D94" s="1">
        <v>44643</v>
      </c>
      <c r="E94">
        <v>9000</v>
      </c>
      <c r="F94">
        <v>9000</v>
      </c>
      <c r="G94">
        <v>1</v>
      </c>
      <c r="H94">
        <v>5</v>
      </c>
      <c r="I94">
        <v>0</v>
      </c>
      <c r="J94">
        <v>0</v>
      </c>
      <c r="K94" s="1"/>
      <c r="L94">
        <v>0</v>
      </c>
      <c r="M94">
        <v>1014</v>
      </c>
      <c r="N94">
        <v>40</v>
      </c>
      <c r="O94">
        <v>0</v>
      </c>
      <c r="P94">
        <v>0</v>
      </c>
      <c r="Q94" s="1">
        <v>44562</v>
      </c>
      <c r="R94" s="1">
        <v>44773</v>
      </c>
      <c r="S94" s="1">
        <v>44785</v>
      </c>
    </row>
    <row r="95" spans="1:19" x14ac:dyDescent="0.25">
      <c r="A95" s="10" t="s">
        <v>3160</v>
      </c>
      <c r="B95" s="1">
        <v>44545</v>
      </c>
      <c r="C95" s="10" t="s">
        <v>5513</v>
      </c>
      <c r="D95" s="1">
        <v>44643</v>
      </c>
      <c r="E95">
        <v>4000</v>
      </c>
      <c r="F95">
        <v>4000</v>
      </c>
      <c r="G95">
        <v>1</v>
      </c>
      <c r="H95">
        <v>5</v>
      </c>
      <c r="I95">
        <v>0</v>
      </c>
      <c r="J95">
        <v>0</v>
      </c>
      <c r="K95" s="1"/>
      <c r="L95">
        <v>0</v>
      </c>
      <c r="M95">
        <v>1014</v>
      </c>
      <c r="N95">
        <v>1014</v>
      </c>
      <c r="O95">
        <v>0</v>
      </c>
      <c r="P95">
        <v>0</v>
      </c>
      <c r="Q95" s="1">
        <v>44562</v>
      </c>
      <c r="R95" s="1">
        <v>44773</v>
      </c>
      <c r="S95" s="1">
        <v>44785</v>
      </c>
    </row>
    <row r="96" spans="1:19" x14ac:dyDescent="0.25">
      <c r="A96" s="10" t="s">
        <v>3160</v>
      </c>
      <c r="B96" s="1">
        <v>44545</v>
      </c>
      <c r="C96" s="10" t="s">
        <v>5514</v>
      </c>
      <c r="D96" s="1">
        <v>44648</v>
      </c>
      <c r="E96">
        <v>16000</v>
      </c>
      <c r="F96">
        <v>16000</v>
      </c>
      <c r="G96">
        <v>1</v>
      </c>
      <c r="H96">
        <v>5</v>
      </c>
      <c r="I96">
        <v>0</v>
      </c>
      <c r="J96">
        <v>0</v>
      </c>
      <c r="K96" s="1"/>
      <c r="L96">
        <v>0</v>
      </c>
      <c r="M96">
        <v>31</v>
      </c>
      <c r="N96">
        <v>31</v>
      </c>
      <c r="O96">
        <v>0</v>
      </c>
      <c r="P96">
        <v>0</v>
      </c>
      <c r="Q96" s="1">
        <v>44562</v>
      </c>
      <c r="R96" s="1">
        <v>44773</v>
      </c>
      <c r="S96" s="1">
        <v>44785</v>
      </c>
    </row>
    <row r="97" spans="1:19" x14ac:dyDescent="0.25">
      <c r="A97" s="10" t="s">
        <v>3160</v>
      </c>
      <c r="B97" s="1">
        <v>44545</v>
      </c>
      <c r="C97" s="10" t="s">
        <v>5537</v>
      </c>
      <c r="D97" s="1">
        <v>44650</v>
      </c>
      <c r="E97">
        <v>4000</v>
      </c>
      <c r="F97">
        <v>4000</v>
      </c>
      <c r="G97">
        <v>1</v>
      </c>
      <c r="H97">
        <v>5</v>
      </c>
      <c r="I97">
        <v>0</v>
      </c>
      <c r="J97">
        <v>0</v>
      </c>
      <c r="K97" s="1"/>
      <c r="L97">
        <v>0</v>
      </c>
      <c r="M97">
        <v>1</v>
      </c>
      <c r="N97">
        <v>1</v>
      </c>
      <c r="O97">
        <v>0</v>
      </c>
      <c r="P97">
        <v>0</v>
      </c>
      <c r="Q97" s="1">
        <v>44562</v>
      </c>
      <c r="R97" s="1">
        <v>44773</v>
      </c>
      <c r="S97" s="1">
        <v>44785</v>
      </c>
    </row>
    <row r="98" spans="1:19" x14ac:dyDescent="0.25">
      <c r="A98" s="10" t="s">
        <v>3160</v>
      </c>
      <c r="B98" s="1">
        <v>44545</v>
      </c>
      <c r="C98" s="10" t="s">
        <v>5537</v>
      </c>
      <c r="D98" s="1">
        <v>44650</v>
      </c>
      <c r="E98">
        <v>12000</v>
      </c>
      <c r="F98">
        <v>12000</v>
      </c>
      <c r="G98">
        <v>1</v>
      </c>
      <c r="H98">
        <v>5</v>
      </c>
      <c r="I98">
        <v>0</v>
      </c>
      <c r="J98">
        <v>0</v>
      </c>
      <c r="K98" s="1"/>
      <c r="L98">
        <v>0</v>
      </c>
      <c r="M98">
        <v>1</v>
      </c>
      <c r="N98">
        <v>20</v>
      </c>
      <c r="O98">
        <v>0</v>
      </c>
      <c r="P98">
        <v>0</v>
      </c>
      <c r="Q98" s="1">
        <v>44562</v>
      </c>
      <c r="R98" s="1">
        <v>44773</v>
      </c>
      <c r="S98" s="1">
        <v>44785</v>
      </c>
    </row>
    <row r="99" spans="1:19" x14ac:dyDescent="0.25">
      <c r="A99" s="10" t="s">
        <v>3160</v>
      </c>
      <c r="B99" s="1">
        <v>44545</v>
      </c>
      <c r="C99" s="10" t="s">
        <v>5537</v>
      </c>
      <c r="D99" s="1">
        <v>44650</v>
      </c>
      <c r="E99">
        <v>13000</v>
      </c>
      <c r="F99">
        <v>13000</v>
      </c>
      <c r="G99">
        <v>1</v>
      </c>
      <c r="H99">
        <v>5</v>
      </c>
      <c r="I99">
        <v>0</v>
      </c>
      <c r="J99">
        <v>0</v>
      </c>
      <c r="K99" s="1"/>
      <c r="L99">
        <v>0</v>
      </c>
      <c r="M99">
        <v>20</v>
      </c>
      <c r="N99">
        <v>20</v>
      </c>
      <c r="O99">
        <v>0</v>
      </c>
      <c r="P99">
        <v>0</v>
      </c>
      <c r="Q99" s="1">
        <v>44562</v>
      </c>
      <c r="R99" s="1">
        <v>44773</v>
      </c>
      <c r="S99" s="1">
        <v>44785</v>
      </c>
    </row>
    <row r="100" spans="1:19" x14ac:dyDescent="0.25">
      <c r="A100" s="10" t="s">
        <v>3160</v>
      </c>
      <c r="B100" s="1">
        <v>44545</v>
      </c>
      <c r="C100" s="10" t="s">
        <v>5537</v>
      </c>
      <c r="D100" s="1">
        <v>44650</v>
      </c>
      <c r="E100">
        <v>2000</v>
      </c>
      <c r="F100">
        <v>2000</v>
      </c>
      <c r="G100">
        <v>1</v>
      </c>
      <c r="H100">
        <v>5</v>
      </c>
      <c r="I100">
        <v>0</v>
      </c>
      <c r="J100">
        <v>0</v>
      </c>
      <c r="K100" s="1"/>
      <c r="L100">
        <v>0</v>
      </c>
      <c r="M100">
        <v>31</v>
      </c>
      <c r="N100">
        <v>20</v>
      </c>
      <c r="O100">
        <v>0</v>
      </c>
      <c r="P100">
        <v>0</v>
      </c>
      <c r="Q100" s="1">
        <v>44562</v>
      </c>
      <c r="R100" s="1">
        <v>44773</v>
      </c>
      <c r="S100" s="1">
        <v>44785</v>
      </c>
    </row>
    <row r="101" spans="1:19" x14ac:dyDescent="0.25">
      <c r="A101" s="10" t="s">
        <v>3160</v>
      </c>
      <c r="B101" s="1">
        <v>44545</v>
      </c>
      <c r="C101" s="10" t="s">
        <v>5537</v>
      </c>
      <c r="D101" s="1">
        <v>44650</v>
      </c>
      <c r="E101">
        <v>2000</v>
      </c>
      <c r="F101">
        <v>2000</v>
      </c>
      <c r="G101">
        <v>1</v>
      </c>
      <c r="H101">
        <v>5</v>
      </c>
      <c r="I101">
        <v>0</v>
      </c>
      <c r="J101">
        <v>0</v>
      </c>
      <c r="K101" s="1"/>
      <c r="L101">
        <v>0</v>
      </c>
      <c r="M101">
        <v>1014</v>
      </c>
      <c r="N101">
        <v>20</v>
      </c>
      <c r="O101">
        <v>0</v>
      </c>
      <c r="P101">
        <v>0</v>
      </c>
      <c r="Q101" s="1">
        <v>44562</v>
      </c>
      <c r="R101" s="1">
        <v>44773</v>
      </c>
      <c r="S101" s="1">
        <v>44785</v>
      </c>
    </row>
    <row r="102" spans="1:19" x14ac:dyDescent="0.25">
      <c r="A102" s="10" t="s">
        <v>3160</v>
      </c>
      <c r="B102" s="1">
        <v>44545</v>
      </c>
      <c r="C102" s="10" t="s">
        <v>5537</v>
      </c>
      <c r="D102" s="1">
        <v>44650</v>
      </c>
      <c r="E102">
        <v>2000</v>
      </c>
      <c r="F102">
        <v>2000</v>
      </c>
      <c r="G102">
        <v>1</v>
      </c>
      <c r="H102">
        <v>5</v>
      </c>
      <c r="I102">
        <v>0</v>
      </c>
      <c r="J102">
        <v>0</v>
      </c>
      <c r="K102" s="1"/>
      <c r="L102">
        <v>0</v>
      </c>
      <c r="M102">
        <v>1014</v>
      </c>
      <c r="N102">
        <v>31</v>
      </c>
      <c r="O102">
        <v>0</v>
      </c>
      <c r="P102">
        <v>0</v>
      </c>
      <c r="Q102" s="1">
        <v>44562</v>
      </c>
      <c r="R102" s="1">
        <v>44773</v>
      </c>
      <c r="S102" s="1">
        <v>44785</v>
      </c>
    </row>
    <row r="103" spans="1:19" x14ac:dyDescent="0.25">
      <c r="A103" s="10" t="s">
        <v>3160</v>
      </c>
      <c r="B103" s="1">
        <v>44545</v>
      </c>
      <c r="C103" s="10" t="s">
        <v>5515</v>
      </c>
      <c r="D103" s="1">
        <v>44658</v>
      </c>
      <c r="E103">
        <v>7700</v>
      </c>
      <c r="F103">
        <v>7700</v>
      </c>
      <c r="G103">
        <v>1</v>
      </c>
      <c r="H103">
        <v>5</v>
      </c>
      <c r="I103">
        <v>0</v>
      </c>
      <c r="J103">
        <v>0</v>
      </c>
      <c r="K103" s="1"/>
      <c r="L103">
        <v>0</v>
      </c>
      <c r="M103">
        <v>1</v>
      </c>
      <c r="N103">
        <v>1</v>
      </c>
      <c r="O103">
        <v>0</v>
      </c>
      <c r="P103">
        <v>0</v>
      </c>
      <c r="Q103" s="1">
        <v>44562</v>
      </c>
      <c r="R103" s="1">
        <v>44773</v>
      </c>
      <c r="S103" s="1">
        <v>44785</v>
      </c>
    </row>
    <row r="104" spans="1:19" x14ac:dyDescent="0.25">
      <c r="A104" s="10" t="s">
        <v>3160</v>
      </c>
      <c r="B104" s="1">
        <v>44545</v>
      </c>
      <c r="C104" s="10" t="s">
        <v>5515</v>
      </c>
      <c r="D104" s="1">
        <v>44658</v>
      </c>
      <c r="E104">
        <v>50000</v>
      </c>
      <c r="F104">
        <v>50000</v>
      </c>
      <c r="G104">
        <v>1</v>
      </c>
      <c r="H104">
        <v>5</v>
      </c>
      <c r="I104">
        <v>0</v>
      </c>
      <c r="J104">
        <v>0</v>
      </c>
      <c r="K104" s="1"/>
      <c r="L104">
        <v>0</v>
      </c>
      <c r="M104">
        <v>20</v>
      </c>
      <c r="N104">
        <v>1</v>
      </c>
      <c r="O104">
        <v>0</v>
      </c>
      <c r="P104">
        <v>0</v>
      </c>
      <c r="Q104" s="1">
        <v>44562</v>
      </c>
      <c r="R104" s="1">
        <v>44773</v>
      </c>
      <c r="S104" s="1">
        <v>44785</v>
      </c>
    </row>
    <row r="105" spans="1:19" x14ac:dyDescent="0.25">
      <c r="A105" s="10" t="s">
        <v>3160</v>
      </c>
      <c r="B105" s="1">
        <v>44545</v>
      </c>
      <c r="C105" s="10" t="s">
        <v>5515</v>
      </c>
      <c r="D105" s="1">
        <v>44658</v>
      </c>
      <c r="E105">
        <v>11000</v>
      </c>
      <c r="F105">
        <v>11000</v>
      </c>
      <c r="G105">
        <v>1</v>
      </c>
      <c r="H105">
        <v>5</v>
      </c>
      <c r="I105">
        <v>0</v>
      </c>
      <c r="J105">
        <v>0</v>
      </c>
      <c r="K105" s="1"/>
      <c r="L105">
        <v>0</v>
      </c>
      <c r="M105">
        <v>40</v>
      </c>
      <c r="N105">
        <v>40</v>
      </c>
      <c r="O105">
        <v>0</v>
      </c>
      <c r="P105">
        <v>0</v>
      </c>
      <c r="Q105" s="1">
        <v>44562</v>
      </c>
      <c r="R105" s="1">
        <v>44773</v>
      </c>
      <c r="S105" s="1">
        <v>44785</v>
      </c>
    </row>
    <row r="106" spans="1:19" x14ac:dyDescent="0.25">
      <c r="A106" s="10" t="s">
        <v>3160</v>
      </c>
      <c r="B106" s="1">
        <v>44545</v>
      </c>
      <c r="C106" s="10" t="s">
        <v>5516</v>
      </c>
      <c r="D106" s="1">
        <v>44665</v>
      </c>
      <c r="E106">
        <v>56000</v>
      </c>
      <c r="F106">
        <v>56000</v>
      </c>
      <c r="G106">
        <v>1</v>
      </c>
      <c r="H106">
        <v>5</v>
      </c>
      <c r="I106">
        <v>0</v>
      </c>
      <c r="J106">
        <v>0</v>
      </c>
      <c r="K106" s="1"/>
      <c r="L106">
        <v>0</v>
      </c>
      <c r="M106">
        <v>1</v>
      </c>
      <c r="N106">
        <v>1</v>
      </c>
      <c r="O106">
        <v>0</v>
      </c>
      <c r="P106">
        <v>0</v>
      </c>
      <c r="Q106" s="1">
        <v>44562</v>
      </c>
      <c r="R106" s="1">
        <v>44773</v>
      </c>
      <c r="S106" s="1">
        <v>44785</v>
      </c>
    </row>
    <row r="107" spans="1:19" x14ac:dyDescent="0.25">
      <c r="A107" s="10" t="s">
        <v>3160</v>
      </c>
      <c r="B107" s="1">
        <v>44545</v>
      </c>
      <c r="C107" s="10" t="s">
        <v>5516</v>
      </c>
      <c r="D107" s="1">
        <v>44665</v>
      </c>
      <c r="E107">
        <v>40000</v>
      </c>
      <c r="F107">
        <v>40000</v>
      </c>
      <c r="G107">
        <v>1</v>
      </c>
      <c r="H107">
        <v>5</v>
      </c>
      <c r="I107">
        <v>0</v>
      </c>
      <c r="J107">
        <v>0</v>
      </c>
      <c r="K107" s="1"/>
      <c r="L107">
        <v>0</v>
      </c>
      <c r="M107">
        <v>4500</v>
      </c>
      <c r="N107">
        <v>4500</v>
      </c>
      <c r="O107">
        <v>0</v>
      </c>
      <c r="P107">
        <v>0</v>
      </c>
      <c r="Q107" s="1">
        <v>44562</v>
      </c>
      <c r="R107" s="1">
        <v>44773</v>
      </c>
      <c r="S107" s="1">
        <v>44785</v>
      </c>
    </row>
    <row r="108" spans="1:19" x14ac:dyDescent="0.25">
      <c r="A108" s="10" t="s">
        <v>3160</v>
      </c>
      <c r="B108" s="1">
        <v>44545</v>
      </c>
      <c r="C108" s="10" t="s">
        <v>5538</v>
      </c>
      <c r="D108" s="1">
        <v>44669</v>
      </c>
      <c r="E108">
        <v>9000</v>
      </c>
      <c r="F108">
        <v>9000</v>
      </c>
      <c r="G108">
        <v>1</v>
      </c>
      <c r="H108">
        <v>5</v>
      </c>
      <c r="I108">
        <v>0</v>
      </c>
      <c r="J108">
        <v>0</v>
      </c>
      <c r="K108" s="1"/>
      <c r="L108">
        <v>0</v>
      </c>
      <c r="M108">
        <v>1</v>
      </c>
      <c r="N108">
        <v>1</v>
      </c>
      <c r="O108">
        <v>0</v>
      </c>
      <c r="P108">
        <v>0</v>
      </c>
      <c r="Q108" s="1">
        <v>44562</v>
      </c>
      <c r="R108" s="1">
        <v>44773</v>
      </c>
      <c r="S108" s="1">
        <v>44785</v>
      </c>
    </row>
    <row r="109" spans="1:19" x14ac:dyDescent="0.25">
      <c r="A109" s="10" t="s">
        <v>3160</v>
      </c>
      <c r="B109" s="1">
        <v>44545</v>
      </c>
      <c r="C109" s="10" t="s">
        <v>5517</v>
      </c>
      <c r="D109" s="1">
        <v>44676</v>
      </c>
      <c r="E109">
        <v>21500</v>
      </c>
      <c r="F109">
        <v>21500</v>
      </c>
      <c r="G109">
        <v>1</v>
      </c>
      <c r="H109">
        <v>5</v>
      </c>
      <c r="I109">
        <v>0</v>
      </c>
      <c r="J109">
        <v>0</v>
      </c>
      <c r="K109" s="1"/>
      <c r="L109">
        <v>0</v>
      </c>
      <c r="M109">
        <v>1</v>
      </c>
      <c r="N109">
        <v>1</v>
      </c>
      <c r="O109">
        <v>0</v>
      </c>
      <c r="P109">
        <v>0</v>
      </c>
      <c r="Q109" s="1">
        <v>44562</v>
      </c>
      <c r="R109" s="1">
        <v>44773</v>
      </c>
      <c r="S109" s="1">
        <v>44785</v>
      </c>
    </row>
    <row r="110" spans="1:19" x14ac:dyDescent="0.25">
      <c r="A110" s="10" t="s">
        <v>3160</v>
      </c>
      <c r="B110" s="1">
        <v>44545</v>
      </c>
      <c r="C110" s="10" t="s">
        <v>5517</v>
      </c>
      <c r="D110" s="1">
        <v>44676</v>
      </c>
      <c r="E110">
        <v>170000</v>
      </c>
      <c r="F110">
        <v>170000</v>
      </c>
      <c r="G110">
        <v>1</v>
      </c>
      <c r="H110">
        <v>5</v>
      </c>
      <c r="I110">
        <v>0</v>
      </c>
      <c r="J110">
        <v>0</v>
      </c>
      <c r="K110" s="1"/>
      <c r="L110">
        <v>0</v>
      </c>
      <c r="M110">
        <v>40</v>
      </c>
      <c r="N110">
        <v>1</v>
      </c>
      <c r="O110">
        <v>0</v>
      </c>
      <c r="P110">
        <v>0</v>
      </c>
      <c r="Q110" s="1">
        <v>44562</v>
      </c>
      <c r="R110" s="1">
        <v>44773</v>
      </c>
      <c r="S110" s="1">
        <v>44785</v>
      </c>
    </row>
    <row r="111" spans="1:19" x14ac:dyDescent="0.25">
      <c r="A111" s="10" t="s">
        <v>3160</v>
      </c>
      <c r="B111" s="1">
        <v>44545</v>
      </c>
      <c r="C111" s="10" t="s">
        <v>5518</v>
      </c>
      <c r="D111" s="1">
        <v>44677</v>
      </c>
      <c r="E111">
        <v>75300</v>
      </c>
      <c r="F111">
        <v>75300</v>
      </c>
      <c r="G111">
        <v>1</v>
      </c>
      <c r="H111">
        <v>5</v>
      </c>
      <c r="I111">
        <v>0</v>
      </c>
      <c r="J111">
        <v>0</v>
      </c>
      <c r="K111" s="1"/>
      <c r="L111">
        <v>0</v>
      </c>
      <c r="M111">
        <v>1</v>
      </c>
      <c r="N111">
        <v>1</v>
      </c>
      <c r="O111">
        <v>0</v>
      </c>
      <c r="P111">
        <v>0</v>
      </c>
      <c r="Q111" s="1">
        <v>44562</v>
      </c>
      <c r="R111" s="1">
        <v>44773</v>
      </c>
      <c r="S111" s="1">
        <v>44785</v>
      </c>
    </row>
    <row r="112" spans="1:19" x14ac:dyDescent="0.25">
      <c r="A112" s="10" t="s">
        <v>3160</v>
      </c>
      <c r="B112" s="1">
        <v>44545</v>
      </c>
      <c r="C112" s="10" t="s">
        <v>5518</v>
      </c>
      <c r="D112" s="1">
        <v>44677</v>
      </c>
      <c r="E112">
        <v>52000</v>
      </c>
      <c r="F112">
        <v>52000</v>
      </c>
      <c r="G112">
        <v>1</v>
      </c>
      <c r="H112">
        <v>5</v>
      </c>
      <c r="I112">
        <v>0</v>
      </c>
      <c r="J112">
        <v>0</v>
      </c>
      <c r="K112" s="1"/>
      <c r="L112">
        <v>0</v>
      </c>
      <c r="M112">
        <v>20</v>
      </c>
      <c r="N112">
        <v>1</v>
      </c>
      <c r="O112">
        <v>0</v>
      </c>
      <c r="P112">
        <v>0</v>
      </c>
      <c r="Q112" s="1">
        <v>44562</v>
      </c>
      <c r="R112" s="1">
        <v>44773</v>
      </c>
      <c r="S112" s="1">
        <v>44785</v>
      </c>
    </row>
    <row r="113" spans="1:19" x14ac:dyDescent="0.25">
      <c r="A113" s="10" t="s">
        <v>3160</v>
      </c>
      <c r="B113" s="1">
        <v>44545</v>
      </c>
      <c r="C113" s="10" t="s">
        <v>5518</v>
      </c>
      <c r="D113" s="1">
        <v>44677</v>
      </c>
      <c r="E113">
        <v>16000</v>
      </c>
      <c r="F113">
        <v>16000</v>
      </c>
      <c r="G113">
        <v>1</v>
      </c>
      <c r="H113">
        <v>5</v>
      </c>
      <c r="I113">
        <v>0</v>
      </c>
      <c r="J113">
        <v>0</v>
      </c>
      <c r="K113" s="1"/>
      <c r="L113">
        <v>0</v>
      </c>
      <c r="M113">
        <v>31</v>
      </c>
      <c r="N113">
        <v>1</v>
      </c>
      <c r="O113">
        <v>0</v>
      </c>
      <c r="P113">
        <v>0</v>
      </c>
      <c r="Q113" s="1">
        <v>44562</v>
      </c>
      <c r="R113" s="1">
        <v>44773</v>
      </c>
      <c r="S113" s="1">
        <v>44785</v>
      </c>
    </row>
    <row r="114" spans="1:19" x14ac:dyDescent="0.25">
      <c r="A114" s="10" t="s">
        <v>3160</v>
      </c>
      <c r="B114" s="1">
        <v>44545</v>
      </c>
      <c r="C114" s="10" t="s">
        <v>5518</v>
      </c>
      <c r="D114" s="1">
        <v>44677</v>
      </c>
      <c r="E114">
        <v>11000</v>
      </c>
      <c r="F114">
        <v>11000</v>
      </c>
      <c r="G114">
        <v>1</v>
      </c>
      <c r="H114">
        <v>5</v>
      </c>
      <c r="I114">
        <v>0</v>
      </c>
      <c r="J114">
        <v>0</v>
      </c>
      <c r="K114" s="1"/>
      <c r="L114">
        <v>0</v>
      </c>
      <c r="M114">
        <v>40</v>
      </c>
      <c r="N114">
        <v>1</v>
      </c>
      <c r="O114">
        <v>0</v>
      </c>
      <c r="P114">
        <v>0</v>
      </c>
      <c r="Q114" s="1">
        <v>44562</v>
      </c>
      <c r="R114" s="1">
        <v>44773</v>
      </c>
      <c r="S114" s="1">
        <v>44785</v>
      </c>
    </row>
    <row r="115" spans="1:19" x14ac:dyDescent="0.25">
      <c r="A115" s="10" t="s">
        <v>3160</v>
      </c>
      <c r="B115" s="1">
        <v>44545</v>
      </c>
      <c r="C115" s="10" t="s">
        <v>5518</v>
      </c>
      <c r="D115" s="1">
        <v>44677</v>
      </c>
      <c r="E115">
        <v>8500</v>
      </c>
      <c r="F115">
        <v>8500</v>
      </c>
      <c r="G115">
        <v>1</v>
      </c>
      <c r="H115">
        <v>5</v>
      </c>
      <c r="I115">
        <v>0</v>
      </c>
      <c r="J115">
        <v>0</v>
      </c>
      <c r="K115" s="1"/>
      <c r="L115">
        <v>0</v>
      </c>
      <c r="M115">
        <v>4050</v>
      </c>
      <c r="N115">
        <v>4050</v>
      </c>
      <c r="O115">
        <v>0</v>
      </c>
      <c r="P115">
        <v>0</v>
      </c>
      <c r="Q115" s="1">
        <v>44562</v>
      </c>
      <c r="R115" s="1">
        <v>44773</v>
      </c>
      <c r="S115" s="1">
        <v>44785</v>
      </c>
    </row>
    <row r="116" spans="1:19" x14ac:dyDescent="0.25">
      <c r="A116" s="10" t="s">
        <v>3160</v>
      </c>
      <c r="B116" s="1">
        <v>44545</v>
      </c>
      <c r="C116" s="10" t="s">
        <v>5539</v>
      </c>
      <c r="D116" s="1">
        <v>44685</v>
      </c>
      <c r="E116">
        <v>31000</v>
      </c>
      <c r="F116">
        <v>31000</v>
      </c>
      <c r="G116">
        <v>1</v>
      </c>
      <c r="H116">
        <v>5</v>
      </c>
      <c r="I116">
        <v>0</v>
      </c>
      <c r="J116">
        <v>0</v>
      </c>
      <c r="K116" s="1"/>
      <c r="L116">
        <v>0</v>
      </c>
      <c r="M116">
        <v>1</v>
      </c>
      <c r="N116">
        <v>1</v>
      </c>
      <c r="O116">
        <v>0</v>
      </c>
      <c r="P116">
        <v>0</v>
      </c>
      <c r="Q116" s="1">
        <v>44562</v>
      </c>
      <c r="R116" s="1">
        <v>44773</v>
      </c>
      <c r="S116" s="1">
        <v>44785</v>
      </c>
    </row>
    <row r="117" spans="1:19" x14ac:dyDescent="0.25">
      <c r="A117" s="10" t="s">
        <v>3160</v>
      </c>
      <c r="B117" s="1">
        <v>44545</v>
      </c>
      <c r="C117" s="10" t="s">
        <v>5539</v>
      </c>
      <c r="D117" s="1">
        <v>44685</v>
      </c>
      <c r="E117">
        <v>1000</v>
      </c>
      <c r="F117">
        <v>1000</v>
      </c>
      <c r="G117">
        <v>1</v>
      </c>
      <c r="H117">
        <v>5</v>
      </c>
      <c r="I117">
        <v>0</v>
      </c>
      <c r="J117">
        <v>0</v>
      </c>
      <c r="K117" s="1"/>
      <c r="L117">
        <v>0</v>
      </c>
      <c r="M117">
        <v>1</v>
      </c>
      <c r="N117">
        <v>20</v>
      </c>
      <c r="O117">
        <v>0</v>
      </c>
      <c r="P117">
        <v>0</v>
      </c>
      <c r="Q117" s="1">
        <v>44562</v>
      </c>
      <c r="R117" s="1">
        <v>44773</v>
      </c>
      <c r="S117" s="1">
        <v>44785</v>
      </c>
    </row>
    <row r="118" spans="1:19" x14ac:dyDescent="0.25">
      <c r="A118" s="10" t="s">
        <v>3160</v>
      </c>
      <c r="B118" s="1">
        <v>44545</v>
      </c>
      <c r="C118" s="10" t="s">
        <v>5539</v>
      </c>
      <c r="D118" s="1">
        <v>44685</v>
      </c>
      <c r="E118">
        <v>108500</v>
      </c>
      <c r="F118">
        <v>108500</v>
      </c>
      <c r="G118">
        <v>1</v>
      </c>
      <c r="H118">
        <v>5</v>
      </c>
      <c r="I118">
        <v>0</v>
      </c>
      <c r="J118">
        <v>0</v>
      </c>
      <c r="K118" s="1"/>
      <c r="L118">
        <v>0</v>
      </c>
      <c r="M118">
        <v>1</v>
      </c>
      <c r="N118">
        <v>40</v>
      </c>
      <c r="O118">
        <v>0</v>
      </c>
      <c r="P118">
        <v>0</v>
      </c>
      <c r="Q118" s="1">
        <v>44562</v>
      </c>
      <c r="R118" s="1">
        <v>44773</v>
      </c>
      <c r="S118" s="1">
        <v>44785</v>
      </c>
    </row>
    <row r="119" spans="1:19" x14ac:dyDescent="0.25">
      <c r="A119" s="10" t="s">
        <v>3160</v>
      </c>
      <c r="B119" s="1">
        <v>44545</v>
      </c>
      <c r="C119" s="10" t="s">
        <v>5539</v>
      </c>
      <c r="D119" s="1">
        <v>44685</v>
      </c>
      <c r="E119">
        <v>1000</v>
      </c>
      <c r="F119">
        <v>1000</v>
      </c>
      <c r="G119">
        <v>1</v>
      </c>
      <c r="H119">
        <v>5</v>
      </c>
      <c r="I119">
        <v>0</v>
      </c>
      <c r="J119">
        <v>0</v>
      </c>
      <c r="K119" s="1"/>
      <c r="L119">
        <v>0</v>
      </c>
      <c r="M119">
        <v>20</v>
      </c>
      <c r="N119">
        <v>40</v>
      </c>
      <c r="O119">
        <v>0</v>
      </c>
      <c r="P119">
        <v>0</v>
      </c>
      <c r="Q119" s="1">
        <v>44562</v>
      </c>
      <c r="R119" s="1">
        <v>44773</v>
      </c>
      <c r="S119" s="1">
        <v>44785</v>
      </c>
    </row>
    <row r="120" spans="1:19" x14ac:dyDescent="0.25">
      <c r="A120" s="10" t="s">
        <v>3160</v>
      </c>
      <c r="B120" s="1">
        <v>44545</v>
      </c>
      <c r="C120" s="10" t="s">
        <v>5519</v>
      </c>
      <c r="D120" s="1">
        <v>44690</v>
      </c>
      <c r="E120">
        <v>7000</v>
      </c>
      <c r="F120">
        <v>7000</v>
      </c>
      <c r="G120">
        <v>1</v>
      </c>
      <c r="H120">
        <v>5</v>
      </c>
      <c r="I120">
        <v>0</v>
      </c>
      <c r="J120">
        <v>0</v>
      </c>
      <c r="K120" s="1"/>
      <c r="L120">
        <v>0</v>
      </c>
      <c r="M120">
        <v>1</v>
      </c>
      <c r="N120">
        <v>1</v>
      </c>
      <c r="O120">
        <v>0</v>
      </c>
      <c r="P120">
        <v>0</v>
      </c>
      <c r="Q120" s="1">
        <v>44562</v>
      </c>
      <c r="R120" s="1">
        <v>44773</v>
      </c>
      <c r="S120" s="1">
        <v>44785</v>
      </c>
    </row>
    <row r="121" spans="1:19" x14ac:dyDescent="0.25">
      <c r="A121" s="10" t="s">
        <v>3160</v>
      </c>
      <c r="B121" s="1">
        <v>44545</v>
      </c>
      <c r="C121" s="10" t="s">
        <v>5519</v>
      </c>
      <c r="D121" s="1">
        <v>44690</v>
      </c>
      <c r="E121">
        <v>30000</v>
      </c>
      <c r="F121">
        <v>30000</v>
      </c>
      <c r="G121">
        <v>1</v>
      </c>
      <c r="H121">
        <v>5</v>
      </c>
      <c r="I121">
        <v>0</v>
      </c>
      <c r="J121">
        <v>0</v>
      </c>
      <c r="K121" s="1"/>
      <c r="L121">
        <v>0</v>
      </c>
      <c r="M121">
        <v>1017</v>
      </c>
      <c r="N121">
        <v>1017</v>
      </c>
      <c r="O121">
        <v>0</v>
      </c>
      <c r="P121">
        <v>0</v>
      </c>
      <c r="Q121" s="1">
        <v>44562</v>
      </c>
      <c r="R121" s="1">
        <v>44773</v>
      </c>
      <c r="S121" s="1">
        <v>44785</v>
      </c>
    </row>
    <row r="122" spans="1:19" x14ac:dyDescent="0.25">
      <c r="A122" s="10" t="s">
        <v>3160</v>
      </c>
      <c r="B122" s="1">
        <v>44545</v>
      </c>
      <c r="C122" s="10" t="s">
        <v>5540</v>
      </c>
      <c r="D122" s="1">
        <v>44691</v>
      </c>
      <c r="E122">
        <v>3000</v>
      </c>
      <c r="F122">
        <v>3000</v>
      </c>
      <c r="G122">
        <v>1</v>
      </c>
      <c r="H122">
        <v>5</v>
      </c>
      <c r="I122">
        <v>0</v>
      </c>
      <c r="J122">
        <v>0</v>
      </c>
      <c r="K122" s="1"/>
      <c r="L122">
        <v>0</v>
      </c>
      <c r="M122">
        <v>1</v>
      </c>
      <c r="N122">
        <v>20</v>
      </c>
      <c r="O122">
        <v>0</v>
      </c>
      <c r="P122">
        <v>0</v>
      </c>
      <c r="Q122" s="1">
        <v>44562</v>
      </c>
      <c r="R122" s="1">
        <v>44773</v>
      </c>
      <c r="S122" s="1">
        <v>44785</v>
      </c>
    </row>
    <row r="123" spans="1:19" x14ac:dyDescent="0.25">
      <c r="A123" s="10" t="s">
        <v>3160</v>
      </c>
      <c r="B123" s="1">
        <v>44545</v>
      </c>
      <c r="C123" s="10" t="s">
        <v>5540</v>
      </c>
      <c r="D123" s="1">
        <v>44691</v>
      </c>
      <c r="E123">
        <v>30000</v>
      </c>
      <c r="F123">
        <v>30000</v>
      </c>
      <c r="G123">
        <v>1</v>
      </c>
      <c r="H123">
        <v>5</v>
      </c>
      <c r="I123">
        <v>0</v>
      </c>
      <c r="J123">
        <v>0</v>
      </c>
      <c r="K123" s="1"/>
      <c r="L123">
        <v>0</v>
      </c>
      <c r="M123">
        <v>20</v>
      </c>
      <c r="N123">
        <v>20</v>
      </c>
      <c r="O123">
        <v>0</v>
      </c>
      <c r="P123">
        <v>0</v>
      </c>
      <c r="Q123" s="1">
        <v>44562</v>
      </c>
      <c r="R123" s="1">
        <v>44773</v>
      </c>
      <c r="S123" s="1">
        <v>44785</v>
      </c>
    </row>
    <row r="124" spans="1:19" x14ac:dyDescent="0.25">
      <c r="A124" s="10" t="s">
        <v>3160</v>
      </c>
      <c r="B124" s="1">
        <v>44545</v>
      </c>
      <c r="C124" s="10" t="s">
        <v>5540</v>
      </c>
      <c r="D124" s="1">
        <v>44691</v>
      </c>
      <c r="E124">
        <v>2000</v>
      </c>
      <c r="F124">
        <v>2000</v>
      </c>
      <c r="G124">
        <v>1</v>
      </c>
      <c r="H124">
        <v>5</v>
      </c>
      <c r="I124">
        <v>0</v>
      </c>
      <c r="J124">
        <v>0</v>
      </c>
      <c r="K124" s="1"/>
      <c r="L124">
        <v>0</v>
      </c>
      <c r="M124">
        <v>20</v>
      </c>
      <c r="N124">
        <v>40</v>
      </c>
      <c r="O124">
        <v>0</v>
      </c>
      <c r="P124">
        <v>0</v>
      </c>
      <c r="Q124" s="1">
        <v>44562</v>
      </c>
      <c r="R124" s="1">
        <v>44773</v>
      </c>
      <c r="S124" s="1">
        <v>44785</v>
      </c>
    </row>
    <row r="125" spans="1:19" x14ac:dyDescent="0.25">
      <c r="A125" s="10" t="s">
        <v>3160</v>
      </c>
      <c r="B125" s="1">
        <v>44545</v>
      </c>
      <c r="C125" s="10" t="s">
        <v>5540</v>
      </c>
      <c r="D125" s="1">
        <v>44691</v>
      </c>
      <c r="E125">
        <v>98000</v>
      </c>
      <c r="F125">
        <v>98000</v>
      </c>
      <c r="G125">
        <v>1</v>
      </c>
      <c r="H125">
        <v>5</v>
      </c>
      <c r="I125">
        <v>0</v>
      </c>
      <c r="J125">
        <v>0</v>
      </c>
      <c r="K125" s="1"/>
      <c r="L125">
        <v>0</v>
      </c>
      <c r="M125">
        <v>40</v>
      </c>
      <c r="N125">
        <v>40</v>
      </c>
      <c r="O125">
        <v>0</v>
      </c>
      <c r="P125">
        <v>0</v>
      </c>
      <c r="Q125" s="1">
        <v>44562</v>
      </c>
      <c r="R125" s="1">
        <v>44773</v>
      </c>
      <c r="S125" s="1">
        <v>44785</v>
      </c>
    </row>
    <row r="126" spans="1:19" x14ac:dyDescent="0.25">
      <c r="A126" s="10" t="s">
        <v>3160</v>
      </c>
      <c r="B126" s="1">
        <v>44545</v>
      </c>
      <c r="C126" s="10" t="s">
        <v>5540</v>
      </c>
      <c r="D126" s="1">
        <v>44691</v>
      </c>
      <c r="E126">
        <v>2000</v>
      </c>
      <c r="F126">
        <v>2000</v>
      </c>
      <c r="G126">
        <v>1</v>
      </c>
      <c r="H126">
        <v>5</v>
      </c>
      <c r="I126">
        <v>0</v>
      </c>
      <c r="J126">
        <v>0</v>
      </c>
      <c r="K126" s="1"/>
      <c r="L126">
        <v>0</v>
      </c>
      <c r="M126">
        <v>40</v>
      </c>
      <c r="N126">
        <v>1014</v>
      </c>
      <c r="O126">
        <v>0</v>
      </c>
      <c r="P126">
        <v>0</v>
      </c>
      <c r="Q126" s="1">
        <v>44562</v>
      </c>
      <c r="R126" s="1">
        <v>44773</v>
      </c>
      <c r="S126" s="1">
        <v>44785</v>
      </c>
    </row>
    <row r="127" spans="1:19" x14ac:dyDescent="0.25">
      <c r="A127" s="10" t="s">
        <v>3160</v>
      </c>
      <c r="B127" s="1">
        <v>44545</v>
      </c>
      <c r="C127" s="10" t="s">
        <v>5541</v>
      </c>
      <c r="D127" s="1">
        <v>44692</v>
      </c>
      <c r="E127">
        <v>152000</v>
      </c>
      <c r="F127">
        <v>152000</v>
      </c>
      <c r="G127">
        <v>1</v>
      </c>
      <c r="H127">
        <v>5</v>
      </c>
      <c r="I127">
        <v>0</v>
      </c>
      <c r="J127">
        <v>0</v>
      </c>
      <c r="K127" s="1"/>
      <c r="L127">
        <v>0</v>
      </c>
      <c r="M127">
        <v>1</v>
      </c>
      <c r="N127">
        <v>1</v>
      </c>
      <c r="O127">
        <v>0</v>
      </c>
      <c r="P127">
        <v>0</v>
      </c>
      <c r="Q127" s="1">
        <v>44562</v>
      </c>
      <c r="R127" s="1">
        <v>44773</v>
      </c>
      <c r="S127" s="1">
        <v>44785</v>
      </c>
    </row>
    <row r="128" spans="1:19" x14ac:dyDescent="0.25">
      <c r="A128" s="10" t="s">
        <v>3160</v>
      </c>
      <c r="B128" s="1">
        <v>44545</v>
      </c>
      <c r="C128" s="10" t="s">
        <v>5541</v>
      </c>
      <c r="D128" s="1">
        <v>44692</v>
      </c>
      <c r="E128">
        <v>309000</v>
      </c>
      <c r="F128">
        <v>309000</v>
      </c>
      <c r="G128">
        <v>1</v>
      </c>
      <c r="H128">
        <v>5</v>
      </c>
      <c r="I128">
        <v>0</v>
      </c>
      <c r="J128">
        <v>0</v>
      </c>
      <c r="K128" s="1"/>
      <c r="L128">
        <v>0</v>
      </c>
      <c r="M128">
        <v>20</v>
      </c>
      <c r="N128">
        <v>20</v>
      </c>
      <c r="O128">
        <v>0</v>
      </c>
      <c r="P128">
        <v>0</v>
      </c>
      <c r="Q128" s="1">
        <v>44562</v>
      </c>
      <c r="R128" s="1">
        <v>44773</v>
      </c>
      <c r="S128" s="1">
        <v>44785</v>
      </c>
    </row>
    <row r="129" spans="1:19" x14ac:dyDescent="0.25">
      <c r="A129" s="10" t="s">
        <v>3160</v>
      </c>
      <c r="B129" s="1">
        <v>44545</v>
      </c>
      <c r="C129" s="10" t="s">
        <v>5541</v>
      </c>
      <c r="D129" s="1">
        <v>44692</v>
      </c>
      <c r="E129">
        <v>3000</v>
      </c>
      <c r="F129">
        <v>3000</v>
      </c>
      <c r="G129">
        <v>1</v>
      </c>
      <c r="H129">
        <v>5</v>
      </c>
      <c r="I129">
        <v>0</v>
      </c>
      <c r="J129">
        <v>0</v>
      </c>
      <c r="K129" s="1"/>
      <c r="L129">
        <v>0</v>
      </c>
      <c r="M129">
        <v>20</v>
      </c>
      <c r="N129">
        <v>1017</v>
      </c>
      <c r="O129">
        <v>0</v>
      </c>
      <c r="P129">
        <v>0</v>
      </c>
      <c r="Q129" s="1">
        <v>44562</v>
      </c>
      <c r="R129" s="1">
        <v>44773</v>
      </c>
      <c r="S129" s="1">
        <v>44785</v>
      </c>
    </row>
    <row r="130" spans="1:19" x14ac:dyDescent="0.25">
      <c r="A130" s="10" t="s">
        <v>3160</v>
      </c>
      <c r="B130" s="1">
        <v>44545</v>
      </c>
      <c r="C130" s="10" t="s">
        <v>5542</v>
      </c>
      <c r="D130" s="1">
        <v>44698</v>
      </c>
      <c r="E130">
        <v>24500</v>
      </c>
      <c r="F130">
        <v>24500</v>
      </c>
      <c r="G130">
        <v>1</v>
      </c>
      <c r="H130">
        <v>5</v>
      </c>
      <c r="I130">
        <v>0</v>
      </c>
      <c r="J130">
        <v>0</v>
      </c>
      <c r="K130" s="1"/>
      <c r="L130">
        <v>0</v>
      </c>
      <c r="M130">
        <v>1</v>
      </c>
      <c r="N130">
        <v>1</v>
      </c>
      <c r="O130">
        <v>0</v>
      </c>
      <c r="P130">
        <v>0</v>
      </c>
      <c r="Q130" s="1">
        <v>44562</v>
      </c>
      <c r="R130" s="1">
        <v>44773</v>
      </c>
      <c r="S130" s="1">
        <v>44785</v>
      </c>
    </row>
    <row r="131" spans="1:19" x14ac:dyDescent="0.25">
      <c r="A131" s="10" t="s">
        <v>3160</v>
      </c>
      <c r="B131" s="1">
        <v>44545</v>
      </c>
      <c r="C131" s="10" t="s">
        <v>5542</v>
      </c>
      <c r="D131" s="1">
        <v>44698</v>
      </c>
      <c r="E131">
        <v>4500</v>
      </c>
      <c r="F131">
        <v>4500</v>
      </c>
      <c r="G131">
        <v>1</v>
      </c>
      <c r="H131">
        <v>5</v>
      </c>
      <c r="I131">
        <v>0</v>
      </c>
      <c r="J131">
        <v>0</v>
      </c>
      <c r="K131" s="1"/>
      <c r="L131">
        <v>0</v>
      </c>
      <c r="M131">
        <v>20</v>
      </c>
      <c r="N131">
        <v>1</v>
      </c>
      <c r="O131">
        <v>0</v>
      </c>
      <c r="P131">
        <v>0</v>
      </c>
      <c r="Q131" s="1">
        <v>44562</v>
      </c>
      <c r="R131" s="1">
        <v>44773</v>
      </c>
      <c r="S131" s="1">
        <v>44785</v>
      </c>
    </row>
    <row r="132" spans="1:19" x14ac:dyDescent="0.25">
      <c r="A132" s="10" t="s">
        <v>3160</v>
      </c>
      <c r="B132" s="1">
        <v>44545</v>
      </c>
      <c r="C132" s="10" t="s">
        <v>5542</v>
      </c>
      <c r="D132" s="1">
        <v>44698</v>
      </c>
      <c r="E132">
        <v>18500</v>
      </c>
      <c r="F132">
        <v>18500</v>
      </c>
      <c r="G132">
        <v>1</v>
      </c>
      <c r="H132">
        <v>5</v>
      </c>
      <c r="I132">
        <v>0</v>
      </c>
      <c r="J132">
        <v>0</v>
      </c>
      <c r="K132" s="1"/>
      <c r="L132">
        <v>0</v>
      </c>
      <c r="M132">
        <v>20</v>
      </c>
      <c r="N132">
        <v>20</v>
      </c>
      <c r="O132">
        <v>0</v>
      </c>
      <c r="P132">
        <v>0</v>
      </c>
      <c r="Q132" s="1">
        <v>44562</v>
      </c>
      <c r="R132" s="1">
        <v>44773</v>
      </c>
      <c r="S132" s="1">
        <v>44785</v>
      </c>
    </row>
    <row r="133" spans="1:19" x14ac:dyDescent="0.25">
      <c r="A133" s="10" t="s">
        <v>3160</v>
      </c>
      <c r="B133" s="1">
        <v>44545</v>
      </c>
      <c r="C133" s="10" t="s">
        <v>5542</v>
      </c>
      <c r="D133" s="1">
        <v>44698</v>
      </c>
      <c r="E133">
        <v>5000</v>
      </c>
      <c r="F133">
        <v>5000</v>
      </c>
      <c r="G133">
        <v>1</v>
      </c>
      <c r="H133">
        <v>5</v>
      </c>
      <c r="I133">
        <v>0</v>
      </c>
      <c r="J133">
        <v>0</v>
      </c>
      <c r="K133" s="1"/>
      <c r="L133">
        <v>0</v>
      </c>
      <c r="M133">
        <v>40</v>
      </c>
      <c r="N133">
        <v>20</v>
      </c>
      <c r="O133">
        <v>0</v>
      </c>
      <c r="P133">
        <v>0</v>
      </c>
      <c r="Q133" s="1">
        <v>44562</v>
      </c>
      <c r="R133" s="1">
        <v>44773</v>
      </c>
      <c r="S133" s="1">
        <v>44785</v>
      </c>
    </row>
    <row r="134" spans="1:19" x14ac:dyDescent="0.25">
      <c r="A134" s="10" t="s">
        <v>3160</v>
      </c>
      <c r="B134" s="1">
        <v>44545</v>
      </c>
      <c r="C134" s="10" t="s">
        <v>5542</v>
      </c>
      <c r="D134" s="1">
        <v>44698</v>
      </c>
      <c r="E134">
        <v>20000</v>
      </c>
      <c r="F134">
        <v>20000</v>
      </c>
      <c r="G134">
        <v>1</v>
      </c>
      <c r="H134">
        <v>5</v>
      </c>
      <c r="I134">
        <v>0</v>
      </c>
      <c r="J134">
        <v>0</v>
      </c>
      <c r="K134" s="1"/>
      <c r="L134">
        <v>0</v>
      </c>
      <c r="M134">
        <v>40</v>
      </c>
      <c r="N134">
        <v>40</v>
      </c>
      <c r="O134">
        <v>0</v>
      </c>
      <c r="P134">
        <v>0</v>
      </c>
      <c r="Q134" s="1">
        <v>44562</v>
      </c>
      <c r="R134" s="1">
        <v>44773</v>
      </c>
      <c r="S134" s="1">
        <v>44785</v>
      </c>
    </row>
    <row r="135" spans="1:19" x14ac:dyDescent="0.25">
      <c r="A135" s="10" t="s">
        <v>3160</v>
      </c>
      <c r="B135" s="1">
        <v>44545</v>
      </c>
      <c r="C135" s="10" t="s">
        <v>5542</v>
      </c>
      <c r="D135" s="1">
        <v>44698</v>
      </c>
      <c r="E135">
        <v>10000</v>
      </c>
      <c r="F135">
        <v>10000</v>
      </c>
      <c r="G135">
        <v>1</v>
      </c>
      <c r="H135">
        <v>5</v>
      </c>
      <c r="I135">
        <v>0</v>
      </c>
      <c r="J135">
        <v>0</v>
      </c>
      <c r="K135" s="1"/>
      <c r="L135">
        <v>0</v>
      </c>
      <c r="M135">
        <v>1017</v>
      </c>
      <c r="N135">
        <v>1017</v>
      </c>
      <c r="O135">
        <v>0</v>
      </c>
      <c r="P135">
        <v>0</v>
      </c>
      <c r="Q135" s="1">
        <v>44562</v>
      </c>
      <c r="R135" s="1">
        <v>44773</v>
      </c>
      <c r="S135" s="1">
        <v>44785</v>
      </c>
    </row>
    <row r="136" spans="1:19" x14ac:dyDescent="0.25">
      <c r="A136" s="10" t="s">
        <v>3160</v>
      </c>
      <c r="B136" s="1">
        <v>44545</v>
      </c>
      <c r="C136" s="10" t="s">
        <v>5543</v>
      </c>
      <c r="D136" s="1">
        <v>44699</v>
      </c>
      <c r="E136">
        <v>8750</v>
      </c>
      <c r="F136">
        <v>8750</v>
      </c>
      <c r="G136">
        <v>1</v>
      </c>
      <c r="H136">
        <v>5</v>
      </c>
      <c r="I136">
        <v>0</v>
      </c>
      <c r="J136">
        <v>0</v>
      </c>
      <c r="K136" s="1"/>
      <c r="L136">
        <v>0</v>
      </c>
      <c r="M136">
        <v>1</v>
      </c>
      <c r="N136">
        <v>1</v>
      </c>
      <c r="O136">
        <v>0</v>
      </c>
      <c r="P136">
        <v>0</v>
      </c>
      <c r="Q136" s="1">
        <v>44562</v>
      </c>
      <c r="R136" s="1">
        <v>44773</v>
      </c>
      <c r="S136" s="1">
        <v>44785</v>
      </c>
    </row>
    <row r="137" spans="1:19" x14ac:dyDescent="0.25">
      <c r="A137" s="10" t="s">
        <v>3160</v>
      </c>
      <c r="B137" s="1">
        <v>44545</v>
      </c>
      <c r="C137" s="10" t="s">
        <v>5543</v>
      </c>
      <c r="D137" s="1">
        <v>44699</v>
      </c>
      <c r="E137">
        <v>4000</v>
      </c>
      <c r="F137">
        <v>4000</v>
      </c>
      <c r="G137">
        <v>1</v>
      </c>
      <c r="H137">
        <v>5</v>
      </c>
      <c r="I137">
        <v>0</v>
      </c>
      <c r="J137">
        <v>0</v>
      </c>
      <c r="K137" s="1"/>
      <c r="L137">
        <v>0</v>
      </c>
      <c r="M137">
        <v>20</v>
      </c>
      <c r="N137">
        <v>20</v>
      </c>
      <c r="O137">
        <v>0</v>
      </c>
      <c r="P137">
        <v>0</v>
      </c>
      <c r="Q137" s="1">
        <v>44562</v>
      </c>
      <c r="R137" s="1">
        <v>44773</v>
      </c>
      <c r="S137" s="1">
        <v>44785</v>
      </c>
    </row>
    <row r="138" spans="1:19" x14ac:dyDescent="0.25">
      <c r="A138" s="10" t="s">
        <v>3160</v>
      </c>
      <c r="B138" s="1">
        <v>44545</v>
      </c>
      <c r="C138" s="10" t="s">
        <v>5520</v>
      </c>
      <c r="D138" s="1">
        <v>44704</v>
      </c>
      <c r="E138">
        <v>70300</v>
      </c>
      <c r="F138">
        <v>70300</v>
      </c>
      <c r="G138">
        <v>1</v>
      </c>
      <c r="H138">
        <v>5</v>
      </c>
      <c r="I138">
        <v>0</v>
      </c>
      <c r="J138">
        <v>0</v>
      </c>
      <c r="K138" s="1"/>
      <c r="L138">
        <v>0</v>
      </c>
      <c r="M138">
        <v>1</v>
      </c>
      <c r="N138">
        <v>1</v>
      </c>
      <c r="O138">
        <v>0</v>
      </c>
      <c r="P138">
        <v>0</v>
      </c>
      <c r="Q138" s="1">
        <v>44562</v>
      </c>
      <c r="R138" s="1">
        <v>44773</v>
      </c>
      <c r="S138" s="1">
        <v>44785</v>
      </c>
    </row>
    <row r="139" spans="1:19" x14ac:dyDescent="0.25">
      <c r="A139" s="10" t="s">
        <v>3160</v>
      </c>
      <c r="B139" s="1">
        <v>44545</v>
      </c>
      <c r="C139" s="10" t="s">
        <v>5520</v>
      </c>
      <c r="D139" s="1">
        <v>44704</v>
      </c>
      <c r="E139">
        <v>20800</v>
      </c>
      <c r="F139">
        <v>20800</v>
      </c>
      <c r="G139">
        <v>1</v>
      </c>
      <c r="H139">
        <v>5</v>
      </c>
      <c r="I139">
        <v>0</v>
      </c>
      <c r="J139">
        <v>0</v>
      </c>
      <c r="K139" s="1"/>
      <c r="L139">
        <v>0</v>
      </c>
      <c r="M139">
        <v>1</v>
      </c>
      <c r="N139">
        <v>20</v>
      </c>
      <c r="O139">
        <v>0</v>
      </c>
      <c r="P139">
        <v>0</v>
      </c>
      <c r="Q139" s="1">
        <v>44562</v>
      </c>
      <c r="R139" s="1">
        <v>44773</v>
      </c>
      <c r="S139" s="1">
        <v>44785</v>
      </c>
    </row>
    <row r="140" spans="1:19" x14ac:dyDescent="0.25">
      <c r="A140" s="10" t="s">
        <v>3160</v>
      </c>
      <c r="B140" s="1">
        <v>44545</v>
      </c>
      <c r="C140" s="10" t="s">
        <v>5520</v>
      </c>
      <c r="D140" s="1">
        <v>44704</v>
      </c>
      <c r="E140">
        <v>40200</v>
      </c>
      <c r="F140">
        <v>40200</v>
      </c>
      <c r="G140">
        <v>1</v>
      </c>
      <c r="H140">
        <v>5</v>
      </c>
      <c r="I140">
        <v>0</v>
      </c>
      <c r="J140">
        <v>0</v>
      </c>
      <c r="K140" s="1"/>
      <c r="L140">
        <v>0</v>
      </c>
      <c r="M140">
        <v>40</v>
      </c>
      <c r="N140">
        <v>20</v>
      </c>
      <c r="O140">
        <v>0</v>
      </c>
      <c r="P140">
        <v>0</v>
      </c>
      <c r="Q140" s="1">
        <v>44562</v>
      </c>
      <c r="R140" s="1">
        <v>44773</v>
      </c>
      <c r="S140" s="1">
        <v>44785</v>
      </c>
    </row>
    <row r="141" spans="1:19" x14ac:dyDescent="0.25">
      <c r="A141" s="10" t="s">
        <v>3160</v>
      </c>
      <c r="B141" s="1">
        <v>44545</v>
      </c>
      <c r="C141" s="10" t="s">
        <v>5520</v>
      </c>
      <c r="D141" s="1">
        <v>44704</v>
      </c>
      <c r="E141">
        <v>11000</v>
      </c>
      <c r="F141">
        <v>11000</v>
      </c>
      <c r="G141">
        <v>1</v>
      </c>
      <c r="H141">
        <v>5</v>
      </c>
      <c r="I141">
        <v>0</v>
      </c>
      <c r="J141">
        <v>0</v>
      </c>
      <c r="K141" s="1"/>
      <c r="L141">
        <v>0</v>
      </c>
      <c r="M141">
        <v>1017</v>
      </c>
      <c r="N141">
        <v>20</v>
      </c>
      <c r="O141">
        <v>0</v>
      </c>
      <c r="P141">
        <v>0</v>
      </c>
      <c r="Q141" s="1">
        <v>44562</v>
      </c>
      <c r="R141" s="1">
        <v>44773</v>
      </c>
      <c r="S141" s="1">
        <v>44785</v>
      </c>
    </row>
    <row r="142" spans="1:19" x14ac:dyDescent="0.25">
      <c r="A142" s="10" t="s">
        <v>3160</v>
      </c>
      <c r="B142" s="1">
        <v>44545</v>
      </c>
      <c r="C142" s="10" t="s">
        <v>5520</v>
      </c>
      <c r="D142" s="1">
        <v>44704</v>
      </c>
      <c r="E142">
        <v>21000</v>
      </c>
      <c r="F142">
        <v>21000</v>
      </c>
      <c r="G142">
        <v>1</v>
      </c>
      <c r="H142">
        <v>5</v>
      </c>
      <c r="I142">
        <v>0</v>
      </c>
      <c r="J142">
        <v>0</v>
      </c>
      <c r="K142" s="1"/>
      <c r="L142">
        <v>0</v>
      </c>
      <c r="M142">
        <v>1017</v>
      </c>
      <c r="N142">
        <v>40</v>
      </c>
      <c r="O142">
        <v>0</v>
      </c>
      <c r="P142">
        <v>0</v>
      </c>
      <c r="Q142" s="1">
        <v>44562</v>
      </c>
      <c r="R142" s="1">
        <v>44773</v>
      </c>
      <c r="S142" s="1">
        <v>44785</v>
      </c>
    </row>
    <row r="143" spans="1:19" x14ac:dyDescent="0.25">
      <c r="A143" s="10" t="s">
        <v>3160</v>
      </c>
      <c r="B143" s="1">
        <v>44545</v>
      </c>
      <c r="C143" s="10" t="s">
        <v>5521</v>
      </c>
      <c r="D143" s="1">
        <v>44706</v>
      </c>
      <c r="E143">
        <v>10000</v>
      </c>
      <c r="F143">
        <v>10000</v>
      </c>
      <c r="G143">
        <v>1</v>
      </c>
      <c r="H143">
        <v>5</v>
      </c>
      <c r="I143">
        <v>0</v>
      </c>
      <c r="J143">
        <v>0</v>
      </c>
      <c r="K143" s="1"/>
      <c r="L143">
        <v>0</v>
      </c>
      <c r="M143">
        <v>1</v>
      </c>
      <c r="N143">
        <v>1</v>
      </c>
      <c r="O143">
        <v>0</v>
      </c>
      <c r="P143">
        <v>0</v>
      </c>
      <c r="Q143" s="1">
        <v>44562</v>
      </c>
      <c r="R143" s="1">
        <v>44773</v>
      </c>
      <c r="S143" s="1">
        <v>44785</v>
      </c>
    </row>
    <row r="144" spans="1:19" x14ac:dyDescent="0.25">
      <c r="A144" s="10" t="s">
        <v>3160</v>
      </c>
      <c r="B144" s="1">
        <v>44545</v>
      </c>
      <c r="C144" s="10" t="s">
        <v>5521</v>
      </c>
      <c r="D144" s="1">
        <v>44706</v>
      </c>
      <c r="E144">
        <v>5000</v>
      </c>
      <c r="F144">
        <v>5000</v>
      </c>
      <c r="G144">
        <v>1</v>
      </c>
      <c r="H144">
        <v>5</v>
      </c>
      <c r="I144">
        <v>0</v>
      </c>
      <c r="J144">
        <v>0</v>
      </c>
      <c r="K144" s="1"/>
      <c r="L144">
        <v>0</v>
      </c>
      <c r="M144">
        <v>1</v>
      </c>
      <c r="N144">
        <v>20</v>
      </c>
      <c r="O144">
        <v>0</v>
      </c>
      <c r="P144">
        <v>0</v>
      </c>
      <c r="Q144" s="1">
        <v>44562</v>
      </c>
      <c r="R144" s="1">
        <v>44773</v>
      </c>
      <c r="S144" s="1">
        <v>44785</v>
      </c>
    </row>
    <row r="145" spans="1:19" x14ac:dyDescent="0.25">
      <c r="A145" s="10" t="s">
        <v>3160</v>
      </c>
      <c r="B145" s="1">
        <v>44545</v>
      </c>
      <c r="C145" s="10" t="s">
        <v>5521</v>
      </c>
      <c r="D145" s="1">
        <v>44706</v>
      </c>
      <c r="E145">
        <v>69000</v>
      </c>
      <c r="F145">
        <v>69000</v>
      </c>
      <c r="G145">
        <v>1</v>
      </c>
      <c r="H145">
        <v>5</v>
      </c>
      <c r="I145">
        <v>0</v>
      </c>
      <c r="J145">
        <v>0</v>
      </c>
      <c r="K145" s="1"/>
      <c r="L145">
        <v>0</v>
      </c>
      <c r="M145">
        <v>20</v>
      </c>
      <c r="N145">
        <v>20</v>
      </c>
      <c r="O145">
        <v>0</v>
      </c>
      <c r="P145">
        <v>0</v>
      </c>
      <c r="Q145" s="1">
        <v>44562</v>
      </c>
      <c r="R145" s="1">
        <v>44773</v>
      </c>
      <c r="S145" s="1">
        <v>44785</v>
      </c>
    </row>
    <row r="146" spans="1:19" x14ac:dyDescent="0.25">
      <c r="A146" s="10" t="s">
        <v>3160</v>
      </c>
      <c r="B146" s="1">
        <v>44545</v>
      </c>
      <c r="C146" s="10" t="s">
        <v>5521</v>
      </c>
      <c r="D146" s="1">
        <v>44706</v>
      </c>
      <c r="E146">
        <v>2100</v>
      </c>
      <c r="F146">
        <v>2100</v>
      </c>
      <c r="G146">
        <v>1</v>
      </c>
      <c r="H146">
        <v>5</v>
      </c>
      <c r="I146">
        <v>0</v>
      </c>
      <c r="J146">
        <v>0</v>
      </c>
      <c r="K146" s="1"/>
      <c r="L146">
        <v>0</v>
      </c>
      <c r="M146">
        <v>20</v>
      </c>
      <c r="N146">
        <v>40</v>
      </c>
      <c r="O146">
        <v>0</v>
      </c>
      <c r="P146">
        <v>0</v>
      </c>
      <c r="Q146" s="1">
        <v>44562</v>
      </c>
      <c r="R146" s="1">
        <v>44773</v>
      </c>
      <c r="S146" s="1">
        <v>44785</v>
      </c>
    </row>
    <row r="147" spans="1:19" x14ac:dyDescent="0.25">
      <c r="A147" s="10" t="s">
        <v>3160</v>
      </c>
      <c r="B147" s="1">
        <v>44545</v>
      </c>
      <c r="C147" s="10" t="s">
        <v>5521</v>
      </c>
      <c r="D147" s="1">
        <v>44706</v>
      </c>
      <c r="E147">
        <v>5000</v>
      </c>
      <c r="F147">
        <v>5000</v>
      </c>
      <c r="G147">
        <v>1</v>
      </c>
      <c r="H147">
        <v>5</v>
      </c>
      <c r="I147">
        <v>0</v>
      </c>
      <c r="J147">
        <v>0</v>
      </c>
      <c r="K147" s="1"/>
      <c r="L147">
        <v>0</v>
      </c>
      <c r="M147">
        <v>31</v>
      </c>
      <c r="N147">
        <v>40</v>
      </c>
      <c r="O147">
        <v>0</v>
      </c>
      <c r="P147">
        <v>0</v>
      </c>
      <c r="Q147" s="1">
        <v>44562</v>
      </c>
      <c r="R147" s="1">
        <v>44773</v>
      </c>
      <c r="S147" s="1">
        <v>44785</v>
      </c>
    </row>
    <row r="148" spans="1:19" x14ac:dyDescent="0.25">
      <c r="A148" s="10" t="s">
        <v>3160</v>
      </c>
      <c r="B148" s="1">
        <v>44545</v>
      </c>
      <c r="C148" s="10" t="s">
        <v>5521</v>
      </c>
      <c r="D148" s="1">
        <v>44706</v>
      </c>
      <c r="E148">
        <v>21000</v>
      </c>
      <c r="F148">
        <v>21000</v>
      </c>
      <c r="G148">
        <v>1</v>
      </c>
      <c r="H148">
        <v>5</v>
      </c>
      <c r="I148">
        <v>0</v>
      </c>
      <c r="J148">
        <v>0</v>
      </c>
      <c r="K148" s="1"/>
      <c r="L148">
        <v>0</v>
      </c>
      <c r="M148">
        <v>40</v>
      </c>
      <c r="N148">
        <v>40</v>
      </c>
      <c r="O148">
        <v>0</v>
      </c>
      <c r="P148">
        <v>0</v>
      </c>
      <c r="Q148" s="1">
        <v>44562</v>
      </c>
      <c r="R148" s="1">
        <v>44773</v>
      </c>
      <c r="S148" s="1">
        <v>44785</v>
      </c>
    </row>
    <row r="149" spans="1:19" x14ac:dyDescent="0.25">
      <c r="A149" s="10" t="s">
        <v>3160</v>
      </c>
      <c r="B149" s="1">
        <v>44545</v>
      </c>
      <c r="C149" s="10" t="s">
        <v>5521</v>
      </c>
      <c r="D149" s="1">
        <v>44706</v>
      </c>
      <c r="E149">
        <v>627.62</v>
      </c>
      <c r="F149">
        <v>627.62</v>
      </c>
      <c r="G149">
        <v>1</v>
      </c>
      <c r="H149">
        <v>5</v>
      </c>
      <c r="I149">
        <v>0</v>
      </c>
      <c r="J149">
        <v>0</v>
      </c>
      <c r="K149" s="1"/>
      <c r="L149">
        <v>0</v>
      </c>
      <c r="M149">
        <v>1018</v>
      </c>
      <c r="N149">
        <v>1018</v>
      </c>
      <c r="O149">
        <v>0</v>
      </c>
      <c r="P149">
        <v>0</v>
      </c>
      <c r="Q149" s="1">
        <v>44562</v>
      </c>
      <c r="R149" s="1">
        <v>44773</v>
      </c>
      <c r="S149" s="1">
        <v>44785</v>
      </c>
    </row>
    <row r="150" spans="1:19" x14ac:dyDescent="0.25">
      <c r="A150" s="10" t="s">
        <v>3160</v>
      </c>
      <c r="B150" s="1">
        <v>44545</v>
      </c>
      <c r="C150" s="10" t="s">
        <v>5544</v>
      </c>
      <c r="D150" s="1">
        <v>44711</v>
      </c>
      <c r="E150">
        <v>2000</v>
      </c>
      <c r="F150">
        <v>2000</v>
      </c>
      <c r="G150">
        <v>1</v>
      </c>
      <c r="H150">
        <v>5</v>
      </c>
      <c r="I150">
        <v>0</v>
      </c>
      <c r="J150">
        <v>0</v>
      </c>
      <c r="K150" s="1"/>
      <c r="L150">
        <v>0</v>
      </c>
      <c r="M150">
        <v>1</v>
      </c>
      <c r="N150">
        <v>40</v>
      </c>
      <c r="O150">
        <v>0</v>
      </c>
      <c r="P150">
        <v>0</v>
      </c>
      <c r="Q150" s="1">
        <v>44562</v>
      </c>
      <c r="R150" s="1">
        <v>44773</v>
      </c>
      <c r="S150" s="1">
        <v>44785</v>
      </c>
    </row>
    <row r="151" spans="1:19" x14ac:dyDescent="0.25">
      <c r="A151" s="10" t="s">
        <v>3160</v>
      </c>
      <c r="B151" s="1">
        <v>44545</v>
      </c>
      <c r="C151" s="10" t="s">
        <v>5544</v>
      </c>
      <c r="D151" s="1">
        <v>44711</v>
      </c>
      <c r="E151">
        <v>5000</v>
      </c>
      <c r="F151">
        <v>5000</v>
      </c>
      <c r="G151">
        <v>1</v>
      </c>
      <c r="H151">
        <v>5</v>
      </c>
      <c r="I151">
        <v>0</v>
      </c>
      <c r="J151">
        <v>0</v>
      </c>
      <c r="K151" s="1"/>
      <c r="L151">
        <v>0</v>
      </c>
      <c r="M151">
        <v>20</v>
      </c>
      <c r="N151">
        <v>40</v>
      </c>
      <c r="O151">
        <v>0</v>
      </c>
      <c r="P151">
        <v>0</v>
      </c>
      <c r="Q151" s="1">
        <v>44562</v>
      </c>
      <c r="R151" s="1">
        <v>44773</v>
      </c>
      <c r="S151" s="1">
        <v>44785</v>
      </c>
    </row>
    <row r="152" spans="1:19" x14ac:dyDescent="0.25">
      <c r="A152" s="10" t="s">
        <v>3160</v>
      </c>
      <c r="B152" s="1">
        <v>44545</v>
      </c>
      <c r="C152" s="10" t="s">
        <v>5544</v>
      </c>
      <c r="D152" s="1">
        <v>44711</v>
      </c>
      <c r="E152">
        <v>67000</v>
      </c>
      <c r="F152">
        <v>67000</v>
      </c>
      <c r="G152">
        <v>1</v>
      </c>
      <c r="H152">
        <v>5</v>
      </c>
      <c r="I152">
        <v>0</v>
      </c>
      <c r="J152">
        <v>0</v>
      </c>
      <c r="K152" s="1"/>
      <c r="L152">
        <v>0</v>
      </c>
      <c r="M152">
        <v>31</v>
      </c>
      <c r="N152">
        <v>40</v>
      </c>
      <c r="O152">
        <v>0</v>
      </c>
      <c r="P152">
        <v>0</v>
      </c>
      <c r="Q152" s="1">
        <v>44562</v>
      </c>
      <c r="R152" s="1">
        <v>44773</v>
      </c>
      <c r="S152" s="1">
        <v>44785</v>
      </c>
    </row>
    <row r="153" spans="1:19" x14ac:dyDescent="0.25">
      <c r="A153" s="10" t="s">
        <v>3160</v>
      </c>
      <c r="B153" s="1">
        <v>44545</v>
      </c>
      <c r="C153" s="10" t="s">
        <v>5544</v>
      </c>
      <c r="D153" s="1">
        <v>44711</v>
      </c>
      <c r="E153">
        <v>12000</v>
      </c>
      <c r="F153">
        <v>12000</v>
      </c>
      <c r="G153">
        <v>1</v>
      </c>
      <c r="H153">
        <v>5</v>
      </c>
      <c r="I153">
        <v>0</v>
      </c>
      <c r="J153">
        <v>0</v>
      </c>
      <c r="K153" s="1"/>
      <c r="L153">
        <v>0</v>
      </c>
      <c r="M153">
        <v>40</v>
      </c>
      <c r="N153">
        <v>40</v>
      </c>
      <c r="O153">
        <v>0</v>
      </c>
      <c r="P153">
        <v>0</v>
      </c>
      <c r="Q153" s="1">
        <v>44562</v>
      </c>
      <c r="R153" s="1">
        <v>44773</v>
      </c>
      <c r="S153" s="1">
        <v>44785</v>
      </c>
    </row>
    <row r="154" spans="1:19" x14ac:dyDescent="0.25">
      <c r="A154" s="10" t="s">
        <v>3160</v>
      </c>
      <c r="B154" s="1">
        <v>44545</v>
      </c>
      <c r="C154" s="10" t="s">
        <v>5544</v>
      </c>
      <c r="D154" s="1">
        <v>44711</v>
      </c>
      <c r="E154">
        <v>50000</v>
      </c>
      <c r="F154">
        <v>50000</v>
      </c>
      <c r="G154">
        <v>1</v>
      </c>
      <c r="H154">
        <v>5</v>
      </c>
      <c r="I154">
        <v>0</v>
      </c>
      <c r="J154">
        <v>0</v>
      </c>
      <c r="K154" s="1"/>
      <c r="L154">
        <v>0</v>
      </c>
      <c r="M154">
        <v>4500</v>
      </c>
      <c r="N154">
        <v>4500</v>
      </c>
      <c r="O154">
        <v>0</v>
      </c>
      <c r="P154">
        <v>0</v>
      </c>
      <c r="Q154" s="1">
        <v>44562</v>
      </c>
      <c r="R154" s="1">
        <v>44773</v>
      </c>
      <c r="S154" s="1">
        <v>44785</v>
      </c>
    </row>
    <row r="155" spans="1:19" x14ac:dyDescent="0.25">
      <c r="A155" s="10" t="s">
        <v>3160</v>
      </c>
      <c r="B155" s="1">
        <v>44545</v>
      </c>
      <c r="C155" s="10" t="s">
        <v>6313</v>
      </c>
      <c r="D155" s="1">
        <v>44714</v>
      </c>
      <c r="E155">
        <v>35000</v>
      </c>
      <c r="F155">
        <v>35000</v>
      </c>
      <c r="G155">
        <v>1</v>
      </c>
      <c r="H155">
        <v>5</v>
      </c>
      <c r="I155">
        <v>0</v>
      </c>
      <c r="J155">
        <v>0</v>
      </c>
      <c r="K155" s="1"/>
      <c r="L155">
        <v>0</v>
      </c>
      <c r="M155">
        <v>1</v>
      </c>
      <c r="N155">
        <v>1</v>
      </c>
      <c r="O155">
        <v>0</v>
      </c>
      <c r="P155">
        <v>0</v>
      </c>
      <c r="Q155" s="1">
        <v>44562</v>
      </c>
      <c r="R155" s="1">
        <v>44773</v>
      </c>
      <c r="S155" s="1">
        <v>44785</v>
      </c>
    </row>
    <row r="156" spans="1:19" x14ac:dyDescent="0.25">
      <c r="A156" s="10" t="s">
        <v>3160</v>
      </c>
      <c r="B156" s="1">
        <v>44545</v>
      </c>
      <c r="C156" s="10" t="s">
        <v>6313</v>
      </c>
      <c r="D156" s="1">
        <v>44714</v>
      </c>
      <c r="E156">
        <v>11100</v>
      </c>
      <c r="F156">
        <v>11100</v>
      </c>
      <c r="G156">
        <v>1</v>
      </c>
      <c r="H156">
        <v>5</v>
      </c>
      <c r="I156">
        <v>0</v>
      </c>
      <c r="J156">
        <v>0</v>
      </c>
      <c r="K156" s="1"/>
      <c r="L156">
        <v>0</v>
      </c>
      <c r="M156">
        <v>1</v>
      </c>
      <c r="N156">
        <v>20</v>
      </c>
      <c r="O156">
        <v>0</v>
      </c>
      <c r="P156">
        <v>0</v>
      </c>
      <c r="Q156" s="1">
        <v>44562</v>
      </c>
      <c r="R156" s="1">
        <v>44773</v>
      </c>
      <c r="S156" s="1">
        <v>44785</v>
      </c>
    </row>
    <row r="157" spans="1:19" x14ac:dyDescent="0.25">
      <c r="A157" s="10" t="s">
        <v>3160</v>
      </c>
      <c r="B157" s="1">
        <v>44545</v>
      </c>
      <c r="C157" s="10" t="s">
        <v>6313</v>
      </c>
      <c r="D157" s="1">
        <v>44714</v>
      </c>
      <c r="E157">
        <v>49900</v>
      </c>
      <c r="F157">
        <v>49900</v>
      </c>
      <c r="G157">
        <v>1</v>
      </c>
      <c r="H157">
        <v>5</v>
      </c>
      <c r="I157">
        <v>0</v>
      </c>
      <c r="J157">
        <v>0</v>
      </c>
      <c r="K157" s="1"/>
      <c r="L157">
        <v>0</v>
      </c>
      <c r="M157">
        <v>20</v>
      </c>
      <c r="N157">
        <v>20</v>
      </c>
      <c r="O157">
        <v>0</v>
      </c>
      <c r="P157">
        <v>0</v>
      </c>
      <c r="Q157" s="1">
        <v>44562</v>
      </c>
      <c r="R157" s="1">
        <v>44773</v>
      </c>
      <c r="S157" s="1">
        <v>44785</v>
      </c>
    </row>
    <row r="158" spans="1:19" x14ac:dyDescent="0.25">
      <c r="A158" s="10" t="s">
        <v>3160</v>
      </c>
      <c r="B158" s="1">
        <v>44545</v>
      </c>
      <c r="C158" s="10" t="s">
        <v>6313</v>
      </c>
      <c r="D158" s="1">
        <v>44714</v>
      </c>
      <c r="E158">
        <v>4600</v>
      </c>
      <c r="F158">
        <v>4600</v>
      </c>
      <c r="G158">
        <v>1</v>
      </c>
      <c r="H158">
        <v>5</v>
      </c>
      <c r="I158">
        <v>0</v>
      </c>
      <c r="J158">
        <v>0</v>
      </c>
      <c r="K158" s="1"/>
      <c r="L158">
        <v>0</v>
      </c>
      <c r="M158">
        <v>20</v>
      </c>
      <c r="N158">
        <v>40</v>
      </c>
      <c r="O158">
        <v>0</v>
      </c>
      <c r="P158">
        <v>0</v>
      </c>
      <c r="Q158" s="1">
        <v>44562</v>
      </c>
      <c r="R158" s="1">
        <v>44773</v>
      </c>
      <c r="S158" s="1">
        <v>44785</v>
      </c>
    </row>
    <row r="159" spans="1:19" x14ac:dyDescent="0.25">
      <c r="A159" s="10" t="s">
        <v>3160</v>
      </c>
      <c r="B159" s="1">
        <v>44545</v>
      </c>
      <c r="C159" s="10" t="s">
        <v>6313</v>
      </c>
      <c r="D159" s="1">
        <v>44714</v>
      </c>
      <c r="E159">
        <v>6500</v>
      </c>
      <c r="F159">
        <v>6500</v>
      </c>
      <c r="G159">
        <v>1</v>
      </c>
      <c r="H159">
        <v>5</v>
      </c>
      <c r="I159">
        <v>0</v>
      </c>
      <c r="J159">
        <v>0</v>
      </c>
      <c r="K159" s="1"/>
      <c r="L159">
        <v>0</v>
      </c>
      <c r="M159">
        <v>1017</v>
      </c>
      <c r="N159">
        <v>40</v>
      </c>
      <c r="O159">
        <v>0</v>
      </c>
      <c r="P159">
        <v>0</v>
      </c>
      <c r="Q159" s="1">
        <v>44562</v>
      </c>
      <c r="R159" s="1">
        <v>44773</v>
      </c>
      <c r="S159" s="1">
        <v>44785</v>
      </c>
    </row>
    <row r="160" spans="1:19" x14ac:dyDescent="0.25">
      <c r="A160" s="10" t="s">
        <v>3160</v>
      </c>
      <c r="B160" s="1">
        <v>44545</v>
      </c>
      <c r="C160" s="10" t="s">
        <v>6313</v>
      </c>
      <c r="D160" s="1">
        <v>44714</v>
      </c>
      <c r="E160">
        <v>3500</v>
      </c>
      <c r="F160">
        <v>3500</v>
      </c>
      <c r="G160">
        <v>1</v>
      </c>
      <c r="H160">
        <v>5</v>
      </c>
      <c r="I160">
        <v>0</v>
      </c>
      <c r="J160">
        <v>0</v>
      </c>
      <c r="K160" s="1"/>
      <c r="L160">
        <v>0</v>
      </c>
      <c r="M160">
        <v>1017</v>
      </c>
      <c r="N160">
        <v>1014</v>
      </c>
      <c r="O160">
        <v>0</v>
      </c>
      <c r="P160">
        <v>0</v>
      </c>
      <c r="Q160" s="1">
        <v>44562</v>
      </c>
      <c r="R160" s="1">
        <v>44773</v>
      </c>
      <c r="S160" s="1">
        <v>44785</v>
      </c>
    </row>
    <row r="161" spans="1:19" x14ac:dyDescent="0.25">
      <c r="A161" s="10" t="s">
        <v>3160</v>
      </c>
      <c r="B161" s="1">
        <v>44545</v>
      </c>
      <c r="C161" s="10" t="s">
        <v>6313</v>
      </c>
      <c r="D161" s="1">
        <v>44714</v>
      </c>
      <c r="E161">
        <v>1500</v>
      </c>
      <c r="F161">
        <v>1500</v>
      </c>
      <c r="G161">
        <v>1</v>
      </c>
      <c r="H161">
        <v>5</v>
      </c>
      <c r="I161">
        <v>0</v>
      </c>
      <c r="J161">
        <v>0</v>
      </c>
      <c r="K161" s="1"/>
      <c r="L161">
        <v>0</v>
      </c>
      <c r="M161">
        <v>1112</v>
      </c>
      <c r="N161">
        <v>1112</v>
      </c>
      <c r="O161">
        <v>0</v>
      </c>
      <c r="P161">
        <v>0</v>
      </c>
      <c r="Q161" s="1">
        <v>44562</v>
      </c>
      <c r="R161" s="1">
        <v>44773</v>
      </c>
      <c r="S161" s="1">
        <v>44785</v>
      </c>
    </row>
    <row r="162" spans="1:19" x14ac:dyDescent="0.25">
      <c r="A162" s="10" t="s">
        <v>3160</v>
      </c>
      <c r="B162" s="1">
        <v>44545</v>
      </c>
      <c r="C162" s="10" t="s">
        <v>6314</v>
      </c>
      <c r="D162" s="1">
        <v>44719</v>
      </c>
      <c r="E162">
        <v>3000</v>
      </c>
      <c r="F162">
        <v>3000</v>
      </c>
      <c r="G162">
        <v>1</v>
      </c>
      <c r="H162">
        <v>5</v>
      </c>
      <c r="I162">
        <v>0</v>
      </c>
      <c r="J162">
        <v>0</v>
      </c>
      <c r="K162" s="1"/>
      <c r="L162">
        <v>0</v>
      </c>
      <c r="M162">
        <v>1</v>
      </c>
      <c r="N162">
        <v>20</v>
      </c>
      <c r="O162">
        <v>0</v>
      </c>
      <c r="P162">
        <v>0</v>
      </c>
      <c r="Q162" s="1">
        <v>44562</v>
      </c>
      <c r="R162" s="1">
        <v>44773</v>
      </c>
      <c r="S162" s="1">
        <v>44785</v>
      </c>
    </row>
    <row r="163" spans="1:19" x14ac:dyDescent="0.25">
      <c r="A163" s="10" t="s">
        <v>3160</v>
      </c>
      <c r="B163" s="1">
        <v>44545</v>
      </c>
      <c r="C163" s="10" t="s">
        <v>6314</v>
      </c>
      <c r="D163" s="1">
        <v>44719</v>
      </c>
      <c r="E163">
        <v>57000</v>
      </c>
      <c r="F163">
        <v>57000</v>
      </c>
      <c r="G163">
        <v>1</v>
      </c>
      <c r="H163">
        <v>5</v>
      </c>
      <c r="I163">
        <v>0</v>
      </c>
      <c r="J163">
        <v>0</v>
      </c>
      <c r="K163" s="1"/>
      <c r="L163">
        <v>0</v>
      </c>
      <c r="M163">
        <v>1</v>
      </c>
      <c r="N163">
        <v>40</v>
      </c>
      <c r="O163">
        <v>0</v>
      </c>
      <c r="P163">
        <v>0</v>
      </c>
      <c r="Q163" s="1">
        <v>44562</v>
      </c>
      <c r="R163" s="1">
        <v>44773</v>
      </c>
      <c r="S163" s="1">
        <v>44785</v>
      </c>
    </row>
    <row r="164" spans="1:19" x14ac:dyDescent="0.25">
      <c r="A164" s="10" t="s">
        <v>3160</v>
      </c>
      <c r="B164" s="1">
        <v>44545</v>
      </c>
      <c r="C164" s="10" t="s">
        <v>6314</v>
      </c>
      <c r="D164" s="1">
        <v>44719</v>
      </c>
      <c r="E164">
        <v>250000</v>
      </c>
      <c r="F164">
        <v>250000</v>
      </c>
      <c r="G164">
        <v>1</v>
      </c>
      <c r="H164">
        <v>5</v>
      </c>
      <c r="I164">
        <v>0</v>
      </c>
      <c r="J164">
        <v>0</v>
      </c>
      <c r="K164" s="1"/>
      <c r="L164">
        <v>0</v>
      </c>
      <c r="M164">
        <v>40</v>
      </c>
      <c r="N164">
        <v>40</v>
      </c>
      <c r="O164">
        <v>0</v>
      </c>
      <c r="P164">
        <v>0</v>
      </c>
      <c r="Q164" s="1">
        <v>44562</v>
      </c>
      <c r="R164" s="1">
        <v>44773</v>
      </c>
      <c r="S164" s="1">
        <v>44785</v>
      </c>
    </row>
    <row r="165" spans="1:19" x14ac:dyDescent="0.25">
      <c r="A165" s="10" t="s">
        <v>3160</v>
      </c>
      <c r="B165" s="1">
        <v>44545</v>
      </c>
      <c r="C165" s="10" t="s">
        <v>6314</v>
      </c>
      <c r="D165" s="1">
        <v>44719</v>
      </c>
      <c r="E165">
        <v>3000</v>
      </c>
      <c r="F165">
        <v>3000</v>
      </c>
      <c r="G165">
        <v>1</v>
      </c>
      <c r="H165">
        <v>5</v>
      </c>
      <c r="I165">
        <v>0</v>
      </c>
      <c r="J165">
        <v>0</v>
      </c>
      <c r="K165" s="1"/>
      <c r="L165">
        <v>0</v>
      </c>
      <c r="M165">
        <v>1017</v>
      </c>
      <c r="N165">
        <v>40</v>
      </c>
      <c r="O165">
        <v>0</v>
      </c>
      <c r="P165">
        <v>0</v>
      </c>
      <c r="Q165" s="1">
        <v>44562</v>
      </c>
      <c r="R165" s="1">
        <v>44773</v>
      </c>
      <c r="S165" s="1">
        <v>44785</v>
      </c>
    </row>
    <row r="166" spans="1:19" x14ac:dyDescent="0.25">
      <c r="A166" s="10" t="s">
        <v>3160</v>
      </c>
      <c r="B166" s="1">
        <v>44545</v>
      </c>
      <c r="C166" s="10" t="s">
        <v>6314</v>
      </c>
      <c r="D166" s="1">
        <v>44719</v>
      </c>
      <c r="E166">
        <v>15000</v>
      </c>
      <c r="F166">
        <v>15000</v>
      </c>
      <c r="G166">
        <v>1</v>
      </c>
      <c r="H166">
        <v>5</v>
      </c>
      <c r="I166">
        <v>0</v>
      </c>
      <c r="J166">
        <v>0</v>
      </c>
      <c r="K166" s="1"/>
      <c r="L166">
        <v>0</v>
      </c>
      <c r="M166">
        <v>4500</v>
      </c>
      <c r="N166">
        <v>4500</v>
      </c>
      <c r="O166">
        <v>0</v>
      </c>
      <c r="P166">
        <v>0</v>
      </c>
      <c r="Q166" s="1">
        <v>44562</v>
      </c>
      <c r="R166" s="1">
        <v>44773</v>
      </c>
      <c r="S166" s="1">
        <v>44785</v>
      </c>
    </row>
    <row r="167" spans="1:19" x14ac:dyDescent="0.25">
      <c r="A167" s="10" t="s">
        <v>3160</v>
      </c>
      <c r="B167" s="1">
        <v>44545</v>
      </c>
      <c r="C167" s="10" t="s">
        <v>6314</v>
      </c>
      <c r="D167" s="1">
        <v>44719</v>
      </c>
      <c r="E167">
        <v>40000</v>
      </c>
      <c r="F167">
        <v>40000</v>
      </c>
      <c r="G167">
        <v>1</v>
      </c>
      <c r="H167">
        <v>5</v>
      </c>
      <c r="I167">
        <v>0</v>
      </c>
      <c r="J167">
        <v>0</v>
      </c>
      <c r="K167" s="1"/>
      <c r="L167">
        <v>0</v>
      </c>
      <c r="M167">
        <v>4503</v>
      </c>
      <c r="N167">
        <v>4503</v>
      </c>
      <c r="O167">
        <v>0</v>
      </c>
      <c r="P167">
        <v>0</v>
      </c>
      <c r="Q167" s="1">
        <v>44562</v>
      </c>
      <c r="R167" s="1">
        <v>44773</v>
      </c>
      <c r="S167" s="1">
        <v>44785</v>
      </c>
    </row>
    <row r="168" spans="1:19" x14ac:dyDescent="0.25">
      <c r="A168" s="10" t="s">
        <v>3160</v>
      </c>
      <c r="B168" s="1">
        <v>44545</v>
      </c>
      <c r="C168" s="10" t="s">
        <v>6311</v>
      </c>
      <c r="D168" s="1">
        <v>44721</v>
      </c>
      <c r="E168">
        <v>14800</v>
      </c>
      <c r="F168">
        <v>14800</v>
      </c>
      <c r="G168">
        <v>1</v>
      </c>
      <c r="H168">
        <v>5</v>
      </c>
      <c r="I168">
        <v>0</v>
      </c>
      <c r="J168">
        <v>0</v>
      </c>
      <c r="K168" s="1"/>
      <c r="L168">
        <v>0</v>
      </c>
      <c r="M168">
        <v>1</v>
      </c>
      <c r="N168">
        <v>1</v>
      </c>
      <c r="O168">
        <v>0</v>
      </c>
      <c r="P168">
        <v>0</v>
      </c>
      <c r="Q168" s="1">
        <v>44562</v>
      </c>
      <c r="R168" s="1">
        <v>44773</v>
      </c>
      <c r="S168" s="1">
        <v>44785</v>
      </c>
    </row>
    <row r="169" spans="1:19" x14ac:dyDescent="0.25">
      <c r="A169" s="10" t="s">
        <v>3160</v>
      </c>
      <c r="B169" s="1">
        <v>44545</v>
      </c>
      <c r="C169" s="10" t="s">
        <v>6311</v>
      </c>
      <c r="D169" s="1">
        <v>44721</v>
      </c>
      <c r="E169">
        <v>187400</v>
      </c>
      <c r="F169">
        <v>187400</v>
      </c>
      <c r="G169">
        <v>1</v>
      </c>
      <c r="H169">
        <v>5</v>
      </c>
      <c r="I169">
        <v>0</v>
      </c>
      <c r="J169">
        <v>0</v>
      </c>
      <c r="K169" s="1"/>
      <c r="L169">
        <v>0</v>
      </c>
      <c r="M169">
        <v>1</v>
      </c>
      <c r="N169">
        <v>40</v>
      </c>
      <c r="O169">
        <v>0</v>
      </c>
      <c r="P169">
        <v>0</v>
      </c>
      <c r="Q169" s="1">
        <v>44562</v>
      </c>
      <c r="R169" s="1">
        <v>44773</v>
      </c>
      <c r="S169" s="1">
        <v>44785</v>
      </c>
    </row>
    <row r="170" spans="1:19" x14ac:dyDescent="0.25">
      <c r="A170" s="10" t="s">
        <v>3160</v>
      </c>
      <c r="B170" s="1">
        <v>44545</v>
      </c>
      <c r="C170" s="10" t="s">
        <v>6311</v>
      </c>
      <c r="D170" s="1">
        <v>44721</v>
      </c>
      <c r="E170">
        <v>2900</v>
      </c>
      <c r="F170">
        <v>2900</v>
      </c>
      <c r="G170">
        <v>1</v>
      </c>
      <c r="H170">
        <v>5</v>
      </c>
      <c r="I170">
        <v>0</v>
      </c>
      <c r="J170">
        <v>0</v>
      </c>
      <c r="K170" s="1"/>
      <c r="L170">
        <v>0</v>
      </c>
      <c r="M170">
        <v>40</v>
      </c>
      <c r="N170">
        <v>40</v>
      </c>
      <c r="O170">
        <v>0</v>
      </c>
      <c r="P170">
        <v>0</v>
      </c>
      <c r="Q170" s="1">
        <v>44562</v>
      </c>
      <c r="R170" s="1">
        <v>44773</v>
      </c>
      <c r="S170" s="1">
        <v>44785</v>
      </c>
    </row>
    <row r="171" spans="1:19" x14ac:dyDescent="0.25">
      <c r="A171" s="10" t="s">
        <v>3160</v>
      </c>
      <c r="B171" s="1">
        <v>44545</v>
      </c>
      <c r="C171" s="10" t="s">
        <v>6315</v>
      </c>
      <c r="D171" s="1">
        <v>44722</v>
      </c>
      <c r="E171">
        <v>16000</v>
      </c>
      <c r="F171">
        <v>16000</v>
      </c>
      <c r="G171">
        <v>1</v>
      </c>
      <c r="H171">
        <v>5</v>
      </c>
      <c r="I171">
        <v>0</v>
      </c>
      <c r="J171">
        <v>0</v>
      </c>
      <c r="K171" s="1"/>
      <c r="L171">
        <v>0</v>
      </c>
      <c r="M171">
        <v>1</v>
      </c>
      <c r="N171">
        <v>1</v>
      </c>
      <c r="O171">
        <v>0</v>
      </c>
      <c r="P171">
        <v>0</v>
      </c>
      <c r="Q171" s="1">
        <v>44562</v>
      </c>
      <c r="R171" s="1">
        <v>44773</v>
      </c>
      <c r="S171" s="1">
        <v>44785</v>
      </c>
    </row>
    <row r="172" spans="1:19" x14ac:dyDescent="0.25">
      <c r="A172" s="10" t="s">
        <v>3160</v>
      </c>
      <c r="B172" s="1">
        <v>44545</v>
      </c>
      <c r="C172" s="10" t="s">
        <v>6315</v>
      </c>
      <c r="D172" s="1">
        <v>44722</v>
      </c>
      <c r="E172">
        <v>36200</v>
      </c>
      <c r="F172">
        <v>36200</v>
      </c>
      <c r="G172">
        <v>1</v>
      </c>
      <c r="H172">
        <v>5</v>
      </c>
      <c r="I172">
        <v>0</v>
      </c>
      <c r="J172">
        <v>0</v>
      </c>
      <c r="K172" s="1"/>
      <c r="L172">
        <v>0</v>
      </c>
      <c r="M172">
        <v>20</v>
      </c>
      <c r="N172">
        <v>1</v>
      </c>
      <c r="O172">
        <v>0</v>
      </c>
      <c r="P172">
        <v>0</v>
      </c>
      <c r="Q172" s="1">
        <v>44562</v>
      </c>
      <c r="R172" s="1">
        <v>44773</v>
      </c>
      <c r="S172" s="1">
        <v>44785</v>
      </c>
    </row>
    <row r="173" spans="1:19" x14ac:dyDescent="0.25">
      <c r="A173" s="10" t="s">
        <v>3160</v>
      </c>
      <c r="B173" s="1">
        <v>44545</v>
      </c>
      <c r="C173" s="10" t="s">
        <v>6315</v>
      </c>
      <c r="D173" s="1">
        <v>44722</v>
      </c>
      <c r="E173">
        <v>35394</v>
      </c>
      <c r="F173">
        <v>35394</v>
      </c>
      <c r="G173">
        <v>1</v>
      </c>
      <c r="H173">
        <v>5</v>
      </c>
      <c r="I173">
        <v>0</v>
      </c>
      <c r="J173">
        <v>0</v>
      </c>
      <c r="K173" s="1"/>
      <c r="L173">
        <v>0</v>
      </c>
      <c r="M173">
        <v>40</v>
      </c>
      <c r="N173">
        <v>40</v>
      </c>
      <c r="O173">
        <v>0</v>
      </c>
      <c r="P173">
        <v>0</v>
      </c>
      <c r="Q173" s="1">
        <v>44562</v>
      </c>
      <c r="R173" s="1">
        <v>44773</v>
      </c>
      <c r="S173" s="1">
        <v>44785</v>
      </c>
    </row>
    <row r="174" spans="1:19" x14ac:dyDescent="0.25">
      <c r="A174" s="10" t="s">
        <v>3160</v>
      </c>
      <c r="B174" s="1">
        <v>44545</v>
      </c>
      <c r="C174" s="10" t="s">
        <v>6316</v>
      </c>
      <c r="D174" s="1">
        <v>44726</v>
      </c>
      <c r="E174">
        <v>249000</v>
      </c>
      <c r="F174">
        <v>249000</v>
      </c>
      <c r="G174">
        <v>1</v>
      </c>
      <c r="H174">
        <v>5</v>
      </c>
      <c r="I174">
        <v>0</v>
      </c>
      <c r="J174">
        <v>0</v>
      </c>
      <c r="K174" s="1"/>
      <c r="L174">
        <v>0</v>
      </c>
      <c r="M174">
        <v>1</v>
      </c>
      <c r="N174">
        <v>1</v>
      </c>
      <c r="O174">
        <v>0</v>
      </c>
      <c r="P174">
        <v>0</v>
      </c>
      <c r="Q174" s="1">
        <v>44562</v>
      </c>
      <c r="R174" s="1">
        <v>44773</v>
      </c>
      <c r="S174" s="1">
        <v>44785</v>
      </c>
    </row>
    <row r="175" spans="1:19" x14ac:dyDescent="0.25">
      <c r="A175" s="10" t="s">
        <v>3160</v>
      </c>
      <c r="B175" s="1">
        <v>44545</v>
      </c>
      <c r="C175" s="10" t="s">
        <v>6316</v>
      </c>
      <c r="D175" s="1">
        <v>44726</v>
      </c>
      <c r="E175">
        <v>60000</v>
      </c>
      <c r="F175">
        <v>60000</v>
      </c>
      <c r="G175">
        <v>1</v>
      </c>
      <c r="H175">
        <v>5</v>
      </c>
      <c r="I175">
        <v>0</v>
      </c>
      <c r="J175">
        <v>0</v>
      </c>
      <c r="K175" s="1"/>
      <c r="L175">
        <v>0</v>
      </c>
      <c r="M175">
        <v>1</v>
      </c>
      <c r="N175">
        <v>40</v>
      </c>
      <c r="O175">
        <v>0</v>
      </c>
      <c r="P175">
        <v>0</v>
      </c>
      <c r="Q175" s="1">
        <v>44562</v>
      </c>
      <c r="R175" s="1">
        <v>44773</v>
      </c>
      <c r="S175" s="1">
        <v>44785</v>
      </c>
    </row>
    <row r="176" spans="1:19" x14ac:dyDescent="0.25">
      <c r="A176" s="10" t="s">
        <v>3160</v>
      </c>
      <c r="B176" s="1">
        <v>44545</v>
      </c>
      <c r="C176" s="10" t="s">
        <v>6316</v>
      </c>
      <c r="D176" s="1">
        <v>44726</v>
      </c>
      <c r="E176">
        <v>40000</v>
      </c>
      <c r="F176">
        <v>40000</v>
      </c>
      <c r="G176">
        <v>1</v>
      </c>
      <c r="H176">
        <v>5</v>
      </c>
      <c r="I176">
        <v>0</v>
      </c>
      <c r="J176">
        <v>0</v>
      </c>
      <c r="K176" s="1"/>
      <c r="L176">
        <v>0</v>
      </c>
      <c r="M176">
        <v>4503</v>
      </c>
      <c r="N176">
        <v>4503</v>
      </c>
      <c r="O176">
        <v>0</v>
      </c>
      <c r="P176">
        <v>0</v>
      </c>
      <c r="Q176" s="1">
        <v>44562</v>
      </c>
      <c r="R176" s="1">
        <v>44773</v>
      </c>
      <c r="S176" s="1">
        <v>44785</v>
      </c>
    </row>
    <row r="177" spans="1:19" x14ac:dyDescent="0.25">
      <c r="A177" s="10" t="s">
        <v>3160</v>
      </c>
      <c r="B177" s="1">
        <v>44545</v>
      </c>
      <c r="C177" s="10" t="s">
        <v>6312</v>
      </c>
      <c r="D177" s="1">
        <v>44732</v>
      </c>
      <c r="E177">
        <v>24250</v>
      </c>
      <c r="F177">
        <v>24250</v>
      </c>
      <c r="G177">
        <v>1</v>
      </c>
      <c r="H177">
        <v>5</v>
      </c>
      <c r="I177">
        <v>0</v>
      </c>
      <c r="J177">
        <v>0</v>
      </c>
      <c r="K177" s="1"/>
      <c r="L177">
        <v>0</v>
      </c>
      <c r="M177">
        <v>1</v>
      </c>
      <c r="N177">
        <v>1</v>
      </c>
      <c r="O177">
        <v>0</v>
      </c>
      <c r="P177">
        <v>0</v>
      </c>
      <c r="Q177" s="1">
        <v>44562</v>
      </c>
      <c r="R177" s="1">
        <v>44773</v>
      </c>
      <c r="S177" s="1">
        <v>44785</v>
      </c>
    </row>
    <row r="178" spans="1:19" x14ac:dyDescent="0.25">
      <c r="A178" s="10" t="s">
        <v>3160</v>
      </c>
      <c r="B178" s="1">
        <v>44545</v>
      </c>
      <c r="C178" s="10" t="s">
        <v>6312</v>
      </c>
      <c r="D178" s="1">
        <v>44732</v>
      </c>
      <c r="E178">
        <v>2000</v>
      </c>
      <c r="F178">
        <v>2000</v>
      </c>
      <c r="G178">
        <v>1</v>
      </c>
      <c r="H178">
        <v>5</v>
      </c>
      <c r="I178">
        <v>0</v>
      </c>
      <c r="J178">
        <v>0</v>
      </c>
      <c r="K178" s="1"/>
      <c r="L178">
        <v>0</v>
      </c>
      <c r="M178">
        <v>40</v>
      </c>
      <c r="N178">
        <v>20</v>
      </c>
      <c r="O178">
        <v>0</v>
      </c>
      <c r="P178">
        <v>0</v>
      </c>
      <c r="Q178" s="1">
        <v>44562</v>
      </c>
      <c r="R178" s="1">
        <v>44773</v>
      </c>
      <c r="S178" s="1">
        <v>44785</v>
      </c>
    </row>
    <row r="179" spans="1:19" x14ac:dyDescent="0.25">
      <c r="A179" s="10" t="s">
        <v>3160</v>
      </c>
      <c r="B179" s="1">
        <v>44545</v>
      </c>
      <c r="C179" s="10" t="s">
        <v>6312</v>
      </c>
      <c r="D179" s="1">
        <v>44732</v>
      </c>
      <c r="E179">
        <v>34000</v>
      </c>
      <c r="F179">
        <v>34000</v>
      </c>
      <c r="G179">
        <v>1</v>
      </c>
      <c r="H179">
        <v>5</v>
      </c>
      <c r="I179">
        <v>0</v>
      </c>
      <c r="J179">
        <v>0</v>
      </c>
      <c r="K179" s="1"/>
      <c r="L179">
        <v>0</v>
      </c>
      <c r="M179">
        <v>40</v>
      </c>
      <c r="N179">
        <v>40</v>
      </c>
      <c r="O179">
        <v>0</v>
      </c>
      <c r="P179">
        <v>0</v>
      </c>
      <c r="Q179" s="1">
        <v>44562</v>
      </c>
      <c r="R179" s="1">
        <v>44773</v>
      </c>
      <c r="S179" s="1">
        <v>44785</v>
      </c>
    </row>
    <row r="180" spans="1:19" x14ac:dyDescent="0.25">
      <c r="A180" s="10" t="s">
        <v>3160</v>
      </c>
      <c r="B180" s="1">
        <v>44545</v>
      </c>
      <c r="C180" s="10" t="s">
        <v>6317</v>
      </c>
      <c r="D180" s="1">
        <v>44739</v>
      </c>
      <c r="E180">
        <v>174750</v>
      </c>
      <c r="F180">
        <v>174750</v>
      </c>
      <c r="G180">
        <v>1</v>
      </c>
      <c r="H180">
        <v>5</v>
      </c>
      <c r="I180">
        <v>0</v>
      </c>
      <c r="J180">
        <v>0</v>
      </c>
      <c r="K180" s="1"/>
      <c r="L180">
        <v>0</v>
      </c>
      <c r="M180">
        <v>1</v>
      </c>
      <c r="N180">
        <v>1</v>
      </c>
      <c r="O180">
        <v>0</v>
      </c>
      <c r="P180">
        <v>0</v>
      </c>
      <c r="Q180" s="1">
        <v>44562</v>
      </c>
      <c r="R180" s="1">
        <v>44773</v>
      </c>
      <c r="S180" s="1">
        <v>44785</v>
      </c>
    </row>
    <row r="181" spans="1:19" x14ac:dyDescent="0.25">
      <c r="A181" s="10" t="s">
        <v>3160</v>
      </c>
      <c r="B181" s="1">
        <v>44545</v>
      </c>
      <c r="C181" s="10" t="s">
        <v>6317</v>
      </c>
      <c r="D181" s="1">
        <v>44739</v>
      </c>
      <c r="E181">
        <v>30850</v>
      </c>
      <c r="F181">
        <v>30850</v>
      </c>
      <c r="G181">
        <v>1</v>
      </c>
      <c r="H181">
        <v>5</v>
      </c>
      <c r="I181">
        <v>0</v>
      </c>
      <c r="J181">
        <v>0</v>
      </c>
      <c r="K181" s="1"/>
      <c r="L181">
        <v>0</v>
      </c>
      <c r="M181">
        <v>1</v>
      </c>
      <c r="N181">
        <v>40</v>
      </c>
      <c r="O181">
        <v>0</v>
      </c>
      <c r="P181">
        <v>0</v>
      </c>
      <c r="Q181" s="1">
        <v>44562</v>
      </c>
      <c r="R181" s="1">
        <v>44773</v>
      </c>
      <c r="S181" s="1">
        <v>44785</v>
      </c>
    </row>
    <row r="182" spans="1:19" x14ac:dyDescent="0.25">
      <c r="A182" s="10" t="s">
        <v>3160</v>
      </c>
      <c r="B182" s="1">
        <v>44545</v>
      </c>
      <c r="C182" s="10" t="s">
        <v>6317</v>
      </c>
      <c r="D182" s="1">
        <v>44739</v>
      </c>
      <c r="E182">
        <v>56500</v>
      </c>
      <c r="F182">
        <v>56500</v>
      </c>
      <c r="G182">
        <v>1</v>
      </c>
      <c r="H182">
        <v>5</v>
      </c>
      <c r="I182">
        <v>0</v>
      </c>
      <c r="J182">
        <v>0</v>
      </c>
      <c r="K182" s="1"/>
      <c r="L182">
        <v>0</v>
      </c>
      <c r="M182">
        <v>20</v>
      </c>
      <c r="N182">
        <v>40</v>
      </c>
      <c r="O182">
        <v>0</v>
      </c>
      <c r="P182">
        <v>0</v>
      </c>
      <c r="Q182" s="1">
        <v>44562</v>
      </c>
      <c r="R182" s="1">
        <v>44773</v>
      </c>
      <c r="S182" s="1">
        <v>44785</v>
      </c>
    </row>
    <row r="183" spans="1:19" x14ac:dyDescent="0.25">
      <c r="A183" s="10" t="s">
        <v>3160</v>
      </c>
      <c r="B183" s="1">
        <v>44545</v>
      </c>
      <c r="C183" s="10" t="s">
        <v>6317</v>
      </c>
      <c r="D183" s="1">
        <v>44739</v>
      </c>
      <c r="E183">
        <v>18550</v>
      </c>
      <c r="F183">
        <v>18550</v>
      </c>
      <c r="G183">
        <v>1</v>
      </c>
      <c r="H183">
        <v>5</v>
      </c>
      <c r="I183">
        <v>0</v>
      </c>
      <c r="J183">
        <v>0</v>
      </c>
      <c r="K183" s="1"/>
      <c r="L183">
        <v>0</v>
      </c>
      <c r="M183">
        <v>31</v>
      </c>
      <c r="N183">
        <v>40</v>
      </c>
      <c r="O183">
        <v>0</v>
      </c>
      <c r="P183">
        <v>0</v>
      </c>
      <c r="Q183" s="1">
        <v>44562</v>
      </c>
      <c r="R183" s="1">
        <v>44773</v>
      </c>
      <c r="S183" s="1">
        <v>44785</v>
      </c>
    </row>
    <row r="184" spans="1:19" x14ac:dyDescent="0.25">
      <c r="A184" s="10" t="s">
        <v>3160</v>
      </c>
      <c r="B184" s="1">
        <v>44545</v>
      </c>
      <c r="C184" s="10" t="s">
        <v>6317</v>
      </c>
      <c r="D184" s="1">
        <v>44739</v>
      </c>
      <c r="E184">
        <v>15800</v>
      </c>
      <c r="F184">
        <v>15800</v>
      </c>
      <c r="G184">
        <v>1</v>
      </c>
      <c r="H184">
        <v>5</v>
      </c>
      <c r="I184">
        <v>0</v>
      </c>
      <c r="J184">
        <v>0</v>
      </c>
      <c r="K184" s="1"/>
      <c r="L184">
        <v>0</v>
      </c>
      <c r="M184">
        <v>40</v>
      </c>
      <c r="N184">
        <v>40</v>
      </c>
      <c r="O184">
        <v>0</v>
      </c>
      <c r="P184">
        <v>0</v>
      </c>
      <c r="Q184" s="1">
        <v>44562</v>
      </c>
      <c r="R184" s="1">
        <v>44773</v>
      </c>
      <c r="S184" s="1">
        <v>44785</v>
      </c>
    </row>
    <row r="185" spans="1:19" x14ac:dyDescent="0.25">
      <c r="A185" s="10" t="s">
        <v>3160</v>
      </c>
      <c r="B185" s="1">
        <v>44545</v>
      </c>
      <c r="C185" s="10" t="s">
        <v>6317</v>
      </c>
      <c r="D185" s="1">
        <v>44739</v>
      </c>
      <c r="E185">
        <v>10000</v>
      </c>
      <c r="F185">
        <v>10000</v>
      </c>
      <c r="G185">
        <v>1</v>
      </c>
      <c r="H185">
        <v>5</v>
      </c>
      <c r="I185">
        <v>0</v>
      </c>
      <c r="J185">
        <v>0</v>
      </c>
      <c r="K185" s="1"/>
      <c r="L185">
        <v>0</v>
      </c>
      <c r="M185">
        <v>1021</v>
      </c>
      <c r="N185">
        <v>40</v>
      </c>
      <c r="O185">
        <v>0</v>
      </c>
      <c r="P185">
        <v>0</v>
      </c>
      <c r="Q185" s="1">
        <v>44562</v>
      </c>
      <c r="R185" s="1">
        <v>44773</v>
      </c>
      <c r="S185" s="1">
        <v>44785</v>
      </c>
    </row>
    <row r="186" spans="1:19" x14ac:dyDescent="0.25">
      <c r="A186" s="10" t="s">
        <v>3160</v>
      </c>
      <c r="B186" s="1">
        <v>44545</v>
      </c>
      <c r="C186" s="10" t="s">
        <v>6317</v>
      </c>
      <c r="D186" s="1">
        <v>44739</v>
      </c>
      <c r="E186">
        <v>500</v>
      </c>
      <c r="F186">
        <v>500</v>
      </c>
      <c r="G186">
        <v>1</v>
      </c>
      <c r="H186">
        <v>5</v>
      </c>
      <c r="I186">
        <v>0</v>
      </c>
      <c r="J186">
        <v>0</v>
      </c>
      <c r="K186" s="1"/>
      <c r="L186">
        <v>0</v>
      </c>
      <c r="M186">
        <v>1112</v>
      </c>
      <c r="N186">
        <v>40</v>
      </c>
      <c r="O186">
        <v>0</v>
      </c>
      <c r="P186">
        <v>0</v>
      </c>
      <c r="Q186" s="1">
        <v>44562</v>
      </c>
      <c r="R186" s="1">
        <v>44773</v>
      </c>
      <c r="S186" s="1">
        <v>44785</v>
      </c>
    </row>
    <row r="187" spans="1:19" x14ac:dyDescent="0.25">
      <c r="A187" s="10" t="s">
        <v>3160</v>
      </c>
      <c r="B187" s="1">
        <v>44545</v>
      </c>
      <c r="C187" s="10" t="s">
        <v>6317</v>
      </c>
      <c r="D187" s="1">
        <v>44739</v>
      </c>
      <c r="E187">
        <v>10000</v>
      </c>
      <c r="F187">
        <v>10000</v>
      </c>
      <c r="G187">
        <v>1</v>
      </c>
      <c r="H187">
        <v>5</v>
      </c>
      <c r="I187">
        <v>0</v>
      </c>
      <c r="J187">
        <v>0</v>
      </c>
      <c r="K187" s="1"/>
      <c r="L187">
        <v>0</v>
      </c>
      <c r="M187">
        <v>4011</v>
      </c>
      <c r="N187">
        <v>40</v>
      </c>
      <c r="O187">
        <v>0</v>
      </c>
      <c r="P187">
        <v>0</v>
      </c>
      <c r="Q187" s="1">
        <v>44562</v>
      </c>
      <c r="R187" s="1">
        <v>44773</v>
      </c>
      <c r="S187" s="1">
        <v>44785</v>
      </c>
    </row>
    <row r="188" spans="1:19" x14ac:dyDescent="0.25">
      <c r="A188" s="10" t="s">
        <v>3160</v>
      </c>
      <c r="B188" s="1">
        <v>44545</v>
      </c>
      <c r="C188" s="10" t="s">
        <v>6317</v>
      </c>
      <c r="D188" s="1">
        <v>44739</v>
      </c>
      <c r="E188">
        <v>10000</v>
      </c>
      <c r="F188">
        <v>10000</v>
      </c>
      <c r="G188">
        <v>1</v>
      </c>
      <c r="H188">
        <v>5</v>
      </c>
      <c r="I188">
        <v>0</v>
      </c>
      <c r="J188">
        <v>0</v>
      </c>
      <c r="K188" s="1"/>
      <c r="L188">
        <v>0</v>
      </c>
      <c r="M188">
        <v>4090</v>
      </c>
      <c r="N188">
        <v>40</v>
      </c>
      <c r="O188">
        <v>0</v>
      </c>
      <c r="P188">
        <v>0</v>
      </c>
      <c r="Q188" s="1">
        <v>44562</v>
      </c>
      <c r="R188" s="1">
        <v>44773</v>
      </c>
      <c r="S188" s="1">
        <v>44785</v>
      </c>
    </row>
    <row r="189" spans="1:19" x14ac:dyDescent="0.25">
      <c r="A189" s="10" t="s">
        <v>3160</v>
      </c>
      <c r="B189" s="1">
        <v>44545</v>
      </c>
      <c r="C189" s="10" t="s">
        <v>6317</v>
      </c>
      <c r="D189" s="1">
        <v>44739</v>
      </c>
      <c r="E189">
        <v>39000</v>
      </c>
      <c r="F189">
        <v>39000</v>
      </c>
      <c r="G189">
        <v>1</v>
      </c>
      <c r="H189">
        <v>5</v>
      </c>
      <c r="I189">
        <v>0</v>
      </c>
      <c r="J189">
        <v>0</v>
      </c>
      <c r="K189" s="1"/>
      <c r="L189">
        <v>0</v>
      </c>
      <c r="M189">
        <v>4500</v>
      </c>
      <c r="N189">
        <v>40</v>
      </c>
      <c r="O189">
        <v>0</v>
      </c>
      <c r="P189">
        <v>0</v>
      </c>
      <c r="Q189" s="1">
        <v>44562</v>
      </c>
      <c r="R189" s="1">
        <v>44773</v>
      </c>
      <c r="S189" s="1">
        <v>44785</v>
      </c>
    </row>
    <row r="190" spans="1:19" x14ac:dyDescent="0.25">
      <c r="A190" s="10" t="s">
        <v>3160</v>
      </c>
      <c r="B190" s="1">
        <v>44545</v>
      </c>
      <c r="C190" s="10" t="s">
        <v>6318</v>
      </c>
      <c r="D190" s="1">
        <v>44741</v>
      </c>
      <c r="E190">
        <v>36000</v>
      </c>
      <c r="F190">
        <v>36000</v>
      </c>
      <c r="G190">
        <v>1</v>
      </c>
      <c r="H190">
        <v>5</v>
      </c>
      <c r="I190">
        <v>0</v>
      </c>
      <c r="J190">
        <v>0</v>
      </c>
      <c r="K190" s="1"/>
      <c r="L190">
        <v>0</v>
      </c>
      <c r="M190">
        <v>1</v>
      </c>
      <c r="N190">
        <v>1</v>
      </c>
      <c r="O190">
        <v>0</v>
      </c>
      <c r="P190">
        <v>0</v>
      </c>
      <c r="Q190" s="1">
        <v>44562</v>
      </c>
      <c r="R190" s="1">
        <v>44773</v>
      </c>
      <c r="S190" s="1">
        <v>44785</v>
      </c>
    </row>
    <row r="191" spans="1:19" x14ac:dyDescent="0.25">
      <c r="A191" s="10" t="s">
        <v>3160</v>
      </c>
      <c r="B191" s="1">
        <v>44545</v>
      </c>
      <c r="C191" s="10" t="s">
        <v>6318</v>
      </c>
      <c r="D191" s="1">
        <v>44741</v>
      </c>
      <c r="E191">
        <v>51000</v>
      </c>
      <c r="F191">
        <v>51000</v>
      </c>
      <c r="G191">
        <v>1</v>
      </c>
      <c r="H191">
        <v>5</v>
      </c>
      <c r="I191">
        <v>0</v>
      </c>
      <c r="J191">
        <v>0</v>
      </c>
      <c r="K191" s="1"/>
      <c r="L191">
        <v>0</v>
      </c>
      <c r="M191">
        <v>20</v>
      </c>
      <c r="N191">
        <v>1</v>
      </c>
      <c r="O191">
        <v>0</v>
      </c>
      <c r="P191">
        <v>0</v>
      </c>
      <c r="Q191" s="1">
        <v>44562</v>
      </c>
      <c r="R191" s="1">
        <v>44773</v>
      </c>
      <c r="S191" s="1">
        <v>44785</v>
      </c>
    </row>
    <row r="192" spans="1:19" x14ac:dyDescent="0.25">
      <c r="A192" s="10" t="s">
        <v>3160</v>
      </c>
      <c r="B192" s="1">
        <v>44545</v>
      </c>
      <c r="C192" s="10" t="s">
        <v>6318</v>
      </c>
      <c r="D192" s="1">
        <v>44741</v>
      </c>
      <c r="E192">
        <v>7000</v>
      </c>
      <c r="F192">
        <v>7000</v>
      </c>
      <c r="G192">
        <v>1</v>
      </c>
      <c r="H192">
        <v>5</v>
      </c>
      <c r="I192">
        <v>0</v>
      </c>
      <c r="J192">
        <v>0</v>
      </c>
      <c r="K192" s="1"/>
      <c r="L192">
        <v>0</v>
      </c>
      <c r="M192">
        <v>31</v>
      </c>
      <c r="N192">
        <v>1</v>
      </c>
      <c r="O192">
        <v>0</v>
      </c>
      <c r="P192">
        <v>0</v>
      </c>
      <c r="Q192" s="1">
        <v>44562</v>
      </c>
      <c r="R192" s="1">
        <v>44773</v>
      </c>
      <c r="S192" s="1">
        <v>44785</v>
      </c>
    </row>
    <row r="193" spans="1:19" x14ac:dyDescent="0.25">
      <c r="A193" s="10" t="s">
        <v>3160</v>
      </c>
      <c r="B193" s="1">
        <v>44545</v>
      </c>
      <c r="C193" s="10" t="s">
        <v>6318</v>
      </c>
      <c r="D193" s="1">
        <v>44741</v>
      </c>
      <c r="E193">
        <v>50000</v>
      </c>
      <c r="F193">
        <v>50000</v>
      </c>
      <c r="G193">
        <v>1</v>
      </c>
      <c r="H193">
        <v>5</v>
      </c>
      <c r="I193">
        <v>0</v>
      </c>
      <c r="J193">
        <v>0</v>
      </c>
      <c r="K193" s="1"/>
      <c r="L193">
        <v>0</v>
      </c>
      <c r="M193">
        <v>31</v>
      </c>
      <c r="N193">
        <v>20</v>
      </c>
      <c r="O193">
        <v>0</v>
      </c>
      <c r="P193">
        <v>0</v>
      </c>
      <c r="Q193" s="1">
        <v>44562</v>
      </c>
      <c r="R193" s="1">
        <v>44773</v>
      </c>
      <c r="S193" s="1">
        <v>44785</v>
      </c>
    </row>
    <row r="194" spans="1:19" x14ac:dyDescent="0.25">
      <c r="A194" s="10" t="s">
        <v>3160</v>
      </c>
      <c r="B194" s="1">
        <v>44545</v>
      </c>
      <c r="C194" s="10" t="s">
        <v>6318</v>
      </c>
      <c r="D194" s="1">
        <v>44741</v>
      </c>
      <c r="E194">
        <v>16000</v>
      </c>
      <c r="F194">
        <v>16000</v>
      </c>
      <c r="G194">
        <v>1</v>
      </c>
      <c r="H194">
        <v>5</v>
      </c>
      <c r="I194">
        <v>0</v>
      </c>
      <c r="J194">
        <v>0</v>
      </c>
      <c r="K194" s="1"/>
      <c r="L194">
        <v>0</v>
      </c>
      <c r="M194">
        <v>31</v>
      </c>
      <c r="N194">
        <v>40</v>
      </c>
      <c r="O194">
        <v>0</v>
      </c>
      <c r="P194">
        <v>0</v>
      </c>
      <c r="Q194" s="1">
        <v>44562</v>
      </c>
      <c r="R194" s="1">
        <v>44773</v>
      </c>
      <c r="S194" s="1">
        <v>44785</v>
      </c>
    </row>
    <row r="195" spans="1:19" x14ac:dyDescent="0.25">
      <c r="A195" s="10" t="s">
        <v>3160</v>
      </c>
      <c r="B195" s="1">
        <v>44545</v>
      </c>
      <c r="C195" s="10" t="s">
        <v>6318</v>
      </c>
      <c r="D195" s="1">
        <v>44741</v>
      </c>
      <c r="E195">
        <v>9000</v>
      </c>
      <c r="F195">
        <v>9000</v>
      </c>
      <c r="G195">
        <v>1</v>
      </c>
      <c r="H195">
        <v>5</v>
      </c>
      <c r="I195">
        <v>0</v>
      </c>
      <c r="J195">
        <v>0</v>
      </c>
      <c r="K195" s="1"/>
      <c r="L195">
        <v>0</v>
      </c>
      <c r="M195">
        <v>40</v>
      </c>
      <c r="N195">
        <v>40</v>
      </c>
      <c r="O195">
        <v>0</v>
      </c>
      <c r="P195">
        <v>0</v>
      </c>
      <c r="Q195" s="1">
        <v>44562</v>
      </c>
      <c r="R195" s="1">
        <v>44773</v>
      </c>
      <c r="S195" s="1">
        <v>44785</v>
      </c>
    </row>
    <row r="196" spans="1:19" x14ac:dyDescent="0.25">
      <c r="A196" s="10" t="s">
        <v>3160</v>
      </c>
      <c r="B196" s="1">
        <v>44545</v>
      </c>
      <c r="C196" s="10" t="s">
        <v>15953</v>
      </c>
      <c r="D196" s="1">
        <v>44746</v>
      </c>
      <c r="E196">
        <v>50660</v>
      </c>
      <c r="F196">
        <v>50660</v>
      </c>
      <c r="G196">
        <v>1</v>
      </c>
      <c r="H196">
        <v>5</v>
      </c>
      <c r="I196">
        <v>0</v>
      </c>
      <c r="J196">
        <v>0</v>
      </c>
      <c r="K196" s="1"/>
      <c r="L196">
        <v>0</v>
      </c>
      <c r="M196">
        <v>1</v>
      </c>
      <c r="N196">
        <v>1</v>
      </c>
      <c r="O196">
        <v>0</v>
      </c>
      <c r="P196">
        <v>0</v>
      </c>
      <c r="Q196" s="1">
        <v>44562</v>
      </c>
      <c r="R196" s="1">
        <v>44773</v>
      </c>
      <c r="S196" s="1">
        <v>44785</v>
      </c>
    </row>
    <row r="197" spans="1:19" x14ac:dyDescent="0.25">
      <c r="A197" s="10" t="s">
        <v>3160</v>
      </c>
      <c r="B197" s="1">
        <v>44545</v>
      </c>
      <c r="C197" s="10" t="s">
        <v>15953</v>
      </c>
      <c r="D197" s="1">
        <v>44746</v>
      </c>
      <c r="E197">
        <v>11000</v>
      </c>
      <c r="F197">
        <v>11000</v>
      </c>
      <c r="G197">
        <v>1</v>
      </c>
      <c r="H197">
        <v>5</v>
      </c>
      <c r="I197">
        <v>0</v>
      </c>
      <c r="J197">
        <v>0</v>
      </c>
      <c r="K197" s="1"/>
      <c r="L197">
        <v>0</v>
      </c>
      <c r="M197">
        <v>1064</v>
      </c>
      <c r="N197">
        <v>1064</v>
      </c>
      <c r="O197">
        <v>0</v>
      </c>
      <c r="P197">
        <v>0</v>
      </c>
      <c r="Q197" s="1">
        <v>44562</v>
      </c>
      <c r="R197" s="1">
        <v>44773</v>
      </c>
      <c r="S197" s="1">
        <v>44785</v>
      </c>
    </row>
    <row r="198" spans="1:19" x14ac:dyDescent="0.25">
      <c r="A198" s="10" t="s">
        <v>3160</v>
      </c>
      <c r="B198" s="1">
        <v>44545</v>
      </c>
      <c r="C198" s="10" t="s">
        <v>15954</v>
      </c>
      <c r="D198" s="1">
        <v>44747</v>
      </c>
      <c r="E198">
        <v>74400</v>
      </c>
      <c r="F198">
        <v>74400</v>
      </c>
      <c r="G198">
        <v>1</v>
      </c>
      <c r="H198">
        <v>5</v>
      </c>
      <c r="I198">
        <v>0</v>
      </c>
      <c r="J198">
        <v>0</v>
      </c>
      <c r="K198" s="1"/>
      <c r="L198">
        <v>0</v>
      </c>
      <c r="M198">
        <v>1</v>
      </c>
      <c r="N198">
        <v>1</v>
      </c>
      <c r="O198">
        <v>0</v>
      </c>
      <c r="P198">
        <v>0</v>
      </c>
      <c r="Q198" s="1">
        <v>44562</v>
      </c>
      <c r="R198" s="1">
        <v>44773</v>
      </c>
      <c r="S198" s="1">
        <v>44785</v>
      </c>
    </row>
    <row r="199" spans="1:19" x14ac:dyDescent="0.25">
      <c r="A199" s="10" t="s">
        <v>3160</v>
      </c>
      <c r="B199" s="1">
        <v>44545</v>
      </c>
      <c r="C199" s="10" t="s">
        <v>15954</v>
      </c>
      <c r="D199" s="1">
        <v>44747</v>
      </c>
      <c r="E199">
        <v>4600</v>
      </c>
      <c r="F199">
        <v>4600</v>
      </c>
      <c r="G199">
        <v>1</v>
      </c>
      <c r="H199">
        <v>5</v>
      </c>
      <c r="I199">
        <v>0</v>
      </c>
      <c r="J199">
        <v>0</v>
      </c>
      <c r="K199" s="1"/>
      <c r="L199">
        <v>0</v>
      </c>
      <c r="M199">
        <v>1</v>
      </c>
      <c r="N199">
        <v>20</v>
      </c>
      <c r="O199">
        <v>0</v>
      </c>
      <c r="P199">
        <v>0</v>
      </c>
      <c r="Q199" s="1">
        <v>44562</v>
      </c>
      <c r="R199" s="1">
        <v>44773</v>
      </c>
      <c r="S199" s="1">
        <v>44785</v>
      </c>
    </row>
    <row r="200" spans="1:19" x14ac:dyDescent="0.25">
      <c r="A200" s="10" t="s">
        <v>3160</v>
      </c>
      <c r="B200" s="1">
        <v>44545</v>
      </c>
      <c r="C200" s="10" t="s">
        <v>15954</v>
      </c>
      <c r="D200" s="1">
        <v>44747</v>
      </c>
      <c r="E200">
        <v>8000</v>
      </c>
      <c r="F200">
        <v>8000</v>
      </c>
      <c r="G200">
        <v>1</v>
      </c>
      <c r="H200">
        <v>5</v>
      </c>
      <c r="I200">
        <v>0</v>
      </c>
      <c r="J200">
        <v>0</v>
      </c>
      <c r="K200" s="1"/>
      <c r="L200">
        <v>0</v>
      </c>
      <c r="M200">
        <v>20</v>
      </c>
      <c r="N200">
        <v>20</v>
      </c>
      <c r="O200">
        <v>0</v>
      </c>
      <c r="P200">
        <v>0</v>
      </c>
      <c r="Q200" s="1">
        <v>44562</v>
      </c>
      <c r="R200" s="1">
        <v>44773</v>
      </c>
      <c r="S200" s="1">
        <v>44785</v>
      </c>
    </row>
    <row r="201" spans="1:19" x14ac:dyDescent="0.25">
      <c r="A201" s="10" t="s">
        <v>3160</v>
      </c>
      <c r="B201" s="1">
        <v>44545</v>
      </c>
      <c r="C201" s="10" t="s">
        <v>15954</v>
      </c>
      <c r="D201" s="1">
        <v>44747</v>
      </c>
      <c r="E201">
        <v>2400</v>
      </c>
      <c r="F201">
        <v>2400</v>
      </c>
      <c r="G201">
        <v>1</v>
      </c>
      <c r="H201">
        <v>5</v>
      </c>
      <c r="I201">
        <v>0</v>
      </c>
      <c r="J201">
        <v>0</v>
      </c>
      <c r="K201" s="1"/>
      <c r="L201">
        <v>0</v>
      </c>
      <c r="M201">
        <v>40</v>
      </c>
      <c r="N201">
        <v>20</v>
      </c>
      <c r="O201">
        <v>0</v>
      </c>
      <c r="P201">
        <v>0</v>
      </c>
      <c r="Q201" s="1">
        <v>44562</v>
      </c>
      <c r="R201" s="1">
        <v>44773</v>
      </c>
      <c r="S201" s="1">
        <v>44785</v>
      </c>
    </row>
    <row r="202" spans="1:19" x14ac:dyDescent="0.25">
      <c r="A202" s="10" t="s">
        <v>3160</v>
      </c>
      <c r="B202" s="1">
        <v>44545</v>
      </c>
      <c r="C202" s="10" t="s">
        <v>15955</v>
      </c>
      <c r="D202" s="1">
        <v>44749</v>
      </c>
      <c r="E202">
        <v>11000</v>
      </c>
      <c r="F202">
        <v>11000</v>
      </c>
      <c r="G202">
        <v>1</v>
      </c>
      <c r="H202">
        <v>5</v>
      </c>
      <c r="I202">
        <v>0</v>
      </c>
      <c r="J202">
        <v>0</v>
      </c>
      <c r="K202" s="1"/>
      <c r="L202">
        <v>0</v>
      </c>
      <c r="M202">
        <v>1</v>
      </c>
      <c r="N202">
        <v>1</v>
      </c>
      <c r="O202">
        <v>0</v>
      </c>
      <c r="P202">
        <v>0</v>
      </c>
      <c r="Q202" s="1">
        <v>44562</v>
      </c>
      <c r="R202" s="1">
        <v>44773</v>
      </c>
      <c r="S202" s="1">
        <v>44785</v>
      </c>
    </row>
    <row r="203" spans="1:19" x14ac:dyDescent="0.25">
      <c r="A203" s="10" t="s">
        <v>3160</v>
      </c>
      <c r="B203" s="1">
        <v>44545</v>
      </c>
      <c r="C203" s="10" t="s">
        <v>15955</v>
      </c>
      <c r="D203" s="1">
        <v>44749</v>
      </c>
      <c r="E203">
        <v>60</v>
      </c>
      <c r="F203">
        <v>60</v>
      </c>
      <c r="G203">
        <v>1</v>
      </c>
      <c r="H203">
        <v>5</v>
      </c>
      <c r="I203">
        <v>0</v>
      </c>
      <c r="J203">
        <v>0</v>
      </c>
      <c r="K203" s="1"/>
      <c r="L203">
        <v>0</v>
      </c>
      <c r="M203">
        <v>20</v>
      </c>
      <c r="N203">
        <v>1</v>
      </c>
      <c r="O203">
        <v>0</v>
      </c>
      <c r="P203">
        <v>0</v>
      </c>
      <c r="Q203" s="1">
        <v>44562</v>
      </c>
      <c r="R203" s="1">
        <v>44773</v>
      </c>
      <c r="S203" s="1">
        <v>44785</v>
      </c>
    </row>
    <row r="204" spans="1:19" x14ac:dyDescent="0.25">
      <c r="A204" s="10" t="s">
        <v>3160</v>
      </c>
      <c r="B204" s="1">
        <v>44545</v>
      </c>
      <c r="C204" s="10" t="s">
        <v>15955</v>
      </c>
      <c r="D204" s="1">
        <v>44749</v>
      </c>
      <c r="E204">
        <v>2940</v>
      </c>
      <c r="F204">
        <v>2940</v>
      </c>
      <c r="G204">
        <v>1</v>
      </c>
      <c r="H204">
        <v>5</v>
      </c>
      <c r="I204">
        <v>0</v>
      </c>
      <c r="J204">
        <v>0</v>
      </c>
      <c r="K204" s="1"/>
      <c r="L204">
        <v>0</v>
      </c>
      <c r="M204">
        <v>20</v>
      </c>
      <c r="N204">
        <v>20</v>
      </c>
      <c r="O204">
        <v>0</v>
      </c>
      <c r="P204">
        <v>0</v>
      </c>
      <c r="Q204" s="1">
        <v>44562</v>
      </c>
      <c r="R204" s="1">
        <v>44773</v>
      </c>
      <c r="S204" s="1">
        <v>44785</v>
      </c>
    </row>
    <row r="205" spans="1:19" x14ac:dyDescent="0.25">
      <c r="A205" s="10" t="s">
        <v>3160</v>
      </c>
      <c r="B205" s="1">
        <v>44545</v>
      </c>
      <c r="C205" s="10" t="s">
        <v>15955</v>
      </c>
      <c r="D205" s="1">
        <v>44749</v>
      </c>
      <c r="E205">
        <v>60</v>
      </c>
      <c r="F205">
        <v>60</v>
      </c>
      <c r="G205">
        <v>1</v>
      </c>
      <c r="H205">
        <v>5</v>
      </c>
      <c r="I205">
        <v>0</v>
      </c>
      <c r="J205">
        <v>0</v>
      </c>
      <c r="K205" s="1"/>
      <c r="L205">
        <v>0</v>
      </c>
      <c r="M205">
        <v>40</v>
      </c>
      <c r="N205">
        <v>20</v>
      </c>
      <c r="O205">
        <v>0</v>
      </c>
      <c r="P205">
        <v>0</v>
      </c>
      <c r="Q205" s="1">
        <v>44562</v>
      </c>
      <c r="R205" s="1">
        <v>44773</v>
      </c>
      <c r="S205" s="1">
        <v>44785</v>
      </c>
    </row>
    <row r="206" spans="1:19" x14ac:dyDescent="0.25">
      <c r="A206" s="10" t="s">
        <v>3160</v>
      </c>
      <c r="B206" s="1">
        <v>44545</v>
      </c>
      <c r="C206" s="10" t="s">
        <v>15955</v>
      </c>
      <c r="D206" s="1">
        <v>44749</v>
      </c>
      <c r="E206">
        <v>6440</v>
      </c>
      <c r="F206">
        <v>6440</v>
      </c>
      <c r="G206">
        <v>1</v>
      </c>
      <c r="H206">
        <v>5</v>
      </c>
      <c r="I206">
        <v>0</v>
      </c>
      <c r="J206">
        <v>0</v>
      </c>
      <c r="K206" s="1"/>
      <c r="L206">
        <v>0</v>
      </c>
      <c r="M206">
        <v>40</v>
      </c>
      <c r="N206">
        <v>40</v>
      </c>
      <c r="O206">
        <v>0</v>
      </c>
      <c r="P206">
        <v>0</v>
      </c>
      <c r="Q206" s="1">
        <v>44562</v>
      </c>
      <c r="R206" s="1">
        <v>44773</v>
      </c>
      <c r="S206" s="1">
        <v>44785</v>
      </c>
    </row>
    <row r="207" spans="1:19" x14ac:dyDescent="0.25">
      <c r="A207" s="10" t="s">
        <v>3160</v>
      </c>
      <c r="B207" s="1">
        <v>44545</v>
      </c>
      <c r="C207" s="10" t="s">
        <v>15955</v>
      </c>
      <c r="D207" s="1">
        <v>44749</v>
      </c>
      <c r="E207">
        <v>60</v>
      </c>
      <c r="F207">
        <v>60</v>
      </c>
      <c r="G207">
        <v>1</v>
      </c>
      <c r="H207">
        <v>5</v>
      </c>
      <c r="I207">
        <v>0</v>
      </c>
      <c r="J207">
        <v>0</v>
      </c>
      <c r="K207" s="1"/>
      <c r="L207">
        <v>0</v>
      </c>
      <c r="M207">
        <v>1018</v>
      </c>
      <c r="N207">
        <v>40</v>
      </c>
      <c r="O207">
        <v>0</v>
      </c>
      <c r="P207">
        <v>0</v>
      </c>
      <c r="Q207" s="1">
        <v>44562</v>
      </c>
      <c r="R207" s="1">
        <v>44773</v>
      </c>
      <c r="S207" s="1">
        <v>44785</v>
      </c>
    </row>
    <row r="208" spans="1:19" x14ac:dyDescent="0.25">
      <c r="A208" s="10" t="s">
        <v>3160</v>
      </c>
      <c r="B208" s="1">
        <v>44545</v>
      </c>
      <c r="C208" s="10" t="s">
        <v>15958</v>
      </c>
      <c r="D208" s="1">
        <v>44753</v>
      </c>
      <c r="E208">
        <v>30500</v>
      </c>
      <c r="F208">
        <v>30500</v>
      </c>
      <c r="G208">
        <v>1</v>
      </c>
      <c r="H208">
        <v>5</v>
      </c>
      <c r="I208">
        <v>0</v>
      </c>
      <c r="J208">
        <v>0</v>
      </c>
      <c r="K208" s="1"/>
      <c r="L208">
        <v>0</v>
      </c>
      <c r="M208">
        <v>1</v>
      </c>
      <c r="N208">
        <v>1</v>
      </c>
      <c r="O208">
        <v>0</v>
      </c>
      <c r="P208">
        <v>0</v>
      </c>
      <c r="Q208" s="1">
        <v>44562</v>
      </c>
      <c r="R208" s="1">
        <v>44773</v>
      </c>
      <c r="S208" s="1">
        <v>44785</v>
      </c>
    </row>
    <row r="209" spans="1:19" x14ac:dyDescent="0.25">
      <c r="A209" s="10" t="s">
        <v>3160</v>
      </c>
      <c r="B209" s="1">
        <v>44545</v>
      </c>
      <c r="C209" s="10" t="s">
        <v>15958</v>
      </c>
      <c r="D209" s="1">
        <v>44753</v>
      </c>
      <c r="E209">
        <v>10000</v>
      </c>
      <c r="F209">
        <v>10000</v>
      </c>
      <c r="G209">
        <v>1</v>
      </c>
      <c r="H209">
        <v>5</v>
      </c>
      <c r="I209">
        <v>0</v>
      </c>
      <c r="J209">
        <v>0</v>
      </c>
      <c r="K209" s="1"/>
      <c r="L209">
        <v>0</v>
      </c>
      <c r="M209">
        <v>40</v>
      </c>
      <c r="N209">
        <v>40</v>
      </c>
      <c r="O209">
        <v>0</v>
      </c>
      <c r="P209">
        <v>0</v>
      </c>
      <c r="Q209" s="1">
        <v>44562</v>
      </c>
      <c r="R209" s="1">
        <v>44773</v>
      </c>
      <c r="S209" s="1">
        <v>44785</v>
      </c>
    </row>
    <row r="210" spans="1:19" x14ac:dyDescent="0.25">
      <c r="A210" s="10" t="s">
        <v>3160</v>
      </c>
      <c r="B210" s="1">
        <v>44545</v>
      </c>
      <c r="C210" s="10" t="s">
        <v>15956</v>
      </c>
      <c r="D210" s="1">
        <v>44757</v>
      </c>
      <c r="E210">
        <v>429750</v>
      </c>
      <c r="F210">
        <v>429750</v>
      </c>
      <c r="G210">
        <v>1</v>
      </c>
      <c r="H210">
        <v>5</v>
      </c>
      <c r="I210">
        <v>0</v>
      </c>
      <c r="J210">
        <v>0</v>
      </c>
      <c r="K210" s="1"/>
      <c r="L210">
        <v>0</v>
      </c>
      <c r="M210">
        <v>1</v>
      </c>
      <c r="N210">
        <v>1</v>
      </c>
      <c r="O210">
        <v>0</v>
      </c>
      <c r="P210">
        <v>0</v>
      </c>
      <c r="Q210" s="1">
        <v>44562</v>
      </c>
      <c r="R210" s="1">
        <v>44773</v>
      </c>
      <c r="S210" s="1">
        <v>44785</v>
      </c>
    </row>
    <row r="211" spans="1:19" x14ac:dyDescent="0.25">
      <c r="A211" s="10" t="s">
        <v>3160</v>
      </c>
      <c r="B211" s="1">
        <v>44545</v>
      </c>
      <c r="C211" s="10" t="s">
        <v>15956</v>
      </c>
      <c r="D211" s="1">
        <v>44757</v>
      </c>
      <c r="E211">
        <v>64500</v>
      </c>
      <c r="F211">
        <v>64500</v>
      </c>
      <c r="G211">
        <v>1</v>
      </c>
      <c r="H211">
        <v>5</v>
      </c>
      <c r="I211">
        <v>0</v>
      </c>
      <c r="J211">
        <v>0</v>
      </c>
      <c r="K211" s="1"/>
      <c r="L211">
        <v>0</v>
      </c>
      <c r="M211">
        <v>20</v>
      </c>
      <c r="N211">
        <v>1</v>
      </c>
      <c r="O211">
        <v>0</v>
      </c>
      <c r="P211">
        <v>0</v>
      </c>
      <c r="Q211" s="1">
        <v>44562</v>
      </c>
      <c r="R211" s="1">
        <v>44773</v>
      </c>
      <c r="S211" s="1">
        <v>44785</v>
      </c>
    </row>
    <row r="212" spans="1:19" x14ac:dyDescent="0.25">
      <c r="A212" s="10" t="s">
        <v>3160</v>
      </c>
      <c r="B212" s="1">
        <v>44545</v>
      </c>
      <c r="C212" s="10" t="s">
        <v>15956</v>
      </c>
      <c r="D212" s="1">
        <v>44757</v>
      </c>
      <c r="E212">
        <v>1000</v>
      </c>
      <c r="F212">
        <v>1000</v>
      </c>
      <c r="G212">
        <v>1</v>
      </c>
      <c r="H212">
        <v>5</v>
      </c>
      <c r="I212">
        <v>0</v>
      </c>
      <c r="J212">
        <v>0</v>
      </c>
      <c r="K212" s="1"/>
      <c r="L212">
        <v>0</v>
      </c>
      <c r="M212">
        <v>31</v>
      </c>
      <c r="N212">
        <v>1</v>
      </c>
      <c r="O212">
        <v>0</v>
      </c>
      <c r="P212">
        <v>0</v>
      </c>
      <c r="Q212" s="1">
        <v>44562</v>
      </c>
      <c r="R212" s="1">
        <v>44773</v>
      </c>
      <c r="S212" s="1">
        <v>44785</v>
      </c>
    </row>
    <row r="213" spans="1:19" x14ac:dyDescent="0.25">
      <c r="A213" s="10" t="s">
        <v>3160</v>
      </c>
      <c r="B213" s="1">
        <v>44545</v>
      </c>
      <c r="C213" s="10" t="s">
        <v>15956</v>
      </c>
      <c r="D213" s="1">
        <v>44757</v>
      </c>
      <c r="E213">
        <v>137000</v>
      </c>
      <c r="F213">
        <v>137000</v>
      </c>
      <c r="G213">
        <v>1</v>
      </c>
      <c r="H213">
        <v>5</v>
      </c>
      <c r="I213">
        <v>0</v>
      </c>
      <c r="J213">
        <v>0</v>
      </c>
      <c r="K213" s="1"/>
      <c r="L213">
        <v>0</v>
      </c>
      <c r="M213">
        <v>31</v>
      </c>
      <c r="N213">
        <v>20</v>
      </c>
      <c r="O213">
        <v>0</v>
      </c>
      <c r="P213">
        <v>0</v>
      </c>
      <c r="Q213" s="1">
        <v>44562</v>
      </c>
      <c r="R213" s="1">
        <v>44773</v>
      </c>
      <c r="S213" s="1">
        <v>44785</v>
      </c>
    </row>
    <row r="214" spans="1:19" x14ac:dyDescent="0.25">
      <c r="A214" s="10" t="s">
        <v>3160</v>
      </c>
      <c r="B214" s="1">
        <v>44545</v>
      </c>
      <c r="C214" s="10" t="s">
        <v>15956</v>
      </c>
      <c r="D214" s="1">
        <v>44757</v>
      </c>
      <c r="E214">
        <v>33000</v>
      </c>
      <c r="F214">
        <v>33000</v>
      </c>
      <c r="G214">
        <v>1</v>
      </c>
      <c r="H214">
        <v>5</v>
      </c>
      <c r="I214">
        <v>0</v>
      </c>
      <c r="J214">
        <v>0</v>
      </c>
      <c r="K214" s="1"/>
      <c r="L214">
        <v>0</v>
      </c>
      <c r="M214">
        <v>40</v>
      </c>
      <c r="N214">
        <v>20</v>
      </c>
      <c r="O214">
        <v>0</v>
      </c>
      <c r="P214">
        <v>0</v>
      </c>
      <c r="Q214" s="1">
        <v>44562</v>
      </c>
      <c r="R214" s="1">
        <v>44773</v>
      </c>
      <c r="S214" s="1">
        <v>44785</v>
      </c>
    </row>
    <row r="215" spans="1:19" x14ac:dyDescent="0.25">
      <c r="A215" s="10" t="s">
        <v>3160</v>
      </c>
      <c r="B215" s="1">
        <v>44545</v>
      </c>
      <c r="C215" s="10" t="s">
        <v>15956</v>
      </c>
      <c r="D215" s="1">
        <v>44757</v>
      </c>
      <c r="E215">
        <v>115200</v>
      </c>
      <c r="F215">
        <v>115200</v>
      </c>
      <c r="G215">
        <v>1</v>
      </c>
      <c r="H215">
        <v>5</v>
      </c>
      <c r="I215">
        <v>0</v>
      </c>
      <c r="J215">
        <v>0</v>
      </c>
      <c r="K215" s="1"/>
      <c r="L215">
        <v>0</v>
      </c>
      <c r="M215">
        <v>40</v>
      </c>
      <c r="N215">
        <v>40</v>
      </c>
      <c r="O215">
        <v>0</v>
      </c>
      <c r="P215">
        <v>0</v>
      </c>
      <c r="Q215" s="1">
        <v>44562</v>
      </c>
      <c r="R215" s="1">
        <v>44773</v>
      </c>
      <c r="S215" s="1">
        <v>44785</v>
      </c>
    </row>
    <row r="216" spans="1:19" x14ac:dyDescent="0.25">
      <c r="A216" s="10" t="s">
        <v>3160</v>
      </c>
      <c r="B216" s="1">
        <v>44545</v>
      </c>
      <c r="C216" s="10" t="s">
        <v>15956</v>
      </c>
      <c r="D216" s="1">
        <v>44757</v>
      </c>
      <c r="E216">
        <v>500</v>
      </c>
      <c r="F216">
        <v>500</v>
      </c>
      <c r="G216">
        <v>1</v>
      </c>
      <c r="H216">
        <v>5</v>
      </c>
      <c r="I216">
        <v>0</v>
      </c>
      <c r="J216">
        <v>0</v>
      </c>
      <c r="K216" s="1"/>
      <c r="L216">
        <v>0</v>
      </c>
      <c r="M216">
        <v>1001</v>
      </c>
      <c r="N216">
        <v>40</v>
      </c>
      <c r="O216">
        <v>0</v>
      </c>
      <c r="P216">
        <v>0</v>
      </c>
      <c r="Q216" s="1">
        <v>44562</v>
      </c>
      <c r="R216" s="1">
        <v>44773</v>
      </c>
      <c r="S216" s="1">
        <v>44785</v>
      </c>
    </row>
    <row r="217" spans="1:19" x14ac:dyDescent="0.25">
      <c r="A217" s="10" t="s">
        <v>3160</v>
      </c>
      <c r="B217" s="1">
        <v>44545</v>
      </c>
      <c r="C217" s="10" t="s">
        <v>15956</v>
      </c>
      <c r="D217" s="1">
        <v>44757</v>
      </c>
      <c r="E217">
        <v>1500</v>
      </c>
      <c r="F217">
        <v>1500</v>
      </c>
      <c r="G217">
        <v>1</v>
      </c>
      <c r="H217">
        <v>5</v>
      </c>
      <c r="I217">
        <v>0</v>
      </c>
      <c r="J217">
        <v>0</v>
      </c>
      <c r="K217" s="1"/>
      <c r="L217">
        <v>0</v>
      </c>
      <c r="M217">
        <v>1031</v>
      </c>
      <c r="N217">
        <v>40</v>
      </c>
      <c r="O217">
        <v>0</v>
      </c>
      <c r="P217">
        <v>0</v>
      </c>
      <c r="Q217" s="1">
        <v>44562</v>
      </c>
      <c r="R217" s="1">
        <v>44773</v>
      </c>
      <c r="S217" s="1">
        <v>44785</v>
      </c>
    </row>
    <row r="218" spans="1:19" x14ac:dyDescent="0.25">
      <c r="A218" s="10" t="s">
        <v>3160</v>
      </c>
      <c r="B218" s="1">
        <v>44545</v>
      </c>
      <c r="C218" s="10" t="s">
        <v>15956</v>
      </c>
      <c r="D218" s="1">
        <v>44757</v>
      </c>
      <c r="E218">
        <v>3000</v>
      </c>
      <c r="F218">
        <v>3000</v>
      </c>
      <c r="G218">
        <v>1</v>
      </c>
      <c r="H218">
        <v>5</v>
      </c>
      <c r="I218">
        <v>0</v>
      </c>
      <c r="J218">
        <v>0</v>
      </c>
      <c r="K218" s="1"/>
      <c r="L218">
        <v>0</v>
      </c>
      <c r="M218">
        <v>1033</v>
      </c>
      <c r="N218">
        <v>40</v>
      </c>
      <c r="O218">
        <v>0</v>
      </c>
      <c r="P218">
        <v>0</v>
      </c>
      <c r="Q218" s="1">
        <v>44562</v>
      </c>
      <c r="R218" s="1">
        <v>44773</v>
      </c>
      <c r="S218" s="1">
        <v>44785</v>
      </c>
    </row>
    <row r="219" spans="1:19" x14ac:dyDescent="0.25">
      <c r="A219" s="10" t="s">
        <v>3160</v>
      </c>
      <c r="B219" s="1">
        <v>44545</v>
      </c>
      <c r="C219" s="10" t="s">
        <v>15956</v>
      </c>
      <c r="D219" s="1">
        <v>44757</v>
      </c>
      <c r="E219">
        <v>2000</v>
      </c>
      <c r="F219">
        <v>2000</v>
      </c>
      <c r="G219">
        <v>1</v>
      </c>
      <c r="H219">
        <v>5</v>
      </c>
      <c r="I219">
        <v>0</v>
      </c>
      <c r="J219">
        <v>0</v>
      </c>
      <c r="K219" s="1"/>
      <c r="L219">
        <v>0</v>
      </c>
      <c r="M219">
        <v>1112</v>
      </c>
      <c r="N219">
        <v>40</v>
      </c>
      <c r="O219">
        <v>0</v>
      </c>
      <c r="P219">
        <v>0</v>
      </c>
      <c r="Q219" s="1">
        <v>44562</v>
      </c>
      <c r="R219" s="1">
        <v>44773</v>
      </c>
      <c r="S219" s="1">
        <v>44785</v>
      </c>
    </row>
    <row r="220" spans="1:19" x14ac:dyDescent="0.25">
      <c r="A220" s="10" t="s">
        <v>3160</v>
      </c>
      <c r="B220" s="1">
        <v>44545</v>
      </c>
      <c r="C220" s="10" t="s">
        <v>15956</v>
      </c>
      <c r="D220" s="1">
        <v>44757</v>
      </c>
      <c r="E220">
        <v>15000</v>
      </c>
      <c r="F220">
        <v>15000</v>
      </c>
      <c r="G220">
        <v>1</v>
      </c>
      <c r="H220">
        <v>5</v>
      </c>
      <c r="I220">
        <v>0</v>
      </c>
      <c r="J220">
        <v>0</v>
      </c>
      <c r="K220" s="1"/>
      <c r="L220">
        <v>0</v>
      </c>
      <c r="M220">
        <v>4011</v>
      </c>
      <c r="N220">
        <v>40</v>
      </c>
      <c r="O220">
        <v>0</v>
      </c>
      <c r="P220">
        <v>0</v>
      </c>
      <c r="Q220" s="1">
        <v>44562</v>
      </c>
      <c r="R220" s="1">
        <v>44773</v>
      </c>
      <c r="S220" s="1">
        <v>44785</v>
      </c>
    </row>
    <row r="221" spans="1:19" x14ac:dyDescent="0.25">
      <c r="A221" s="10" t="s">
        <v>3160</v>
      </c>
      <c r="B221" s="1">
        <v>44545</v>
      </c>
      <c r="C221" s="10" t="s">
        <v>15956</v>
      </c>
      <c r="D221" s="1">
        <v>44757</v>
      </c>
      <c r="E221">
        <v>25000</v>
      </c>
      <c r="F221">
        <v>25000</v>
      </c>
      <c r="G221">
        <v>1</v>
      </c>
      <c r="H221">
        <v>5</v>
      </c>
      <c r="I221">
        <v>0</v>
      </c>
      <c r="J221">
        <v>0</v>
      </c>
      <c r="K221" s="1"/>
      <c r="L221">
        <v>0</v>
      </c>
      <c r="M221">
        <v>4050</v>
      </c>
      <c r="N221">
        <v>40</v>
      </c>
      <c r="O221">
        <v>0</v>
      </c>
      <c r="P221">
        <v>0</v>
      </c>
      <c r="Q221" s="1">
        <v>44562</v>
      </c>
      <c r="R221" s="1">
        <v>44773</v>
      </c>
      <c r="S221" s="1">
        <v>44785</v>
      </c>
    </row>
    <row r="222" spans="1:19" x14ac:dyDescent="0.25">
      <c r="A222" s="10" t="s">
        <v>3160</v>
      </c>
      <c r="B222" s="1">
        <v>44545</v>
      </c>
      <c r="C222" s="10" t="s">
        <v>15956</v>
      </c>
      <c r="D222" s="1">
        <v>44757</v>
      </c>
      <c r="E222">
        <v>10000</v>
      </c>
      <c r="F222">
        <v>10000</v>
      </c>
      <c r="G222">
        <v>1</v>
      </c>
      <c r="H222">
        <v>5</v>
      </c>
      <c r="I222">
        <v>0</v>
      </c>
      <c r="J222">
        <v>0</v>
      </c>
      <c r="K222" s="1"/>
      <c r="L222">
        <v>0</v>
      </c>
      <c r="M222">
        <v>4090</v>
      </c>
      <c r="N222">
        <v>40</v>
      </c>
      <c r="O222">
        <v>0</v>
      </c>
      <c r="P222">
        <v>0</v>
      </c>
      <c r="Q222" s="1">
        <v>44562</v>
      </c>
      <c r="R222" s="1">
        <v>44773</v>
      </c>
      <c r="S222" s="1">
        <v>44785</v>
      </c>
    </row>
    <row r="223" spans="1:19" x14ac:dyDescent="0.25">
      <c r="A223" s="10" t="s">
        <v>3160</v>
      </c>
      <c r="B223" s="1">
        <v>44545</v>
      </c>
      <c r="C223" s="10" t="s">
        <v>15956</v>
      </c>
      <c r="D223" s="1">
        <v>44757</v>
      </c>
      <c r="E223">
        <v>10000</v>
      </c>
      <c r="F223">
        <v>10000</v>
      </c>
      <c r="G223">
        <v>1</v>
      </c>
      <c r="H223">
        <v>5</v>
      </c>
      <c r="I223">
        <v>0</v>
      </c>
      <c r="J223">
        <v>0</v>
      </c>
      <c r="K223" s="1"/>
      <c r="L223">
        <v>0</v>
      </c>
      <c r="M223">
        <v>4500</v>
      </c>
      <c r="N223">
        <v>40</v>
      </c>
      <c r="O223">
        <v>0</v>
      </c>
      <c r="P223">
        <v>0</v>
      </c>
      <c r="Q223" s="1">
        <v>44562</v>
      </c>
      <c r="R223" s="1">
        <v>44773</v>
      </c>
      <c r="S223" s="1">
        <v>44785</v>
      </c>
    </row>
    <row r="224" spans="1:19" x14ac:dyDescent="0.25">
      <c r="A224" s="10" t="s">
        <v>3160</v>
      </c>
      <c r="B224" s="1">
        <v>44545</v>
      </c>
      <c r="C224" s="10" t="s">
        <v>15956</v>
      </c>
      <c r="D224" s="1">
        <v>44757</v>
      </c>
      <c r="E224">
        <v>25000</v>
      </c>
      <c r="F224">
        <v>25000</v>
      </c>
      <c r="G224">
        <v>1</v>
      </c>
      <c r="H224">
        <v>5</v>
      </c>
      <c r="I224">
        <v>0</v>
      </c>
      <c r="J224">
        <v>0</v>
      </c>
      <c r="K224" s="1"/>
      <c r="L224">
        <v>0</v>
      </c>
      <c r="M224">
        <v>4500</v>
      </c>
      <c r="N224">
        <v>4050</v>
      </c>
      <c r="O224">
        <v>0</v>
      </c>
      <c r="P224">
        <v>0</v>
      </c>
      <c r="Q224" s="1">
        <v>44562</v>
      </c>
      <c r="R224" s="1">
        <v>44773</v>
      </c>
      <c r="S224" s="1">
        <v>44785</v>
      </c>
    </row>
    <row r="225" spans="1:19" x14ac:dyDescent="0.25">
      <c r="A225" s="10" t="s">
        <v>3164</v>
      </c>
      <c r="B225" s="1">
        <v>44560</v>
      </c>
      <c r="C225" s="10" t="s">
        <v>5545</v>
      </c>
      <c r="D225" s="1">
        <v>44564</v>
      </c>
      <c r="E225">
        <v>19000</v>
      </c>
      <c r="F225">
        <v>19000</v>
      </c>
      <c r="G225">
        <v>1</v>
      </c>
      <c r="H225">
        <v>5</v>
      </c>
      <c r="I225">
        <v>0</v>
      </c>
      <c r="J225">
        <v>0</v>
      </c>
      <c r="K225" s="1"/>
      <c r="L225">
        <v>0</v>
      </c>
      <c r="M225">
        <v>40</v>
      </c>
      <c r="N225">
        <v>40</v>
      </c>
      <c r="O225">
        <v>0</v>
      </c>
      <c r="P225">
        <v>0</v>
      </c>
      <c r="Q225" s="1">
        <v>44562</v>
      </c>
      <c r="R225" s="1">
        <v>44773</v>
      </c>
      <c r="S225" s="1">
        <v>44785</v>
      </c>
    </row>
    <row r="226" spans="1:19" x14ac:dyDescent="0.25">
      <c r="A226" s="10" t="s">
        <v>3167</v>
      </c>
      <c r="B226" s="1">
        <v>44568</v>
      </c>
      <c r="C226" s="10" t="s">
        <v>5546</v>
      </c>
      <c r="D226" s="1">
        <v>44571</v>
      </c>
      <c r="E226">
        <v>300000</v>
      </c>
      <c r="F226">
        <v>300000</v>
      </c>
      <c r="G226">
        <v>2</v>
      </c>
      <c r="H226">
        <v>5</v>
      </c>
      <c r="I226">
        <v>0</v>
      </c>
      <c r="J226">
        <v>0</v>
      </c>
      <c r="K226" s="1"/>
      <c r="L226">
        <v>0</v>
      </c>
      <c r="M226">
        <v>20</v>
      </c>
      <c r="N226">
        <v>1</v>
      </c>
      <c r="O226">
        <v>0</v>
      </c>
      <c r="P226">
        <v>0</v>
      </c>
      <c r="Q226" s="1">
        <v>44562</v>
      </c>
      <c r="R226" s="1">
        <v>44773</v>
      </c>
      <c r="S226" s="1">
        <v>44785</v>
      </c>
    </row>
    <row r="227" spans="1:19" x14ac:dyDescent="0.25">
      <c r="A227" s="10" t="s">
        <v>3168</v>
      </c>
      <c r="B227" s="1">
        <v>44568</v>
      </c>
      <c r="C227" s="10" t="s">
        <v>5547</v>
      </c>
      <c r="D227" s="1">
        <v>44571</v>
      </c>
      <c r="E227">
        <v>55000</v>
      </c>
      <c r="F227">
        <v>55000</v>
      </c>
      <c r="G227">
        <v>2</v>
      </c>
      <c r="H227">
        <v>5</v>
      </c>
      <c r="I227">
        <v>0</v>
      </c>
      <c r="J227">
        <v>0</v>
      </c>
      <c r="K227" s="1"/>
      <c r="L227">
        <v>0</v>
      </c>
      <c r="M227">
        <v>20</v>
      </c>
      <c r="N227">
        <v>20</v>
      </c>
      <c r="O227">
        <v>0</v>
      </c>
      <c r="P227">
        <v>0</v>
      </c>
      <c r="Q227" s="1">
        <v>44562</v>
      </c>
      <c r="R227" s="1">
        <v>44773</v>
      </c>
      <c r="S227" s="1">
        <v>44785</v>
      </c>
    </row>
    <row r="228" spans="1:19" x14ac:dyDescent="0.25">
      <c r="A228" s="10" t="s">
        <v>3170</v>
      </c>
      <c r="B228" s="1">
        <v>44568</v>
      </c>
      <c r="C228" s="10" t="s">
        <v>5548</v>
      </c>
      <c r="D228" s="1">
        <v>44571</v>
      </c>
      <c r="E228">
        <v>28000</v>
      </c>
      <c r="F228">
        <v>28000</v>
      </c>
      <c r="G228">
        <v>2</v>
      </c>
      <c r="H228">
        <v>5</v>
      </c>
      <c r="I228">
        <v>0</v>
      </c>
      <c r="J228">
        <v>0</v>
      </c>
      <c r="K228" s="1"/>
      <c r="L228">
        <v>0</v>
      </c>
      <c r="M228">
        <v>20</v>
      </c>
      <c r="N228">
        <v>20</v>
      </c>
      <c r="O228">
        <v>0</v>
      </c>
      <c r="P228">
        <v>0</v>
      </c>
      <c r="Q228" s="1">
        <v>44562</v>
      </c>
      <c r="R228" s="1">
        <v>44773</v>
      </c>
      <c r="S228" s="1">
        <v>44785</v>
      </c>
    </row>
    <row r="229" spans="1:19" x14ac:dyDescent="0.25">
      <c r="A229" s="10" t="s">
        <v>3169</v>
      </c>
      <c r="B229" s="1">
        <v>44568</v>
      </c>
      <c r="C229" s="10" t="s">
        <v>5549</v>
      </c>
      <c r="D229" s="1">
        <v>44571</v>
      </c>
      <c r="E229">
        <v>50000</v>
      </c>
      <c r="F229">
        <v>50000</v>
      </c>
      <c r="G229">
        <v>2</v>
      </c>
      <c r="H229">
        <v>5</v>
      </c>
      <c r="I229">
        <v>0</v>
      </c>
      <c r="J229">
        <v>0</v>
      </c>
      <c r="K229" s="1"/>
      <c r="L229">
        <v>0</v>
      </c>
      <c r="M229">
        <v>1</v>
      </c>
      <c r="N229">
        <v>1</v>
      </c>
      <c r="O229">
        <v>0</v>
      </c>
      <c r="P229">
        <v>0</v>
      </c>
      <c r="Q229" s="1">
        <v>44562</v>
      </c>
      <c r="R229" s="1">
        <v>44773</v>
      </c>
      <c r="S229" s="1">
        <v>44785</v>
      </c>
    </row>
    <row r="230" spans="1:19" x14ac:dyDescent="0.25">
      <c r="A230" s="10" t="s">
        <v>3169</v>
      </c>
      <c r="B230" s="1">
        <v>44568</v>
      </c>
      <c r="C230" s="10" t="s">
        <v>5549</v>
      </c>
      <c r="D230" s="1">
        <v>44571</v>
      </c>
      <c r="E230">
        <v>7000</v>
      </c>
      <c r="F230">
        <v>7000</v>
      </c>
      <c r="G230">
        <v>1</v>
      </c>
      <c r="H230">
        <v>5</v>
      </c>
      <c r="I230">
        <v>0</v>
      </c>
      <c r="J230">
        <v>0</v>
      </c>
      <c r="K230" s="1"/>
      <c r="L230">
        <v>0</v>
      </c>
      <c r="M230">
        <v>1</v>
      </c>
      <c r="N230">
        <v>40</v>
      </c>
      <c r="O230">
        <v>0</v>
      </c>
      <c r="P230">
        <v>0</v>
      </c>
      <c r="Q230" s="1">
        <v>44562</v>
      </c>
      <c r="R230" s="1">
        <v>44773</v>
      </c>
      <c r="S230" s="1">
        <v>44785</v>
      </c>
    </row>
    <row r="231" spans="1:19" x14ac:dyDescent="0.25">
      <c r="A231" s="10" t="s">
        <v>3169</v>
      </c>
      <c r="B231" s="1">
        <v>44568</v>
      </c>
      <c r="C231" s="10" t="s">
        <v>5549</v>
      </c>
      <c r="D231" s="1">
        <v>44571</v>
      </c>
      <c r="E231">
        <v>315000</v>
      </c>
      <c r="F231">
        <v>315000</v>
      </c>
      <c r="G231">
        <v>2</v>
      </c>
      <c r="H231">
        <v>5</v>
      </c>
      <c r="I231">
        <v>0</v>
      </c>
      <c r="J231">
        <v>0</v>
      </c>
      <c r="K231" s="1"/>
      <c r="L231">
        <v>0</v>
      </c>
      <c r="M231">
        <v>40</v>
      </c>
      <c r="N231">
        <v>1</v>
      </c>
      <c r="O231">
        <v>0</v>
      </c>
      <c r="P231">
        <v>0</v>
      </c>
      <c r="Q231" s="1">
        <v>44562</v>
      </c>
      <c r="R231" s="1">
        <v>44773</v>
      </c>
      <c r="S231" s="1">
        <v>44785</v>
      </c>
    </row>
    <row r="232" spans="1:19" x14ac:dyDescent="0.25">
      <c r="A232" s="10" t="s">
        <v>3169</v>
      </c>
      <c r="B232" s="1">
        <v>44568</v>
      </c>
      <c r="C232" s="10" t="s">
        <v>5549</v>
      </c>
      <c r="D232" s="1">
        <v>44571</v>
      </c>
      <c r="E232">
        <v>5000</v>
      </c>
      <c r="F232">
        <v>5000</v>
      </c>
      <c r="G232">
        <v>2</v>
      </c>
      <c r="H232">
        <v>5</v>
      </c>
      <c r="I232">
        <v>0</v>
      </c>
      <c r="J232">
        <v>0</v>
      </c>
      <c r="K232" s="1"/>
      <c r="L232">
        <v>0</v>
      </c>
      <c r="M232">
        <v>40</v>
      </c>
      <c r="N232">
        <v>20</v>
      </c>
      <c r="O232">
        <v>0</v>
      </c>
      <c r="P232">
        <v>0</v>
      </c>
      <c r="Q232" s="1">
        <v>44562</v>
      </c>
      <c r="R232" s="1">
        <v>44773</v>
      </c>
      <c r="S232" s="1">
        <v>44785</v>
      </c>
    </row>
    <row r="233" spans="1:19" x14ac:dyDescent="0.25">
      <c r="A233" s="10" t="s">
        <v>3169</v>
      </c>
      <c r="B233" s="1">
        <v>44568</v>
      </c>
      <c r="C233" s="10" t="s">
        <v>5549</v>
      </c>
      <c r="D233" s="1">
        <v>44571</v>
      </c>
      <c r="E233">
        <v>2000</v>
      </c>
      <c r="F233">
        <v>2000</v>
      </c>
      <c r="G233">
        <v>2</v>
      </c>
      <c r="H233">
        <v>5</v>
      </c>
      <c r="I233">
        <v>0</v>
      </c>
      <c r="J233">
        <v>0</v>
      </c>
      <c r="K233" s="1"/>
      <c r="L233">
        <v>0</v>
      </c>
      <c r="M233">
        <v>40</v>
      </c>
      <c r="N233">
        <v>31</v>
      </c>
      <c r="O233">
        <v>0</v>
      </c>
      <c r="P233">
        <v>0</v>
      </c>
      <c r="Q233" s="1">
        <v>44562</v>
      </c>
      <c r="R233" s="1">
        <v>44773</v>
      </c>
      <c r="S233" s="1">
        <v>44785</v>
      </c>
    </row>
    <row r="234" spans="1:19" x14ac:dyDescent="0.25">
      <c r="A234" s="10" t="s">
        <v>3169</v>
      </c>
      <c r="B234" s="1">
        <v>44568</v>
      </c>
      <c r="C234" s="10" t="s">
        <v>5549</v>
      </c>
      <c r="D234" s="1">
        <v>44571</v>
      </c>
      <c r="E234">
        <v>43000</v>
      </c>
      <c r="F234">
        <v>43000</v>
      </c>
      <c r="G234">
        <v>2</v>
      </c>
      <c r="H234">
        <v>5</v>
      </c>
      <c r="I234">
        <v>0</v>
      </c>
      <c r="J234">
        <v>0</v>
      </c>
      <c r="K234" s="1"/>
      <c r="L234">
        <v>0</v>
      </c>
      <c r="M234">
        <v>40</v>
      </c>
      <c r="N234">
        <v>40</v>
      </c>
      <c r="O234">
        <v>0</v>
      </c>
      <c r="P234">
        <v>0</v>
      </c>
      <c r="Q234" s="1">
        <v>44562</v>
      </c>
      <c r="R234" s="1">
        <v>44773</v>
      </c>
      <c r="S234" s="1">
        <v>44785</v>
      </c>
    </row>
    <row r="235" spans="1:19" x14ac:dyDescent="0.25">
      <c r="A235" s="10" t="s">
        <v>148</v>
      </c>
      <c r="B235" s="1">
        <v>44574</v>
      </c>
      <c r="C235" s="10" t="s">
        <v>5550</v>
      </c>
      <c r="D235" s="1">
        <v>44578</v>
      </c>
      <c r="E235">
        <v>600000</v>
      </c>
      <c r="F235">
        <v>600000</v>
      </c>
      <c r="G235">
        <v>2</v>
      </c>
      <c r="H235">
        <v>5</v>
      </c>
      <c r="I235">
        <v>0</v>
      </c>
      <c r="J235">
        <v>0</v>
      </c>
      <c r="K235" s="1"/>
      <c r="L235">
        <v>0</v>
      </c>
      <c r="M235">
        <v>50</v>
      </c>
      <c r="N235">
        <v>50</v>
      </c>
      <c r="O235">
        <v>0</v>
      </c>
      <c r="P235">
        <v>0</v>
      </c>
      <c r="Q235" s="1">
        <v>44562</v>
      </c>
      <c r="R235" s="1">
        <v>44773</v>
      </c>
      <c r="S235" s="1">
        <v>44785</v>
      </c>
    </row>
    <row r="236" spans="1:19" x14ac:dyDescent="0.25">
      <c r="A236" s="10" t="s">
        <v>3176</v>
      </c>
      <c r="B236" s="1">
        <v>44617</v>
      </c>
      <c r="C236" s="10" t="s">
        <v>5522</v>
      </c>
      <c r="D236" s="1">
        <v>44617</v>
      </c>
      <c r="E236">
        <v>589845.72</v>
      </c>
      <c r="F236">
        <v>589845.72</v>
      </c>
      <c r="G236">
        <v>1</v>
      </c>
      <c r="H236">
        <v>5</v>
      </c>
      <c r="I236">
        <v>0</v>
      </c>
      <c r="J236">
        <v>0</v>
      </c>
      <c r="K236" s="1"/>
      <c r="L236">
        <v>0</v>
      </c>
      <c r="M236">
        <v>1</v>
      </c>
      <c r="N236">
        <v>1</v>
      </c>
      <c r="O236">
        <v>0</v>
      </c>
      <c r="P236">
        <v>0</v>
      </c>
      <c r="Q236" s="1">
        <v>44562</v>
      </c>
      <c r="R236" s="1">
        <v>44773</v>
      </c>
      <c r="S236" s="1">
        <v>44785</v>
      </c>
    </row>
    <row r="237" spans="1:19" x14ac:dyDescent="0.25">
      <c r="A237" s="10" t="s">
        <v>3177</v>
      </c>
      <c r="B237" s="1">
        <v>44617</v>
      </c>
      <c r="C237" s="10" t="s">
        <v>5523</v>
      </c>
      <c r="D237" s="1">
        <v>44617</v>
      </c>
      <c r="E237">
        <v>100000</v>
      </c>
      <c r="F237">
        <v>100000</v>
      </c>
      <c r="G237">
        <v>2</v>
      </c>
      <c r="H237">
        <v>5</v>
      </c>
      <c r="I237">
        <v>0</v>
      </c>
      <c r="J237">
        <v>0</v>
      </c>
      <c r="K237" s="1"/>
      <c r="L237">
        <v>0</v>
      </c>
      <c r="M237">
        <v>1</v>
      </c>
      <c r="N237">
        <v>1</v>
      </c>
      <c r="O237">
        <v>0</v>
      </c>
      <c r="P237">
        <v>0</v>
      </c>
      <c r="Q237" s="1">
        <v>44562</v>
      </c>
      <c r="R237" s="1">
        <v>44773</v>
      </c>
      <c r="S237" s="1">
        <v>44785</v>
      </c>
    </row>
    <row r="238" spans="1:19" x14ac:dyDescent="0.25">
      <c r="A238" s="10" t="s">
        <v>3177</v>
      </c>
      <c r="B238" s="1">
        <v>44617</v>
      </c>
      <c r="C238" s="10" t="s">
        <v>5523</v>
      </c>
      <c r="D238" s="1">
        <v>44617</v>
      </c>
      <c r="E238">
        <v>145231.09</v>
      </c>
      <c r="F238">
        <v>145231.09</v>
      </c>
      <c r="G238">
        <v>2</v>
      </c>
      <c r="H238">
        <v>5</v>
      </c>
      <c r="I238">
        <v>0</v>
      </c>
      <c r="J238">
        <v>0</v>
      </c>
      <c r="K238" s="1"/>
      <c r="L238">
        <v>0</v>
      </c>
      <c r="M238">
        <v>1</v>
      </c>
      <c r="N238">
        <v>40</v>
      </c>
      <c r="O238">
        <v>0</v>
      </c>
      <c r="P238">
        <v>0</v>
      </c>
      <c r="Q238" s="1">
        <v>44562</v>
      </c>
      <c r="R238" s="1">
        <v>44773</v>
      </c>
      <c r="S238" s="1">
        <v>44785</v>
      </c>
    </row>
    <row r="239" spans="1:19" x14ac:dyDescent="0.25">
      <c r="A239" s="10" t="s">
        <v>3180</v>
      </c>
      <c r="B239" s="1">
        <v>44642</v>
      </c>
      <c r="C239" s="10" t="s">
        <v>5551</v>
      </c>
      <c r="D239" s="1">
        <v>44643</v>
      </c>
      <c r="E239">
        <v>51000</v>
      </c>
      <c r="F239">
        <v>51000</v>
      </c>
      <c r="G239">
        <v>2</v>
      </c>
      <c r="H239">
        <v>5</v>
      </c>
      <c r="I239">
        <v>0</v>
      </c>
      <c r="J239">
        <v>0</v>
      </c>
      <c r="K239" s="1"/>
      <c r="L239">
        <v>0</v>
      </c>
      <c r="M239">
        <v>1</v>
      </c>
      <c r="N239">
        <v>1</v>
      </c>
      <c r="O239">
        <v>0</v>
      </c>
      <c r="P239">
        <v>0</v>
      </c>
      <c r="Q239" s="1">
        <v>44562</v>
      </c>
      <c r="R239" s="1">
        <v>44773</v>
      </c>
      <c r="S239" s="1">
        <v>44785</v>
      </c>
    </row>
    <row r="240" spans="1:19" x14ac:dyDescent="0.25">
      <c r="A240" s="10" t="s">
        <v>3180</v>
      </c>
      <c r="B240" s="1">
        <v>44642</v>
      </c>
      <c r="C240" s="10" t="s">
        <v>5551</v>
      </c>
      <c r="D240" s="1">
        <v>44643</v>
      </c>
      <c r="E240">
        <v>186000</v>
      </c>
      <c r="F240">
        <v>186000</v>
      </c>
      <c r="G240">
        <v>2</v>
      </c>
      <c r="H240">
        <v>5</v>
      </c>
      <c r="I240">
        <v>0</v>
      </c>
      <c r="J240">
        <v>0</v>
      </c>
      <c r="K240" s="1"/>
      <c r="L240">
        <v>0</v>
      </c>
      <c r="M240">
        <v>31</v>
      </c>
      <c r="N240">
        <v>31</v>
      </c>
      <c r="O240">
        <v>0</v>
      </c>
      <c r="P240">
        <v>0</v>
      </c>
      <c r="Q240" s="1">
        <v>44562</v>
      </c>
      <c r="R240" s="1">
        <v>44773</v>
      </c>
      <c r="S240" s="1">
        <v>44785</v>
      </c>
    </row>
    <row r="241" spans="1:19" x14ac:dyDescent="0.25">
      <c r="A241" s="10" t="s">
        <v>3181</v>
      </c>
      <c r="B241" s="1">
        <v>44671</v>
      </c>
      <c r="C241" s="10" t="s">
        <v>5552</v>
      </c>
      <c r="D241" s="1">
        <v>44673</v>
      </c>
      <c r="E241">
        <v>20000</v>
      </c>
      <c r="F241">
        <v>20000</v>
      </c>
      <c r="G241">
        <v>2</v>
      </c>
      <c r="H241">
        <v>5</v>
      </c>
      <c r="I241">
        <v>0</v>
      </c>
      <c r="J241">
        <v>0</v>
      </c>
      <c r="K241" s="1"/>
      <c r="L241">
        <v>0</v>
      </c>
      <c r="M241">
        <v>1</v>
      </c>
      <c r="N241">
        <v>1</v>
      </c>
      <c r="O241">
        <v>0</v>
      </c>
      <c r="P241">
        <v>0</v>
      </c>
      <c r="Q241" s="1">
        <v>44562</v>
      </c>
      <c r="R241" s="1">
        <v>44773</v>
      </c>
      <c r="S241" s="1">
        <v>44785</v>
      </c>
    </row>
    <row r="242" spans="1:19" x14ac:dyDescent="0.25">
      <c r="A242" s="10" t="s">
        <v>3182</v>
      </c>
      <c r="B242" s="1">
        <v>44671</v>
      </c>
      <c r="C242" s="10" t="s">
        <v>5553</v>
      </c>
      <c r="D242" s="1">
        <v>44673</v>
      </c>
      <c r="E242">
        <v>53500</v>
      </c>
      <c r="F242">
        <v>53500</v>
      </c>
      <c r="G242">
        <v>2</v>
      </c>
      <c r="H242">
        <v>5</v>
      </c>
      <c r="I242">
        <v>0</v>
      </c>
      <c r="J242">
        <v>0</v>
      </c>
      <c r="K242" s="1"/>
      <c r="L242">
        <v>0</v>
      </c>
      <c r="M242">
        <v>40</v>
      </c>
      <c r="N242">
        <v>40</v>
      </c>
      <c r="O242">
        <v>0</v>
      </c>
      <c r="P242">
        <v>0</v>
      </c>
      <c r="Q242" s="1">
        <v>44562</v>
      </c>
      <c r="R242" s="1">
        <v>44773</v>
      </c>
      <c r="S242" s="1">
        <v>44785</v>
      </c>
    </row>
    <row r="243" spans="1:19" x14ac:dyDescent="0.25">
      <c r="A243" s="10" t="s">
        <v>3185</v>
      </c>
      <c r="B243" s="1">
        <v>44684</v>
      </c>
      <c r="C243" s="10" t="s">
        <v>5554</v>
      </c>
      <c r="D243" s="1">
        <v>44685</v>
      </c>
      <c r="E243">
        <v>1053</v>
      </c>
      <c r="F243">
        <v>1053</v>
      </c>
      <c r="G243">
        <v>2</v>
      </c>
      <c r="H243">
        <v>5</v>
      </c>
      <c r="I243">
        <v>0</v>
      </c>
      <c r="J243">
        <v>0</v>
      </c>
      <c r="K243" s="1"/>
      <c r="L243">
        <v>0</v>
      </c>
      <c r="M243">
        <v>31</v>
      </c>
      <c r="N243">
        <v>31</v>
      </c>
      <c r="O243">
        <v>0</v>
      </c>
      <c r="P243">
        <v>0</v>
      </c>
      <c r="Q243" s="1">
        <v>44562</v>
      </c>
      <c r="R243" s="1">
        <v>44773</v>
      </c>
      <c r="S243" s="1">
        <v>44785</v>
      </c>
    </row>
    <row r="244" spans="1:19" x14ac:dyDescent="0.25">
      <c r="A244" s="10" t="s">
        <v>406</v>
      </c>
      <c r="B244" s="1">
        <v>44684</v>
      </c>
      <c r="C244" s="10" t="s">
        <v>5529</v>
      </c>
      <c r="D244" s="1">
        <v>44685</v>
      </c>
      <c r="E244">
        <v>89640.81</v>
      </c>
      <c r="F244">
        <v>89640.81</v>
      </c>
      <c r="G244">
        <v>2</v>
      </c>
      <c r="H244">
        <v>5</v>
      </c>
      <c r="I244">
        <v>0</v>
      </c>
      <c r="J244">
        <v>0</v>
      </c>
      <c r="K244" s="1"/>
      <c r="L244">
        <v>0</v>
      </c>
      <c r="M244">
        <v>1</v>
      </c>
      <c r="N244">
        <v>1</v>
      </c>
      <c r="O244">
        <v>0</v>
      </c>
      <c r="P244">
        <v>0</v>
      </c>
      <c r="Q244" s="1">
        <v>44562</v>
      </c>
      <c r="R244" s="1">
        <v>44773</v>
      </c>
      <c r="S244" s="1">
        <v>44785</v>
      </c>
    </row>
    <row r="245" spans="1:19" x14ac:dyDescent="0.25">
      <c r="A245" s="10" t="s">
        <v>3187</v>
      </c>
      <c r="B245" s="1">
        <v>44684</v>
      </c>
      <c r="C245" s="10" t="s">
        <v>5555</v>
      </c>
      <c r="D245" s="1">
        <v>44685</v>
      </c>
      <c r="E245">
        <v>35000</v>
      </c>
      <c r="F245">
        <v>35000</v>
      </c>
      <c r="G245">
        <v>2</v>
      </c>
      <c r="H245">
        <v>5</v>
      </c>
      <c r="I245">
        <v>0</v>
      </c>
      <c r="J245">
        <v>0</v>
      </c>
      <c r="K245" s="1"/>
      <c r="L245">
        <v>0</v>
      </c>
      <c r="M245">
        <v>31</v>
      </c>
      <c r="N245">
        <v>31</v>
      </c>
      <c r="O245">
        <v>0</v>
      </c>
      <c r="P245">
        <v>0</v>
      </c>
      <c r="Q245" s="1">
        <v>44562</v>
      </c>
      <c r="R245" s="1">
        <v>44773</v>
      </c>
      <c r="S245" s="1">
        <v>44785</v>
      </c>
    </row>
    <row r="246" spans="1:19" x14ac:dyDescent="0.25">
      <c r="A246" s="10" t="s">
        <v>5845</v>
      </c>
      <c r="B246" s="1">
        <v>44719</v>
      </c>
      <c r="C246" s="10" t="s">
        <v>6319</v>
      </c>
      <c r="D246" s="1">
        <v>44720</v>
      </c>
      <c r="E246">
        <v>85000</v>
      </c>
      <c r="F246">
        <v>60000</v>
      </c>
      <c r="G246">
        <v>2</v>
      </c>
      <c r="H246">
        <v>6</v>
      </c>
      <c r="I246">
        <v>0</v>
      </c>
      <c r="J246">
        <v>0</v>
      </c>
      <c r="K246" s="1"/>
      <c r="L246">
        <v>0</v>
      </c>
      <c r="M246">
        <v>1</v>
      </c>
      <c r="N246">
        <v>1</v>
      </c>
      <c r="O246">
        <v>0</v>
      </c>
      <c r="P246">
        <v>0</v>
      </c>
      <c r="Q246" s="1">
        <v>44562</v>
      </c>
      <c r="R246" s="1">
        <v>44773</v>
      </c>
      <c r="S246" s="1">
        <v>44785</v>
      </c>
    </row>
    <row r="247" spans="1:19" x14ac:dyDescent="0.25">
      <c r="A247" s="10" t="s">
        <v>3191</v>
      </c>
      <c r="B247" s="1">
        <v>44734</v>
      </c>
      <c r="C247" s="10" t="s">
        <v>6320</v>
      </c>
      <c r="D247" s="1">
        <v>44736</v>
      </c>
      <c r="E247">
        <v>37500</v>
      </c>
      <c r="F247">
        <v>37500</v>
      </c>
      <c r="G247">
        <v>2</v>
      </c>
      <c r="H247">
        <v>5</v>
      </c>
      <c r="I247">
        <v>0</v>
      </c>
      <c r="J247">
        <v>0</v>
      </c>
      <c r="K247" s="1"/>
      <c r="L247">
        <v>0</v>
      </c>
      <c r="M247">
        <v>1</v>
      </c>
      <c r="N247">
        <v>1</v>
      </c>
      <c r="O247">
        <v>0</v>
      </c>
      <c r="P247">
        <v>0</v>
      </c>
      <c r="Q247" s="1">
        <v>44562</v>
      </c>
      <c r="R247" s="1">
        <v>44773</v>
      </c>
      <c r="S247" s="1">
        <v>44785</v>
      </c>
    </row>
    <row r="248" spans="1:19" x14ac:dyDescent="0.25">
      <c r="A248" s="10" t="s">
        <v>3194</v>
      </c>
      <c r="B248" s="1">
        <v>44734</v>
      </c>
      <c r="C248" s="10" t="s">
        <v>6321</v>
      </c>
      <c r="D248" s="1">
        <v>44736</v>
      </c>
      <c r="E248">
        <v>9000</v>
      </c>
      <c r="F248">
        <v>9000</v>
      </c>
      <c r="G248">
        <v>2</v>
      </c>
      <c r="H248">
        <v>5</v>
      </c>
      <c r="I248">
        <v>0</v>
      </c>
      <c r="J248">
        <v>0</v>
      </c>
      <c r="K248" s="1"/>
      <c r="L248">
        <v>0</v>
      </c>
      <c r="M248">
        <v>1</v>
      </c>
      <c r="N248">
        <v>1</v>
      </c>
      <c r="O248">
        <v>0</v>
      </c>
      <c r="P248">
        <v>0</v>
      </c>
      <c r="Q248" s="1">
        <v>44562</v>
      </c>
      <c r="R248" s="1">
        <v>44773</v>
      </c>
      <c r="S248" s="1">
        <v>44785</v>
      </c>
    </row>
    <row r="249" spans="1:19" x14ac:dyDescent="0.25">
      <c r="A249" s="10" t="s">
        <v>3196</v>
      </c>
      <c r="B249" s="1">
        <v>44734</v>
      </c>
      <c r="C249" s="10" t="s">
        <v>6322</v>
      </c>
      <c r="D249" s="1">
        <v>44736</v>
      </c>
      <c r="E249">
        <v>24000</v>
      </c>
      <c r="F249">
        <v>24000</v>
      </c>
      <c r="G249">
        <v>2</v>
      </c>
      <c r="H249">
        <v>5</v>
      </c>
      <c r="I249">
        <v>0</v>
      </c>
      <c r="J249">
        <v>0</v>
      </c>
      <c r="K249" s="1"/>
      <c r="L249">
        <v>0</v>
      </c>
      <c r="M249">
        <v>1</v>
      </c>
      <c r="N249">
        <v>1</v>
      </c>
      <c r="O249">
        <v>0</v>
      </c>
      <c r="P249">
        <v>0</v>
      </c>
      <c r="Q249" s="1">
        <v>44562</v>
      </c>
      <c r="R249" s="1">
        <v>44773</v>
      </c>
      <c r="S249" s="1">
        <v>44785</v>
      </c>
    </row>
    <row r="250" spans="1:19" x14ac:dyDescent="0.25">
      <c r="A250" s="10" t="s">
        <v>3198</v>
      </c>
      <c r="B250" s="1">
        <v>44734</v>
      </c>
      <c r="C250" s="10" t="s">
        <v>6323</v>
      </c>
      <c r="D250" s="1">
        <v>44736</v>
      </c>
      <c r="E250">
        <v>22000</v>
      </c>
      <c r="F250">
        <v>22000</v>
      </c>
      <c r="G250">
        <v>2</v>
      </c>
      <c r="H250">
        <v>5</v>
      </c>
      <c r="I250">
        <v>0</v>
      </c>
      <c r="J250">
        <v>0</v>
      </c>
      <c r="K250" s="1"/>
      <c r="L250">
        <v>0</v>
      </c>
      <c r="M250">
        <v>4500</v>
      </c>
      <c r="N250">
        <v>4500</v>
      </c>
      <c r="O250">
        <v>0</v>
      </c>
      <c r="P250">
        <v>0</v>
      </c>
      <c r="Q250" s="1">
        <v>44562</v>
      </c>
      <c r="R250" s="1">
        <v>44773</v>
      </c>
      <c r="S250" s="1">
        <v>44785</v>
      </c>
    </row>
    <row r="251" spans="1:19" x14ac:dyDescent="0.25">
      <c r="A251" s="10" t="s">
        <v>3200</v>
      </c>
      <c r="B251" s="1">
        <v>44734</v>
      </c>
      <c r="C251" s="10" t="s">
        <v>6324</v>
      </c>
      <c r="D251" s="1">
        <v>44736</v>
      </c>
      <c r="E251">
        <v>210000</v>
      </c>
      <c r="F251">
        <v>210000</v>
      </c>
      <c r="G251">
        <v>2</v>
      </c>
      <c r="H251">
        <v>5</v>
      </c>
      <c r="I251">
        <v>0</v>
      </c>
      <c r="J251">
        <v>0</v>
      </c>
      <c r="K251" s="1"/>
      <c r="L251">
        <v>0</v>
      </c>
      <c r="M251">
        <v>1</v>
      </c>
      <c r="N251">
        <v>1</v>
      </c>
      <c r="O251">
        <v>0</v>
      </c>
      <c r="P251">
        <v>0</v>
      </c>
      <c r="Q251" s="1">
        <v>44562</v>
      </c>
      <c r="R251" s="1">
        <v>44773</v>
      </c>
      <c r="S251" s="1">
        <v>44785</v>
      </c>
    </row>
    <row r="252" spans="1:19" x14ac:dyDescent="0.25">
      <c r="A252" s="10" t="s">
        <v>3200</v>
      </c>
      <c r="B252" s="1">
        <v>44734</v>
      </c>
      <c r="C252" s="10" t="s">
        <v>6324</v>
      </c>
      <c r="D252" s="1">
        <v>44736</v>
      </c>
      <c r="E252">
        <v>161300</v>
      </c>
      <c r="F252">
        <v>161300</v>
      </c>
      <c r="G252">
        <v>2</v>
      </c>
      <c r="H252">
        <v>5</v>
      </c>
      <c r="I252">
        <v>0</v>
      </c>
      <c r="J252">
        <v>0</v>
      </c>
      <c r="K252" s="1"/>
      <c r="L252">
        <v>0</v>
      </c>
      <c r="M252">
        <v>1</v>
      </c>
      <c r="N252">
        <v>40</v>
      </c>
      <c r="O252">
        <v>0</v>
      </c>
      <c r="P252">
        <v>0</v>
      </c>
      <c r="Q252" s="1">
        <v>44562</v>
      </c>
      <c r="R252" s="1">
        <v>44773</v>
      </c>
      <c r="S252" s="1">
        <v>44785</v>
      </c>
    </row>
    <row r="253" spans="1:19" x14ac:dyDescent="0.25">
      <c r="A253" s="10" t="s">
        <v>293</v>
      </c>
      <c r="B253" s="1">
        <v>44747</v>
      </c>
      <c r="C253" s="10" t="s">
        <v>15959</v>
      </c>
      <c r="D253" s="1">
        <v>44748</v>
      </c>
      <c r="E253">
        <v>26394</v>
      </c>
      <c r="F253">
        <v>26394</v>
      </c>
      <c r="G253">
        <v>1</v>
      </c>
      <c r="H253">
        <v>5</v>
      </c>
      <c r="I253">
        <v>0</v>
      </c>
      <c r="J253">
        <v>0</v>
      </c>
      <c r="K253" s="1"/>
      <c r="L253">
        <v>0</v>
      </c>
      <c r="M253">
        <v>40</v>
      </c>
      <c r="N253">
        <v>40</v>
      </c>
      <c r="O253">
        <v>0</v>
      </c>
      <c r="P253">
        <v>0</v>
      </c>
      <c r="Q253" s="1">
        <v>44562</v>
      </c>
      <c r="R253" s="1">
        <v>44773</v>
      </c>
      <c r="S253" s="1">
        <v>44785</v>
      </c>
    </row>
    <row r="254" spans="1:19" x14ac:dyDescent="0.25">
      <c r="A254" s="10" t="s">
        <v>3160</v>
      </c>
      <c r="B254" s="1">
        <v>44545</v>
      </c>
      <c r="C254" s="10" t="s">
        <v>5556</v>
      </c>
      <c r="D254" s="1">
        <v>44608</v>
      </c>
      <c r="E254">
        <v>12000</v>
      </c>
      <c r="F254">
        <v>12000</v>
      </c>
      <c r="G254">
        <v>1</v>
      </c>
      <c r="H254">
        <v>5</v>
      </c>
      <c r="I254">
        <v>0</v>
      </c>
      <c r="J254">
        <v>0</v>
      </c>
      <c r="K254" s="1"/>
      <c r="L254">
        <v>0</v>
      </c>
      <c r="M254">
        <v>1</v>
      </c>
      <c r="N254">
        <v>1</v>
      </c>
      <c r="O254">
        <v>0</v>
      </c>
      <c r="P254">
        <v>0</v>
      </c>
      <c r="Q254" s="1">
        <v>44562</v>
      </c>
      <c r="R254" s="1">
        <v>44773</v>
      </c>
      <c r="S254" s="1">
        <v>44785</v>
      </c>
    </row>
    <row r="255" spans="1:19" x14ac:dyDescent="0.25">
      <c r="A255" s="10" t="s">
        <v>3160</v>
      </c>
      <c r="B255" s="1">
        <v>44545</v>
      </c>
      <c r="C255" s="10" t="s">
        <v>5557</v>
      </c>
      <c r="D255" s="1">
        <v>44641</v>
      </c>
      <c r="E255">
        <v>20000</v>
      </c>
      <c r="F255">
        <v>20000</v>
      </c>
      <c r="G255">
        <v>1</v>
      </c>
      <c r="H255">
        <v>5</v>
      </c>
      <c r="I255">
        <v>0</v>
      </c>
      <c r="J255">
        <v>0</v>
      </c>
      <c r="K255" s="1"/>
      <c r="L255">
        <v>0</v>
      </c>
      <c r="M255">
        <v>1</v>
      </c>
      <c r="N255">
        <v>1</v>
      </c>
      <c r="O255">
        <v>0</v>
      </c>
      <c r="P255">
        <v>0</v>
      </c>
      <c r="Q255" s="1">
        <v>44562</v>
      </c>
      <c r="R255" s="1">
        <v>44773</v>
      </c>
      <c r="S255" s="1">
        <v>44785</v>
      </c>
    </row>
    <row r="256" spans="1:19" x14ac:dyDescent="0.25">
      <c r="A256" s="10" t="s">
        <v>3160</v>
      </c>
      <c r="B256" s="1">
        <v>44545</v>
      </c>
      <c r="C256" s="10" t="s">
        <v>5558</v>
      </c>
      <c r="D256" s="1">
        <v>44677</v>
      </c>
      <c r="E256">
        <v>42000</v>
      </c>
      <c r="F256">
        <v>42000</v>
      </c>
      <c r="G256">
        <v>1</v>
      </c>
      <c r="H256">
        <v>5</v>
      </c>
      <c r="I256">
        <v>0</v>
      </c>
      <c r="J256">
        <v>0</v>
      </c>
      <c r="K256" s="1"/>
      <c r="L256">
        <v>0</v>
      </c>
      <c r="M256">
        <v>1</v>
      </c>
      <c r="N256">
        <v>1</v>
      </c>
      <c r="O256">
        <v>0</v>
      </c>
      <c r="P256">
        <v>0</v>
      </c>
      <c r="Q256" s="1">
        <v>44562</v>
      </c>
      <c r="R256" s="1">
        <v>44773</v>
      </c>
      <c r="S256" s="1">
        <v>44785</v>
      </c>
    </row>
    <row r="257" spans="1:19" x14ac:dyDescent="0.25">
      <c r="A257" s="10" t="s">
        <v>5845</v>
      </c>
      <c r="B257" s="1">
        <v>44719</v>
      </c>
      <c r="C257" s="10" t="s">
        <v>6319</v>
      </c>
      <c r="D257" s="1">
        <v>44720</v>
      </c>
      <c r="E257">
        <v>0</v>
      </c>
      <c r="F257">
        <v>25000</v>
      </c>
      <c r="G257">
        <v>0</v>
      </c>
      <c r="H257">
        <v>6</v>
      </c>
      <c r="I257">
        <v>0</v>
      </c>
      <c r="J257">
        <v>0</v>
      </c>
      <c r="K257" s="1"/>
      <c r="L257">
        <v>0</v>
      </c>
      <c r="M257">
        <v>0</v>
      </c>
      <c r="N257">
        <v>1</v>
      </c>
      <c r="O257">
        <v>0</v>
      </c>
      <c r="P257">
        <v>0</v>
      </c>
      <c r="Q257" s="1">
        <v>44562</v>
      </c>
      <c r="R257" s="1">
        <v>44773</v>
      </c>
      <c r="S257" s="1">
        <v>44785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D47B7-3ADB-4488-A1D6-48C4CEABF322}">
  <dimension ref="A1:AG1026"/>
  <sheetViews>
    <sheetView topLeftCell="V1" workbookViewId="0">
      <selection activeCell="W12" sqref="W12"/>
    </sheetView>
  </sheetViews>
  <sheetFormatPr defaultRowHeight="15" x14ac:dyDescent="0.25"/>
  <cols>
    <col min="1" max="1" width="8.28515625" bestFit="1" customWidth="1"/>
    <col min="2" max="2" width="11.5703125" bestFit="1" customWidth="1"/>
    <col min="3" max="3" width="9.28515625" bestFit="1" customWidth="1"/>
    <col min="4" max="4" width="12.42578125" bestFit="1" customWidth="1"/>
    <col min="5" max="5" width="11.7109375" bestFit="1" customWidth="1"/>
    <col min="6" max="6" width="12.140625" bestFit="1" customWidth="1"/>
    <col min="7" max="7" width="10.140625" bestFit="1" customWidth="1"/>
    <col min="8" max="8" width="12" bestFit="1" customWidth="1"/>
    <col min="9" max="9" width="19.7109375" bestFit="1" customWidth="1"/>
    <col min="10" max="10" width="16.7109375" bestFit="1" customWidth="1"/>
    <col min="11" max="11" width="23.7109375" bestFit="1" customWidth="1"/>
    <col min="12" max="12" width="25.140625" bestFit="1" customWidth="1"/>
    <col min="13" max="13" width="19.85546875" bestFit="1" customWidth="1"/>
    <col min="14" max="14" width="25.42578125" bestFit="1" customWidth="1"/>
    <col min="15" max="15" width="18.5703125" bestFit="1" customWidth="1"/>
    <col min="16" max="16" width="34.7109375" bestFit="1" customWidth="1"/>
    <col min="17" max="17" width="28.140625" bestFit="1" customWidth="1"/>
    <col min="18" max="18" width="19.7109375" bestFit="1" customWidth="1"/>
    <col min="19" max="19" width="17.28515625" bestFit="1" customWidth="1"/>
    <col min="20" max="20" width="13" bestFit="1" customWidth="1"/>
    <col min="21" max="21" width="19.28515625" bestFit="1" customWidth="1"/>
    <col min="22" max="22" width="22.5703125" bestFit="1" customWidth="1"/>
    <col min="23" max="23" width="24.140625" bestFit="1" customWidth="1"/>
    <col min="24" max="24" width="33.5703125" bestFit="1" customWidth="1"/>
    <col min="25" max="25" width="15" bestFit="1" customWidth="1"/>
    <col min="26" max="26" width="14.42578125" bestFit="1" customWidth="1"/>
    <col min="27" max="27" width="17.7109375" bestFit="1" customWidth="1"/>
    <col min="28" max="28" width="19.7109375" bestFit="1" customWidth="1"/>
    <col min="29" max="29" width="42.28515625" bestFit="1" customWidth="1"/>
    <col min="30" max="30" width="13.42578125" bestFit="1" customWidth="1"/>
    <col min="31" max="31" width="12.140625" bestFit="1" customWidth="1"/>
    <col min="32" max="32" width="15" bestFit="1" customWidth="1"/>
    <col min="33" max="33" width="20.5703125" bestFit="1" customWidth="1"/>
  </cols>
  <sheetData>
    <row r="1" spans="1:33" x14ac:dyDescent="0.25">
      <c r="A1" t="s">
        <v>4349</v>
      </c>
      <c r="B1" t="s">
        <v>4350</v>
      </c>
      <c r="C1" t="s">
        <v>4351</v>
      </c>
      <c r="D1" t="s">
        <v>4352</v>
      </c>
      <c r="E1" t="s">
        <v>4353</v>
      </c>
      <c r="F1" t="s">
        <v>4354</v>
      </c>
      <c r="G1" t="s">
        <v>4355</v>
      </c>
      <c r="H1" t="s">
        <v>4356</v>
      </c>
      <c r="I1" t="s">
        <v>4357</v>
      </c>
      <c r="J1" t="s">
        <v>4358</v>
      </c>
      <c r="K1" t="s">
        <v>4359</v>
      </c>
      <c r="L1" t="s">
        <v>4360</v>
      </c>
      <c r="M1" t="s">
        <v>4361</v>
      </c>
      <c r="N1" t="s">
        <v>4362</v>
      </c>
      <c r="O1" t="s">
        <v>4363</v>
      </c>
      <c r="P1" t="s">
        <v>4364</v>
      </c>
      <c r="Q1" t="s">
        <v>4365</v>
      </c>
      <c r="R1" t="s">
        <v>4366</v>
      </c>
      <c r="S1" t="s">
        <v>4367</v>
      </c>
      <c r="T1" t="s">
        <v>4368</v>
      </c>
      <c r="U1" t="s">
        <v>4369</v>
      </c>
      <c r="V1" t="s">
        <v>4370</v>
      </c>
      <c r="W1" t="s">
        <v>4371</v>
      </c>
      <c r="X1" t="s">
        <v>4372</v>
      </c>
      <c r="Y1" t="s">
        <v>4373</v>
      </c>
      <c r="Z1" t="s">
        <v>4374</v>
      </c>
      <c r="AA1" t="s">
        <v>4375</v>
      </c>
      <c r="AB1" t="s">
        <v>4376</v>
      </c>
      <c r="AC1" t="s">
        <v>4377</v>
      </c>
      <c r="AD1" t="s">
        <v>4378</v>
      </c>
      <c r="AE1" t="s">
        <v>4379</v>
      </c>
      <c r="AF1" t="s">
        <v>4380</v>
      </c>
      <c r="AG1" t="s">
        <v>5584</v>
      </c>
    </row>
    <row r="2" spans="1:33" x14ac:dyDescent="0.25">
      <c r="A2">
        <v>2</v>
      </c>
      <c r="B2">
        <v>201</v>
      </c>
      <c r="C2">
        <v>2</v>
      </c>
      <c r="D2">
        <v>61</v>
      </c>
      <c r="E2">
        <v>1</v>
      </c>
      <c r="F2">
        <v>0</v>
      </c>
      <c r="G2">
        <v>5</v>
      </c>
      <c r="H2" s="10" t="s">
        <v>4387</v>
      </c>
      <c r="I2">
        <v>1</v>
      </c>
      <c r="J2">
        <v>700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 s="1">
        <v>44562</v>
      </c>
      <c r="AE2" s="1">
        <v>44773</v>
      </c>
      <c r="AF2" s="1">
        <v>44785</v>
      </c>
      <c r="AG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</v>
      </c>
    </row>
    <row r="3" spans="1:33" x14ac:dyDescent="0.25">
      <c r="A3">
        <v>2</v>
      </c>
      <c r="B3">
        <v>201</v>
      </c>
      <c r="C3">
        <v>2</v>
      </c>
      <c r="D3">
        <v>61</v>
      </c>
      <c r="E3">
        <v>1</v>
      </c>
      <c r="F3">
        <v>0</v>
      </c>
      <c r="G3">
        <v>5</v>
      </c>
      <c r="H3" s="10" t="s">
        <v>4389</v>
      </c>
      <c r="I3">
        <v>1</v>
      </c>
      <c r="J3">
        <v>300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 s="1">
        <v>44562</v>
      </c>
      <c r="AE3" s="1">
        <v>44773</v>
      </c>
      <c r="AF3" s="1">
        <v>44785</v>
      </c>
      <c r="AG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</v>
      </c>
    </row>
    <row r="4" spans="1:33" x14ac:dyDescent="0.25">
      <c r="A4">
        <v>2</v>
      </c>
      <c r="B4">
        <v>201</v>
      </c>
      <c r="C4">
        <v>2</v>
      </c>
      <c r="D4">
        <v>61</v>
      </c>
      <c r="E4">
        <v>1</v>
      </c>
      <c r="F4">
        <v>0</v>
      </c>
      <c r="G4">
        <v>5</v>
      </c>
      <c r="H4" s="10" t="s">
        <v>4390</v>
      </c>
      <c r="I4">
        <v>1</v>
      </c>
      <c r="J4">
        <v>500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 s="1">
        <v>44562</v>
      </c>
      <c r="AE4" s="1">
        <v>44773</v>
      </c>
      <c r="AF4" s="1">
        <v>44785</v>
      </c>
      <c r="AG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" spans="1:33" x14ac:dyDescent="0.25">
      <c r="A5">
        <v>2</v>
      </c>
      <c r="B5">
        <v>201</v>
      </c>
      <c r="C5">
        <v>4</v>
      </c>
      <c r="D5">
        <v>122</v>
      </c>
      <c r="E5">
        <v>1</v>
      </c>
      <c r="F5">
        <v>0</v>
      </c>
      <c r="G5">
        <v>2078</v>
      </c>
      <c r="H5" s="10" t="s">
        <v>5474</v>
      </c>
      <c r="I5">
        <v>1</v>
      </c>
      <c r="J5">
        <v>1000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 s="1">
        <v>44562</v>
      </c>
      <c r="AE5" s="1">
        <v>44773</v>
      </c>
      <c r="AF5" s="1">
        <v>44785</v>
      </c>
      <c r="AG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" spans="1:33" x14ac:dyDescent="0.25">
      <c r="A6">
        <v>2</v>
      </c>
      <c r="B6">
        <v>201</v>
      </c>
      <c r="C6">
        <v>4</v>
      </c>
      <c r="D6">
        <v>122</v>
      </c>
      <c r="E6">
        <v>1</v>
      </c>
      <c r="F6">
        <v>0</v>
      </c>
      <c r="G6">
        <v>2078</v>
      </c>
      <c r="H6" s="10" t="s">
        <v>4381</v>
      </c>
      <c r="I6">
        <v>1</v>
      </c>
      <c r="J6">
        <v>449000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211626.81</v>
      </c>
      <c r="S6">
        <v>211626.81</v>
      </c>
      <c r="T6">
        <v>211626.81</v>
      </c>
      <c r="U6">
        <v>0</v>
      </c>
      <c r="V6">
        <v>0</v>
      </c>
      <c r="W6">
        <v>449000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 s="1">
        <v>44562</v>
      </c>
      <c r="AE6" s="1">
        <v>44773</v>
      </c>
      <c r="AF6" s="1">
        <v>44785</v>
      </c>
      <c r="AG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449000</v>
      </c>
    </row>
    <row r="7" spans="1:33" x14ac:dyDescent="0.25">
      <c r="A7">
        <v>2</v>
      </c>
      <c r="B7">
        <v>201</v>
      </c>
      <c r="C7">
        <v>4</v>
      </c>
      <c r="D7">
        <v>122</v>
      </c>
      <c r="E7">
        <v>1</v>
      </c>
      <c r="F7">
        <v>0</v>
      </c>
      <c r="G7">
        <v>2078</v>
      </c>
      <c r="H7" s="10" t="s">
        <v>4382</v>
      </c>
      <c r="I7">
        <v>1</v>
      </c>
      <c r="J7">
        <v>70000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36679.07</v>
      </c>
      <c r="S7">
        <v>36679.07</v>
      </c>
      <c r="T7">
        <v>36679.07</v>
      </c>
      <c r="U7">
        <v>0</v>
      </c>
      <c r="V7">
        <v>0</v>
      </c>
      <c r="W7">
        <v>70000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 s="1">
        <v>44562</v>
      </c>
      <c r="AE7" s="1">
        <v>44773</v>
      </c>
      <c r="AF7" s="1">
        <v>44785</v>
      </c>
      <c r="AG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70000</v>
      </c>
    </row>
    <row r="8" spans="1:33" x14ac:dyDescent="0.25">
      <c r="A8">
        <v>2</v>
      </c>
      <c r="B8">
        <v>201</v>
      </c>
      <c r="C8">
        <v>4</v>
      </c>
      <c r="D8">
        <v>122</v>
      </c>
      <c r="E8">
        <v>1</v>
      </c>
      <c r="F8">
        <v>0</v>
      </c>
      <c r="G8">
        <v>2078</v>
      </c>
      <c r="H8" s="10" t="s">
        <v>4383</v>
      </c>
      <c r="I8">
        <v>1</v>
      </c>
      <c r="J8">
        <v>12000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347.43</v>
      </c>
      <c r="S8">
        <v>347.43</v>
      </c>
      <c r="T8">
        <v>347.43</v>
      </c>
      <c r="U8">
        <v>0</v>
      </c>
      <c r="V8">
        <v>0</v>
      </c>
      <c r="W8">
        <v>12000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 s="1">
        <v>44562</v>
      </c>
      <c r="AE8" s="1">
        <v>44773</v>
      </c>
      <c r="AF8" s="1">
        <v>44785</v>
      </c>
      <c r="AG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9" spans="1:33" x14ac:dyDescent="0.25">
      <c r="A9">
        <v>2</v>
      </c>
      <c r="B9">
        <v>201</v>
      </c>
      <c r="C9">
        <v>4</v>
      </c>
      <c r="D9">
        <v>122</v>
      </c>
      <c r="E9">
        <v>1</v>
      </c>
      <c r="F9">
        <v>0</v>
      </c>
      <c r="G9">
        <v>2078</v>
      </c>
      <c r="H9" s="10" t="s">
        <v>4384</v>
      </c>
      <c r="I9">
        <v>1</v>
      </c>
      <c r="J9">
        <v>1000</v>
      </c>
      <c r="K9">
        <v>0</v>
      </c>
      <c r="L9">
        <v>12000</v>
      </c>
      <c r="M9">
        <v>0</v>
      </c>
      <c r="N9">
        <v>0</v>
      </c>
      <c r="O9">
        <v>0</v>
      </c>
      <c r="P9">
        <v>0</v>
      </c>
      <c r="Q9">
        <v>0</v>
      </c>
      <c r="R9">
        <v>12744.42</v>
      </c>
      <c r="S9">
        <v>12744.42</v>
      </c>
      <c r="T9">
        <v>12744.42</v>
      </c>
      <c r="U9">
        <v>0</v>
      </c>
      <c r="V9">
        <v>0</v>
      </c>
      <c r="W9">
        <v>1000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 s="1">
        <v>44562</v>
      </c>
      <c r="AE9" s="1">
        <v>44773</v>
      </c>
      <c r="AF9" s="1">
        <v>44785</v>
      </c>
      <c r="AG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</v>
      </c>
    </row>
    <row r="10" spans="1:33" x14ac:dyDescent="0.25">
      <c r="A10">
        <v>2</v>
      </c>
      <c r="B10">
        <v>201</v>
      </c>
      <c r="C10">
        <v>4</v>
      </c>
      <c r="D10">
        <v>122</v>
      </c>
      <c r="E10">
        <v>1</v>
      </c>
      <c r="F10">
        <v>0</v>
      </c>
      <c r="G10">
        <v>2078</v>
      </c>
      <c r="H10" s="10" t="s">
        <v>4385</v>
      </c>
      <c r="I10">
        <v>1</v>
      </c>
      <c r="J10">
        <v>7000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2057</v>
      </c>
      <c r="S10">
        <v>2057</v>
      </c>
      <c r="T10">
        <v>2057</v>
      </c>
      <c r="U10">
        <v>0</v>
      </c>
      <c r="V10">
        <v>0</v>
      </c>
      <c r="W10">
        <v>7000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 s="1">
        <v>44562</v>
      </c>
      <c r="AE10" s="1">
        <v>44773</v>
      </c>
      <c r="AF10" s="1">
        <v>44785</v>
      </c>
      <c r="AG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11" spans="1:33" x14ac:dyDescent="0.25">
      <c r="A11">
        <v>2</v>
      </c>
      <c r="B11">
        <v>201</v>
      </c>
      <c r="C11">
        <v>4</v>
      </c>
      <c r="D11">
        <v>122</v>
      </c>
      <c r="E11">
        <v>1</v>
      </c>
      <c r="F11">
        <v>0</v>
      </c>
      <c r="G11">
        <v>2078</v>
      </c>
      <c r="H11" s="10" t="s">
        <v>4393</v>
      </c>
      <c r="I11">
        <v>1</v>
      </c>
      <c r="J11">
        <v>1000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112.94</v>
      </c>
      <c r="S11">
        <v>112.94</v>
      </c>
      <c r="T11">
        <v>112.94</v>
      </c>
      <c r="U11">
        <v>0</v>
      </c>
      <c r="V11">
        <v>0</v>
      </c>
      <c r="W11">
        <v>1000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 s="1">
        <v>44562</v>
      </c>
      <c r="AE11" s="1">
        <v>44773</v>
      </c>
      <c r="AF11" s="1">
        <v>44785</v>
      </c>
      <c r="AG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2" spans="1:33" x14ac:dyDescent="0.25">
      <c r="A12">
        <v>2</v>
      </c>
      <c r="B12">
        <v>201</v>
      </c>
      <c r="C12">
        <v>4</v>
      </c>
      <c r="D12">
        <v>122</v>
      </c>
      <c r="E12">
        <v>1</v>
      </c>
      <c r="F12">
        <v>0</v>
      </c>
      <c r="G12">
        <v>2078</v>
      </c>
      <c r="H12" s="10" t="s">
        <v>4386</v>
      </c>
      <c r="I12">
        <v>1</v>
      </c>
      <c r="J12">
        <v>3000</v>
      </c>
      <c r="K12">
        <v>0</v>
      </c>
      <c r="L12">
        <v>8000</v>
      </c>
      <c r="M12">
        <v>0</v>
      </c>
      <c r="N12">
        <v>0</v>
      </c>
      <c r="O12">
        <v>0</v>
      </c>
      <c r="P12">
        <v>0</v>
      </c>
      <c r="Q12">
        <v>0</v>
      </c>
      <c r="R12">
        <v>5821.93</v>
      </c>
      <c r="S12">
        <v>5821.93</v>
      </c>
      <c r="T12">
        <v>5821.93</v>
      </c>
      <c r="U12">
        <v>0</v>
      </c>
      <c r="V12">
        <v>0</v>
      </c>
      <c r="W12">
        <v>3000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 s="1">
        <v>44562</v>
      </c>
      <c r="AE12" s="1">
        <v>44773</v>
      </c>
      <c r="AF12" s="1">
        <v>44785</v>
      </c>
      <c r="AG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13" spans="1:33" x14ac:dyDescent="0.25">
      <c r="A13">
        <v>2</v>
      </c>
      <c r="B13">
        <v>201</v>
      </c>
      <c r="C13">
        <v>4</v>
      </c>
      <c r="D13">
        <v>122</v>
      </c>
      <c r="E13">
        <v>1</v>
      </c>
      <c r="F13">
        <v>0</v>
      </c>
      <c r="G13">
        <v>2078</v>
      </c>
      <c r="H13" s="10" t="s">
        <v>4387</v>
      </c>
      <c r="I13">
        <v>1</v>
      </c>
      <c r="J13">
        <v>6000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2408.96</v>
      </c>
      <c r="S13">
        <v>1641.96</v>
      </c>
      <c r="T13">
        <v>1641.96</v>
      </c>
      <c r="U13">
        <v>0</v>
      </c>
      <c r="V13">
        <v>0</v>
      </c>
      <c r="W13">
        <v>6000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 s="1">
        <v>44562</v>
      </c>
      <c r="AE13" s="1">
        <v>44773</v>
      </c>
      <c r="AF13" s="1">
        <v>44785</v>
      </c>
      <c r="AG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14" spans="1:33" x14ac:dyDescent="0.25">
      <c r="A14">
        <v>2</v>
      </c>
      <c r="B14">
        <v>201</v>
      </c>
      <c r="C14">
        <v>4</v>
      </c>
      <c r="D14">
        <v>122</v>
      </c>
      <c r="E14">
        <v>1</v>
      </c>
      <c r="F14">
        <v>0</v>
      </c>
      <c r="G14">
        <v>2078</v>
      </c>
      <c r="H14" s="10" t="s">
        <v>4388</v>
      </c>
      <c r="I14">
        <v>1</v>
      </c>
      <c r="J14">
        <v>500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 s="1">
        <v>44562</v>
      </c>
      <c r="AE14" s="1">
        <v>44773</v>
      </c>
      <c r="AF14" s="1">
        <v>44785</v>
      </c>
      <c r="AG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5" spans="1:33" x14ac:dyDescent="0.25">
      <c r="A15">
        <v>2</v>
      </c>
      <c r="B15">
        <v>201</v>
      </c>
      <c r="C15">
        <v>4</v>
      </c>
      <c r="D15">
        <v>122</v>
      </c>
      <c r="E15">
        <v>1</v>
      </c>
      <c r="F15">
        <v>0</v>
      </c>
      <c r="G15">
        <v>2078</v>
      </c>
      <c r="H15" s="10" t="s">
        <v>4389</v>
      </c>
      <c r="I15">
        <v>1</v>
      </c>
      <c r="J15">
        <v>4000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2123</v>
      </c>
      <c r="S15">
        <v>2123</v>
      </c>
      <c r="T15">
        <v>2123</v>
      </c>
      <c r="U15">
        <v>0</v>
      </c>
      <c r="V15">
        <v>0</v>
      </c>
      <c r="W15">
        <v>4000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 s="1">
        <v>44562</v>
      </c>
      <c r="AE15" s="1">
        <v>44773</v>
      </c>
      <c r="AF15" s="1">
        <v>44785</v>
      </c>
      <c r="AG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16" spans="1:33" x14ac:dyDescent="0.25">
      <c r="A16">
        <v>2</v>
      </c>
      <c r="B16">
        <v>201</v>
      </c>
      <c r="C16">
        <v>4</v>
      </c>
      <c r="D16">
        <v>122</v>
      </c>
      <c r="E16">
        <v>1</v>
      </c>
      <c r="F16">
        <v>0</v>
      </c>
      <c r="G16">
        <v>2078</v>
      </c>
      <c r="H16" s="10" t="s">
        <v>4390</v>
      </c>
      <c r="I16">
        <v>1</v>
      </c>
      <c r="J16">
        <v>500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 s="1">
        <v>44562</v>
      </c>
      <c r="AE16" s="1">
        <v>44773</v>
      </c>
      <c r="AF16" s="1">
        <v>44785</v>
      </c>
      <c r="AG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7" spans="1:33" x14ac:dyDescent="0.25">
      <c r="A17">
        <v>2</v>
      </c>
      <c r="B17">
        <v>201</v>
      </c>
      <c r="C17">
        <v>4</v>
      </c>
      <c r="D17">
        <v>122</v>
      </c>
      <c r="E17">
        <v>1</v>
      </c>
      <c r="F17">
        <v>0</v>
      </c>
      <c r="G17">
        <v>2078</v>
      </c>
      <c r="H17" s="10" t="s">
        <v>4394</v>
      </c>
      <c r="I17">
        <v>1</v>
      </c>
      <c r="J17">
        <v>33000</v>
      </c>
      <c r="K17">
        <v>0</v>
      </c>
      <c r="L17">
        <v>0</v>
      </c>
      <c r="M17">
        <v>0</v>
      </c>
      <c r="N17">
        <v>0</v>
      </c>
      <c r="O17">
        <v>25000</v>
      </c>
      <c r="P17">
        <v>0</v>
      </c>
      <c r="Q17">
        <v>0</v>
      </c>
      <c r="R17">
        <v>2912.43</v>
      </c>
      <c r="S17">
        <v>2912.43</v>
      </c>
      <c r="T17">
        <v>2912.43</v>
      </c>
      <c r="U17">
        <v>0</v>
      </c>
      <c r="V17">
        <v>0</v>
      </c>
      <c r="W17">
        <v>33000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 s="1">
        <v>44562</v>
      </c>
      <c r="AE17" s="1">
        <v>44773</v>
      </c>
      <c r="AF17" s="1">
        <v>44785</v>
      </c>
      <c r="AG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18" spans="1:33" x14ac:dyDescent="0.25">
      <c r="A18">
        <v>2</v>
      </c>
      <c r="B18">
        <v>201</v>
      </c>
      <c r="C18">
        <v>4</v>
      </c>
      <c r="D18">
        <v>122</v>
      </c>
      <c r="E18">
        <v>1</v>
      </c>
      <c r="F18">
        <v>0</v>
      </c>
      <c r="G18">
        <v>2078</v>
      </c>
      <c r="H18" s="10" t="s">
        <v>4391</v>
      </c>
      <c r="I18">
        <v>1</v>
      </c>
      <c r="J18">
        <v>500</v>
      </c>
      <c r="K18">
        <v>0</v>
      </c>
      <c r="L18">
        <v>3000</v>
      </c>
      <c r="M18">
        <v>0</v>
      </c>
      <c r="N18">
        <v>0</v>
      </c>
      <c r="O18">
        <v>0</v>
      </c>
      <c r="P18">
        <v>0</v>
      </c>
      <c r="Q18">
        <v>0</v>
      </c>
      <c r="R18">
        <v>1963</v>
      </c>
      <c r="S18">
        <v>1963</v>
      </c>
      <c r="T18">
        <v>1963</v>
      </c>
      <c r="U18">
        <v>0</v>
      </c>
      <c r="V18">
        <v>0</v>
      </c>
      <c r="W18">
        <v>500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 s="1">
        <v>44562</v>
      </c>
      <c r="AE18" s="1">
        <v>44773</v>
      </c>
      <c r="AF18" s="1">
        <v>44785</v>
      </c>
      <c r="AG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3500</v>
      </c>
    </row>
    <row r="19" spans="1:33" x14ac:dyDescent="0.25">
      <c r="A19">
        <v>2</v>
      </c>
      <c r="B19">
        <v>201</v>
      </c>
      <c r="C19">
        <v>4</v>
      </c>
      <c r="D19">
        <v>122</v>
      </c>
      <c r="E19">
        <v>1</v>
      </c>
      <c r="F19">
        <v>0</v>
      </c>
      <c r="G19">
        <v>2078</v>
      </c>
      <c r="H19" s="10" t="s">
        <v>4402</v>
      </c>
      <c r="I19">
        <v>1</v>
      </c>
      <c r="J19">
        <v>500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1">
        <v>44562</v>
      </c>
      <c r="AE19" s="1">
        <v>44773</v>
      </c>
      <c r="AF19" s="1">
        <v>44785</v>
      </c>
      <c r="AG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20" spans="1:33" x14ac:dyDescent="0.25">
      <c r="A20">
        <v>2</v>
      </c>
      <c r="B20">
        <v>201</v>
      </c>
      <c r="C20">
        <v>4</v>
      </c>
      <c r="D20">
        <v>122</v>
      </c>
      <c r="E20">
        <v>1</v>
      </c>
      <c r="F20">
        <v>0</v>
      </c>
      <c r="G20">
        <v>2078</v>
      </c>
      <c r="H20" s="10" t="s">
        <v>4392</v>
      </c>
      <c r="I20">
        <v>1</v>
      </c>
      <c r="J20">
        <v>500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s="1">
        <v>44562</v>
      </c>
      <c r="AE20" s="1">
        <v>44773</v>
      </c>
      <c r="AF20" s="1">
        <v>44785</v>
      </c>
      <c r="AG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21" spans="1:33" x14ac:dyDescent="0.25">
      <c r="A21">
        <v>2</v>
      </c>
      <c r="B21">
        <v>201</v>
      </c>
      <c r="C21">
        <v>4</v>
      </c>
      <c r="D21">
        <v>122</v>
      </c>
      <c r="E21">
        <v>1</v>
      </c>
      <c r="F21">
        <v>0</v>
      </c>
      <c r="G21">
        <v>2080</v>
      </c>
      <c r="H21" s="10" t="s">
        <v>4395</v>
      </c>
      <c r="I21">
        <v>1</v>
      </c>
      <c r="J21">
        <v>45000</v>
      </c>
      <c r="K21">
        <v>0</v>
      </c>
      <c r="L21">
        <v>19000</v>
      </c>
      <c r="M21">
        <v>0</v>
      </c>
      <c r="N21">
        <v>0</v>
      </c>
      <c r="O21">
        <v>0</v>
      </c>
      <c r="P21">
        <v>0</v>
      </c>
      <c r="Q21">
        <v>0</v>
      </c>
      <c r="R21">
        <v>63005.64</v>
      </c>
      <c r="S21">
        <v>32668.080000000002</v>
      </c>
      <c r="T21">
        <v>32668.080000000002</v>
      </c>
      <c r="U21">
        <v>0</v>
      </c>
      <c r="V21">
        <v>0</v>
      </c>
      <c r="W21">
        <v>45000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s="1">
        <v>44562</v>
      </c>
      <c r="AE21" s="1">
        <v>44773</v>
      </c>
      <c r="AF21" s="1">
        <v>44785</v>
      </c>
      <c r="AG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64000</v>
      </c>
    </row>
    <row r="22" spans="1:33" x14ac:dyDescent="0.25">
      <c r="A22">
        <v>2</v>
      </c>
      <c r="B22">
        <v>201</v>
      </c>
      <c r="C22">
        <v>4</v>
      </c>
      <c r="D22">
        <v>243</v>
      </c>
      <c r="E22">
        <v>1</v>
      </c>
      <c r="F22">
        <v>0</v>
      </c>
      <c r="G22">
        <v>2108</v>
      </c>
      <c r="H22" s="10" t="s">
        <v>4386</v>
      </c>
      <c r="I22">
        <v>1</v>
      </c>
      <c r="J22">
        <v>1000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1">
        <v>44562</v>
      </c>
      <c r="AE22" s="1">
        <v>44773</v>
      </c>
      <c r="AF22" s="1">
        <v>44785</v>
      </c>
      <c r="AG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3" spans="1:33" x14ac:dyDescent="0.25">
      <c r="A23">
        <v>2</v>
      </c>
      <c r="B23">
        <v>201</v>
      </c>
      <c r="C23">
        <v>4</v>
      </c>
      <c r="D23">
        <v>243</v>
      </c>
      <c r="E23">
        <v>1</v>
      </c>
      <c r="F23">
        <v>0</v>
      </c>
      <c r="G23">
        <v>2108</v>
      </c>
      <c r="H23" s="10" t="s">
        <v>4387</v>
      </c>
      <c r="I23">
        <v>1</v>
      </c>
      <c r="J23">
        <v>1000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s="1">
        <v>44562</v>
      </c>
      <c r="AE23" s="1">
        <v>44773</v>
      </c>
      <c r="AF23" s="1">
        <v>44785</v>
      </c>
      <c r="AG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4" spans="1:33" x14ac:dyDescent="0.25">
      <c r="A24">
        <v>2</v>
      </c>
      <c r="B24">
        <v>201</v>
      </c>
      <c r="C24">
        <v>4</v>
      </c>
      <c r="D24">
        <v>243</v>
      </c>
      <c r="E24">
        <v>1</v>
      </c>
      <c r="F24">
        <v>0</v>
      </c>
      <c r="G24">
        <v>2108</v>
      </c>
      <c r="H24" s="10" t="s">
        <v>4388</v>
      </c>
      <c r="I24">
        <v>1</v>
      </c>
      <c r="J24">
        <v>1000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s="1">
        <v>44562</v>
      </c>
      <c r="AE24" s="1">
        <v>44773</v>
      </c>
      <c r="AF24" s="1">
        <v>44785</v>
      </c>
      <c r="AG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5" spans="1:33" x14ac:dyDescent="0.25">
      <c r="A25">
        <v>2</v>
      </c>
      <c r="B25">
        <v>201</v>
      </c>
      <c r="C25">
        <v>4</v>
      </c>
      <c r="D25">
        <v>243</v>
      </c>
      <c r="E25">
        <v>1</v>
      </c>
      <c r="F25">
        <v>0</v>
      </c>
      <c r="G25">
        <v>2108</v>
      </c>
      <c r="H25" s="10" t="s">
        <v>4389</v>
      </c>
      <c r="I25">
        <v>1</v>
      </c>
      <c r="J25">
        <v>1000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 s="1">
        <v>44562</v>
      </c>
      <c r="AE25" s="1">
        <v>44773</v>
      </c>
      <c r="AF25" s="1">
        <v>44785</v>
      </c>
      <c r="AG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6" spans="1:33" x14ac:dyDescent="0.25">
      <c r="A26">
        <v>2</v>
      </c>
      <c r="B26">
        <v>201</v>
      </c>
      <c r="C26">
        <v>4</v>
      </c>
      <c r="D26">
        <v>243</v>
      </c>
      <c r="E26">
        <v>1</v>
      </c>
      <c r="F26">
        <v>0</v>
      </c>
      <c r="G26">
        <v>2108</v>
      </c>
      <c r="H26" s="10" t="s">
        <v>4391</v>
      </c>
      <c r="I26">
        <v>1</v>
      </c>
      <c r="J26">
        <v>1000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s="1">
        <v>44562</v>
      </c>
      <c r="AE26" s="1">
        <v>44773</v>
      </c>
      <c r="AF26" s="1">
        <v>44785</v>
      </c>
      <c r="AG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7" spans="1:33" x14ac:dyDescent="0.25">
      <c r="A27">
        <v>2</v>
      </c>
      <c r="B27">
        <v>201</v>
      </c>
      <c r="C27">
        <v>5</v>
      </c>
      <c r="D27">
        <v>122</v>
      </c>
      <c r="E27">
        <v>2</v>
      </c>
      <c r="F27">
        <v>0</v>
      </c>
      <c r="G27">
        <v>2079</v>
      </c>
      <c r="H27" s="10" t="s">
        <v>4381</v>
      </c>
      <c r="I27">
        <v>1</v>
      </c>
      <c r="J27">
        <v>14000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7434.74</v>
      </c>
      <c r="S27">
        <v>7434.74</v>
      </c>
      <c r="T27">
        <v>7434.74</v>
      </c>
      <c r="U27">
        <v>0</v>
      </c>
      <c r="V27">
        <v>0</v>
      </c>
      <c r="W27">
        <v>14000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s="1">
        <v>44562</v>
      </c>
      <c r="AE27" s="1">
        <v>44773</v>
      </c>
      <c r="AF27" s="1">
        <v>44785</v>
      </c>
      <c r="AG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</v>
      </c>
    </row>
    <row r="28" spans="1:33" x14ac:dyDescent="0.25">
      <c r="A28">
        <v>2</v>
      </c>
      <c r="B28">
        <v>201</v>
      </c>
      <c r="C28">
        <v>5</v>
      </c>
      <c r="D28">
        <v>122</v>
      </c>
      <c r="E28">
        <v>2</v>
      </c>
      <c r="F28">
        <v>0</v>
      </c>
      <c r="G28">
        <v>2079</v>
      </c>
      <c r="H28" s="10" t="s">
        <v>4386</v>
      </c>
      <c r="I28">
        <v>1</v>
      </c>
      <c r="J28">
        <v>500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s="1">
        <v>44562</v>
      </c>
      <c r="AE28" s="1">
        <v>44773</v>
      </c>
      <c r="AF28" s="1">
        <v>44785</v>
      </c>
      <c r="AG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29" spans="1:33" x14ac:dyDescent="0.25">
      <c r="A29">
        <v>2</v>
      </c>
      <c r="B29">
        <v>201</v>
      </c>
      <c r="C29">
        <v>5</v>
      </c>
      <c r="D29">
        <v>122</v>
      </c>
      <c r="E29">
        <v>2</v>
      </c>
      <c r="F29">
        <v>0</v>
      </c>
      <c r="G29">
        <v>2079</v>
      </c>
      <c r="H29" s="10" t="s">
        <v>4387</v>
      </c>
      <c r="I29">
        <v>1</v>
      </c>
      <c r="J29">
        <v>500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113.2</v>
      </c>
      <c r="S29">
        <v>28.7</v>
      </c>
      <c r="T29">
        <v>28.7</v>
      </c>
      <c r="U29">
        <v>0</v>
      </c>
      <c r="V29">
        <v>0</v>
      </c>
      <c r="W29">
        <v>500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 s="1">
        <v>44562</v>
      </c>
      <c r="AE29" s="1">
        <v>44773</v>
      </c>
      <c r="AF29" s="1">
        <v>44785</v>
      </c>
      <c r="AG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0" spans="1:33" x14ac:dyDescent="0.25">
      <c r="A30">
        <v>2</v>
      </c>
      <c r="B30">
        <v>201</v>
      </c>
      <c r="C30">
        <v>5</v>
      </c>
      <c r="D30">
        <v>122</v>
      </c>
      <c r="E30">
        <v>2</v>
      </c>
      <c r="F30">
        <v>0</v>
      </c>
      <c r="G30">
        <v>2079</v>
      </c>
      <c r="H30" s="10" t="s">
        <v>4388</v>
      </c>
      <c r="I30">
        <v>1</v>
      </c>
      <c r="J30">
        <v>500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 s="1">
        <v>44562</v>
      </c>
      <c r="AE30" s="1">
        <v>44773</v>
      </c>
      <c r="AF30" s="1">
        <v>44785</v>
      </c>
      <c r="AG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1" spans="1:33" x14ac:dyDescent="0.25">
      <c r="A31">
        <v>2</v>
      </c>
      <c r="B31">
        <v>201</v>
      </c>
      <c r="C31">
        <v>5</v>
      </c>
      <c r="D31">
        <v>122</v>
      </c>
      <c r="E31">
        <v>2</v>
      </c>
      <c r="F31">
        <v>0</v>
      </c>
      <c r="G31">
        <v>2079</v>
      </c>
      <c r="H31" s="10" t="s">
        <v>4389</v>
      </c>
      <c r="I31">
        <v>1</v>
      </c>
      <c r="J31">
        <v>500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s="1">
        <v>44562</v>
      </c>
      <c r="AE31" s="1">
        <v>44773</v>
      </c>
      <c r="AF31" s="1">
        <v>44785</v>
      </c>
      <c r="AG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2" spans="1:33" x14ac:dyDescent="0.25">
      <c r="A32">
        <v>2</v>
      </c>
      <c r="B32">
        <v>201</v>
      </c>
      <c r="C32">
        <v>5</v>
      </c>
      <c r="D32">
        <v>122</v>
      </c>
      <c r="E32">
        <v>2</v>
      </c>
      <c r="F32">
        <v>0</v>
      </c>
      <c r="G32">
        <v>2079</v>
      </c>
      <c r="H32" s="10" t="s">
        <v>4390</v>
      </c>
      <c r="I32">
        <v>1</v>
      </c>
      <c r="J32">
        <v>500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s="1">
        <v>44562</v>
      </c>
      <c r="AE32" s="1">
        <v>44773</v>
      </c>
      <c r="AF32" s="1">
        <v>44785</v>
      </c>
      <c r="AG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3" spans="1:33" x14ac:dyDescent="0.25">
      <c r="A33">
        <v>2</v>
      </c>
      <c r="B33">
        <v>201</v>
      </c>
      <c r="C33">
        <v>5</v>
      </c>
      <c r="D33">
        <v>122</v>
      </c>
      <c r="E33">
        <v>2</v>
      </c>
      <c r="F33">
        <v>0</v>
      </c>
      <c r="G33">
        <v>2079</v>
      </c>
      <c r="H33" s="10" t="s">
        <v>4391</v>
      </c>
      <c r="I33">
        <v>1</v>
      </c>
      <c r="J33">
        <v>500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s="1">
        <v>44562</v>
      </c>
      <c r="AE33" s="1">
        <v>44773</v>
      </c>
      <c r="AF33" s="1">
        <v>44785</v>
      </c>
      <c r="AG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4" spans="1:33" x14ac:dyDescent="0.25">
      <c r="A34">
        <v>2</v>
      </c>
      <c r="B34">
        <v>201</v>
      </c>
      <c r="C34">
        <v>5</v>
      </c>
      <c r="D34">
        <v>122</v>
      </c>
      <c r="E34">
        <v>2</v>
      </c>
      <c r="F34">
        <v>0</v>
      </c>
      <c r="G34">
        <v>2079</v>
      </c>
      <c r="H34" s="10" t="s">
        <v>4402</v>
      </c>
      <c r="I34">
        <v>1</v>
      </c>
      <c r="J34">
        <v>500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1">
        <v>44562</v>
      </c>
      <c r="AE34" s="1">
        <v>44773</v>
      </c>
      <c r="AF34" s="1">
        <v>44785</v>
      </c>
      <c r="AG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5" spans="1:33" x14ac:dyDescent="0.25">
      <c r="A35">
        <v>2</v>
      </c>
      <c r="B35">
        <v>201</v>
      </c>
      <c r="C35">
        <v>5</v>
      </c>
      <c r="D35">
        <v>122</v>
      </c>
      <c r="E35">
        <v>2</v>
      </c>
      <c r="F35">
        <v>0</v>
      </c>
      <c r="G35">
        <v>2079</v>
      </c>
      <c r="H35" s="10" t="s">
        <v>4392</v>
      </c>
      <c r="I35">
        <v>1</v>
      </c>
      <c r="J35">
        <v>500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1">
        <v>44562</v>
      </c>
      <c r="AE35" s="1">
        <v>44773</v>
      </c>
      <c r="AF35" s="1">
        <v>44785</v>
      </c>
      <c r="AG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6" spans="1:33" x14ac:dyDescent="0.25">
      <c r="A36">
        <v>2</v>
      </c>
      <c r="B36">
        <v>202</v>
      </c>
      <c r="C36">
        <v>8</v>
      </c>
      <c r="D36">
        <v>243</v>
      </c>
      <c r="E36">
        <v>11</v>
      </c>
      <c r="F36">
        <v>0</v>
      </c>
      <c r="G36">
        <v>17</v>
      </c>
      <c r="H36" s="10" t="s">
        <v>4395</v>
      </c>
      <c r="I36">
        <v>1050</v>
      </c>
      <c r="J36">
        <v>0</v>
      </c>
      <c r="K36">
        <v>0</v>
      </c>
      <c r="L36">
        <v>0</v>
      </c>
      <c r="M36">
        <v>8800</v>
      </c>
      <c r="N36">
        <v>0</v>
      </c>
      <c r="O36">
        <v>0</v>
      </c>
      <c r="P36">
        <v>0</v>
      </c>
      <c r="Q36">
        <v>0</v>
      </c>
      <c r="R36">
        <v>8800</v>
      </c>
      <c r="S36">
        <v>8800</v>
      </c>
      <c r="T36">
        <v>8800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1">
        <v>44562</v>
      </c>
      <c r="AE36" s="1">
        <v>44773</v>
      </c>
      <c r="AF36" s="1">
        <v>44785</v>
      </c>
      <c r="AG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8800</v>
      </c>
    </row>
    <row r="37" spans="1:33" x14ac:dyDescent="0.25">
      <c r="A37">
        <v>2</v>
      </c>
      <c r="B37">
        <v>202</v>
      </c>
      <c r="C37">
        <v>8</v>
      </c>
      <c r="D37">
        <v>243</v>
      </c>
      <c r="E37">
        <v>11</v>
      </c>
      <c r="F37">
        <v>0</v>
      </c>
      <c r="G37">
        <v>17</v>
      </c>
      <c r="H37" s="10" t="s">
        <v>4396</v>
      </c>
      <c r="I37">
        <v>1050</v>
      </c>
      <c r="J37">
        <v>0</v>
      </c>
      <c r="K37">
        <v>0</v>
      </c>
      <c r="L37">
        <v>0</v>
      </c>
      <c r="M37">
        <v>12500</v>
      </c>
      <c r="N37">
        <v>0</v>
      </c>
      <c r="O37">
        <v>0</v>
      </c>
      <c r="P37">
        <v>0</v>
      </c>
      <c r="Q37">
        <v>0</v>
      </c>
      <c r="R37">
        <v>12500</v>
      </c>
      <c r="S37">
        <v>12500</v>
      </c>
      <c r="T37">
        <v>12500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 s="1">
        <v>44562</v>
      </c>
      <c r="AE37" s="1">
        <v>44773</v>
      </c>
      <c r="AF37" s="1">
        <v>44785</v>
      </c>
      <c r="AG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12500</v>
      </c>
    </row>
    <row r="38" spans="1:33" x14ac:dyDescent="0.25">
      <c r="A38">
        <v>2</v>
      </c>
      <c r="B38">
        <v>203</v>
      </c>
      <c r="C38">
        <v>4</v>
      </c>
      <c r="D38">
        <v>122</v>
      </c>
      <c r="E38">
        <v>1</v>
      </c>
      <c r="F38">
        <v>0</v>
      </c>
      <c r="G38">
        <v>2081</v>
      </c>
      <c r="H38" s="10" t="s">
        <v>5474</v>
      </c>
      <c r="I38">
        <v>1</v>
      </c>
      <c r="J38">
        <v>1000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 s="1">
        <v>44562</v>
      </c>
      <c r="AE38" s="1">
        <v>44773</v>
      </c>
      <c r="AF38" s="1">
        <v>44785</v>
      </c>
      <c r="AG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9" spans="1:33" x14ac:dyDescent="0.25">
      <c r="A39">
        <v>2</v>
      </c>
      <c r="B39">
        <v>203</v>
      </c>
      <c r="C39">
        <v>4</v>
      </c>
      <c r="D39">
        <v>122</v>
      </c>
      <c r="E39">
        <v>1</v>
      </c>
      <c r="F39">
        <v>0</v>
      </c>
      <c r="G39">
        <v>2081</v>
      </c>
      <c r="H39" s="10" t="s">
        <v>4381</v>
      </c>
      <c r="I39">
        <v>1</v>
      </c>
      <c r="J39">
        <v>156000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92346.75</v>
      </c>
      <c r="S39">
        <v>92346.75</v>
      </c>
      <c r="T39">
        <v>92346.75</v>
      </c>
      <c r="U39">
        <v>0</v>
      </c>
      <c r="V39">
        <v>0</v>
      </c>
      <c r="W39">
        <v>156000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 s="1">
        <v>44562</v>
      </c>
      <c r="AE39" s="1">
        <v>44773</v>
      </c>
      <c r="AF39" s="1">
        <v>44785</v>
      </c>
      <c r="AG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156000</v>
      </c>
    </row>
    <row r="40" spans="1:33" x14ac:dyDescent="0.25">
      <c r="A40">
        <v>2</v>
      </c>
      <c r="B40">
        <v>203</v>
      </c>
      <c r="C40">
        <v>4</v>
      </c>
      <c r="D40">
        <v>122</v>
      </c>
      <c r="E40">
        <v>1</v>
      </c>
      <c r="F40">
        <v>0</v>
      </c>
      <c r="G40">
        <v>2081</v>
      </c>
      <c r="H40" s="10" t="s">
        <v>4382</v>
      </c>
      <c r="I40">
        <v>1</v>
      </c>
      <c r="J40">
        <v>33000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18932.71</v>
      </c>
      <c r="S40">
        <v>18932.71</v>
      </c>
      <c r="T40">
        <v>18932.71</v>
      </c>
      <c r="U40">
        <v>0</v>
      </c>
      <c r="V40">
        <v>0</v>
      </c>
      <c r="W40">
        <v>33000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 s="1">
        <v>44562</v>
      </c>
      <c r="AE40" s="1">
        <v>44773</v>
      </c>
      <c r="AF40" s="1">
        <v>44785</v>
      </c>
      <c r="AG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33000</v>
      </c>
    </row>
    <row r="41" spans="1:33" x14ac:dyDescent="0.25">
      <c r="A41">
        <v>2</v>
      </c>
      <c r="B41">
        <v>203</v>
      </c>
      <c r="C41">
        <v>4</v>
      </c>
      <c r="D41">
        <v>122</v>
      </c>
      <c r="E41">
        <v>1</v>
      </c>
      <c r="F41">
        <v>0</v>
      </c>
      <c r="G41">
        <v>2081</v>
      </c>
      <c r="H41" s="10" t="s">
        <v>4384</v>
      </c>
      <c r="I41">
        <v>1</v>
      </c>
      <c r="J41">
        <v>1000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s="1">
        <v>44562</v>
      </c>
      <c r="AE41" s="1">
        <v>44773</v>
      </c>
      <c r="AF41" s="1">
        <v>44785</v>
      </c>
      <c r="AG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2" spans="1:33" x14ac:dyDescent="0.25">
      <c r="A42">
        <v>2</v>
      </c>
      <c r="B42">
        <v>203</v>
      </c>
      <c r="C42">
        <v>4</v>
      </c>
      <c r="D42">
        <v>122</v>
      </c>
      <c r="E42">
        <v>1</v>
      </c>
      <c r="F42">
        <v>0</v>
      </c>
      <c r="G42">
        <v>2081</v>
      </c>
      <c r="H42" s="10" t="s">
        <v>4393</v>
      </c>
      <c r="I42">
        <v>1</v>
      </c>
      <c r="J42">
        <v>1000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 s="1">
        <v>44562</v>
      </c>
      <c r="AE42" s="1">
        <v>44773</v>
      </c>
      <c r="AF42" s="1">
        <v>44785</v>
      </c>
      <c r="AG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3" spans="1:33" x14ac:dyDescent="0.25">
      <c r="A43">
        <v>2</v>
      </c>
      <c r="B43">
        <v>203</v>
      </c>
      <c r="C43">
        <v>4</v>
      </c>
      <c r="D43">
        <v>122</v>
      </c>
      <c r="E43">
        <v>1</v>
      </c>
      <c r="F43">
        <v>0</v>
      </c>
      <c r="G43">
        <v>2081</v>
      </c>
      <c r="H43" s="10" t="s">
        <v>4386</v>
      </c>
      <c r="I43">
        <v>1</v>
      </c>
      <c r="J43">
        <v>3000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2257.56</v>
      </c>
      <c r="S43">
        <v>2257.56</v>
      </c>
      <c r="T43">
        <v>2257.56</v>
      </c>
      <c r="U43">
        <v>0</v>
      </c>
      <c r="V43">
        <v>0</v>
      </c>
      <c r="W43">
        <v>3000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s="1">
        <v>44562</v>
      </c>
      <c r="AE43" s="1">
        <v>44773</v>
      </c>
      <c r="AF43" s="1">
        <v>44785</v>
      </c>
      <c r="AG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44" spans="1:33" x14ac:dyDescent="0.25">
      <c r="A44">
        <v>2</v>
      </c>
      <c r="B44">
        <v>203</v>
      </c>
      <c r="C44">
        <v>4</v>
      </c>
      <c r="D44">
        <v>122</v>
      </c>
      <c r="E44">
        <v>1</v>
      </c>
      <c r="F44">
        <v>0</v>
      </c>
      <c r="G44">
        <v>2081</v>
      </c>
      <c r="H44" s="10" t="s">
        <v>4387</v>
      </c>
      <c r="I44">
        <v>1</v>
      </c>
      <c r="J44">
        <v>1000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117.63</v>
      </c>
      <c r="S44">
        <v>39.49</v>
      </c>
      <c r="T44">
        <v>39.49</v>
      </c>
      <c r="U44">
        <v>0</v>
      </c>
      <c r="V44">
        <v>0</v>
      </c>
      <c r="W44">
        <v>1000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s="1">
        <v>44562</v>
      </c>
      <c r="AE44" s="1">
        <v>44773</v>
      </c>
      <c r="AF44" s="1">
        <v>44785</v>
      </c>
      <c r="AG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5" spans="1:33" x14ac:dyDescent="0.25">
      <c r="A45">
        <v>2</v>
      </c>
      <c r="B45">
        <v>203</v>
      </c>
      <c r="C45">
        <v>4</v>
      </c>
      <c r="D45">
        <v>122</v>
      </c>
      <c r="E45">
        <v>1</v>
      </c>
      <c r="F45">
        <v>0</v>
      </c>
      <c r="G45">
        <v>2081</v>
      </c>
      <c r="H45" s="10" t="s">
        <v>4397</v>
      </c>
      <c r="I45">
        <v>1</v>
      </c>
      <c r="J45">
        <v>80000</v>
      </c>
      <c r="K45">
        <v>0</v>
      </c>
      <c r="L45">
        <v>0</v>
      </c>
      <c r="M45">
        <v>0</v>
      </c>
      <c r="N45">
        <v>0</v>
      </c>
      <c r="O45">
        <v>4500</v>
      </c>
      <c r="P45">
        <v>0</v>
      </c>
      <c r="Q45">
        <v>0</v>
      </c>
      <c r="R45">
        <v>62083.8</v>
      </c>
      <c r="S45">
        <v>25354.799999999999</v>
      </c>
      <c r="T45">
        <v>25354.799999999999</v>
      </c>
      <c r="U45">
        <v>0</v>
      </c>
      <c r="V45">
        <v>0</v>
      </c>
      <c r="W45">
        <v>80000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 s="1">
        <v>44562</v>
      </c>
      <c r="AE45" s="1">
        <v>44773</v>
      </c>
      <c r="AF45" s="1">
        <v>44785</v>
      </c>
      <c r="AG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75500</v>
      </c>
    </row>
    <row r="46" spans="1:33" x14ac:dyDescent="0.25">
      <c r="A46">
        <v>2</v>
      </c>
      <c r="B46">
        <v>203</v>
      </c>
      <c r="C46">
        <v>4</v>
      </c>
      <c r="D46">
        <v>122</v>
      </c>
      <c r="E46">
        <v>1</v>
      </c>
      <c r="F46">
        <v>0</v>
      </c>
      <c r="G46">
        <v>2081</v>
      </c>
      <c r="H46" s="10" t="s">
        <v>4388</v>
      </c>
      <c r="I46">
        <v>1</v>
      </c>
      <c r="J46">
        <v>500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 s="1">
        <v>44562</v>
      </c>
      <c r="AE46" s="1">
        <v>44773</v>
      </c>
      <c r="AF46" s="1">
        <v>44785</v>
      </c>
      <c r="AG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47" spans="1:33" x14ac:dyDescent="0.25">
      <c r="A47">
        <v>2</v>
      </c>
      <c r="B47">
        <v>203</v>
      </c>
      <c r="C47">
        <v>4</v>
      </c>
      <c r="D47">
        <v>122</v>
      </c>
      <c r="E47">
        <v>1</v>
      </c>
      <c r="F47">
        <v>0</v>
      </c>
      <c r="G47">
        <v>2081</v>
      </c>
      <c r="H47" s="10" t="s">
        <v>4389</v>
      </c>
      <c r="I47">
        <v>1</v>
      </c>
      <c r="J47">
        <v>21000</v>
      </c>
      <c r="K47">
        <v>0</v>
      </c>
      <c r="L47">
        <v>0</v>
      </c>
      <c r="M47">
        <v>0</v>
      </c>
      <c r="N47">
        <v>0</v>
      </c>
      <c r="O47">
        <v>5000</v>
      </c>
      <c r="P47">
        <v>0</v>
      </c>
      <c r="Q47">
        <v>0</v>
      </c>
      <c r="R47">
        <v>4478.6000000000004</v>
      </c>
      <c r="S47">
        <v>4458.6000000000004</v>
      </c>
      <c r="T47">
        <v>4458.6000000000004</v>
      </c>
      <c r="U47">
        <v>0</v>
      </c>
      <c r="V47">
        <v>0</v>
      </c>
      <c r="W47">
        <v>21000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s="1">
        <v>44562</v>
      </c>
      <c r="AE47" s="1">
        <v>44773</v>
      </c>
      <c r="AF47" s="1">
        <v>44785</v>
      </c>
      <c r="AG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</v>
      </c>
    </row>
    <row r="48" spans="1:33" x14ac:dyDescent="0.25">
      <c r="A48">
        <v>2</v>
      </c>
      <c r="B48">
        <v>203</v>
      </c>
      <c r="C48">
        <v>4</v>
      </c>
      <c r="D48">
        <v>122</v>
      </c>
      <c r="E48">
        <v>1</v>
      </c>
      <c r="F48">
        <v>0</v>
      </c>
      <c r="G48">
        <v>2081</v>
      </c>
      <c r="H48" s="10" t="s">
        <v>4390</v>
      </c>
      <c r="I48">
        <v>1</v>
      </c>
      <c r="J48">
        <v>2000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s="1">
        <v>44562</v>
      </c>
      <c r="AE48" s="1">
        <v>44773</v>
      </c>
      <c r="AF48" s="1">
        <v>44785</v>
      </c>
      <c r="AG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49" spans="1:33" x14ac:dyDescent="0.25">
      <c r="A49">
        <v>2</v>
      </c>
      <c r="B49">
        <v>203</v>
      </c>
      <c r="C49">
        <v>4</v>
      </c>
      <c r="D49">
        <v>122</v>
      </c>
      <c r="E49">
        <v>1</v>
      </c>
      <c r="F49">
        <v>0</v>
      </c>
      <c r="G49">
        <v>2081</v>
      </c>
      <c r="H49" s="10" t="s">
        <v>4394</v>
      </c>
      <c r="I49">
        <v>1</v>
      </c>
      <c r="J49">
        <v>18000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10438.16</v>
      </c>
      <c r="S49">
        <v>10438.16</v>
      </c>
      <c r="T49">
        <v>10438.16</v>
      </c>
      <c r="U49">
        <v>0</v>
      </c>
      <c r="V49">
        <v>0</v>
      </c>
      <c r="W49">
        <v>18000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 s="1">
        <v>44562</v>
      </c>
      <c r="AE49" s="1">
        <v>44773</v>
      </c>
      <c r="AF49" s="1">
        <v>44785</v>
      </c>
      <c r="AG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18000</v>
      </c>
    </row>
    <row r="50" spans="1:33" x14ac:dyDescent="0.25">
      <c r="A50">
        <v>2</v>
      </c>
      <c r="B50">
        <v>203</v>
      </c>
      <c r="C50">
        <v>4</v>
      </c>
      <c r="D50">
        <v>122</v>
      </c>
      <c r="E50">
        <v>1</v>
      </c>
      <c r="F50">
        <v>0</v>
      </c>
      <c r="G50">
        <v>2081</v>
      </c>
      <c r="H50" s="10" t="s">
        <v>4391</v>
      </c>
      <c r="I50">
        <v>1</v>
      </c>
      <c r="J50">
        <v>500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 s="1">
        <v>44562</v>
      </c>
      <c r="AE50" s="1">
        <v>44773</v>
      </c>
      <c r="AF50" s="1">
        <v>44785</v>
      </c>
      <c r="AG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1" spans="1:33" x14ac:dyDescent="0.25">
      <c r="A51">
        <v>2</v>
      </c>
      <c r="B51">
        <v>203</v>
      </c>
      <c r="C51">
        <v>4</v>
      </c>
      <c r="D51">
        <v>122</v>
      </c>
      <c r="E51">
        <v>1</v>
      </c>
      <c r="F51">
        <v>0</v>
      </c>
      <c r="G51">
        <v>2081</v>
      </c>
      <c r="H51" s="10" t="s">
        <v>4402</v>
      </c>
      <c r="I51">
        <v>1</v>
      </c>
      <c r="J51">
        <v>500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s="1">
        <v>44562</v>
      </c>
      <c r="AE51" s="1">
        <v>44773</v>
      </c>
      <c r="AF51" s="1">
        <v>44785</v>
      </c>
      <c r="AG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2" spans="1:33" x14ac:dyDescent="0.25">
      <c r="A52">
        <v>2</v>
      </c>
      <c r="B52">
        <v>203</v>
      </c>
      <c r="C52">
        <v>4</v>
      </c>
      <c r="D52">
        <v>122</v>
      </c>
      <c r="E52">
        <v>1</v>
      </c>
      <c r="F52">
        <v>0</v>
      </c>
      <c r="G52">
        <v>2081</v>
      </c>
      <c r="H52" s="10" t="s">
        <v>4392</v>
      </c>
      <c r="I52">
        <v>1</v>
      </c>
      <c r="J52">
        <v>500</v>
      </c>
      <c r="K52">
        <v>0</v>
      </c>
      <c r="L52">
        <v>11500</v>
      </c>
      <c r="M52">
        <v>0</v>
      </c>
      <c r="N52">
        <v>0</v>
      </c>
      <c r="O52">
        <v>0</v>
      </c>
      <c r="P52">
        <v>0</v>
      </c>
      <c r="Q52">
        <v>0</v>
      </c>
      <c r="R52">
        <v>1845</v>
      </c>
      <c r="S52">
        <v>400</v>
      </c>
      <c r="T52">
        <v>400</v>
      </c>
      <c r="U52">
        <v>0</v>
      </c>
      <c r="V52">
        <v>0</v>
      </c>
      <c r="W52">
        <v>500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 s="1">
        <v>44562</v>
      </c>
      <c r="AE52" s="1">
        <v>44773</v>
      </c>
      <c r="AF52" s="1">
        <v>44785</v>
      </c>
      <c r="AG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53" spans="1:33" x14ac:dyDescent="0.25">
      <c r="A53">
        <v>2</v>
      </c>
      <c r="B53">
        <v>203</v>
      </c>
      <c r="C53">
        <v>4</v>
      </c>
      <c r="D53">
        <v>124</v>
      </c>
      <c r="E53">
        <v>1</v>
      </c>
      <c r="F53">
        <v>0</v>
      </c>
      <c r="G53">
        <v>2082</v>
      </c>
      <c r="H53" s="10" t="s">
        <v>5474</v>
      </c>
      <c r="I53">
        <v>1</v>
      </c>
      <c r="J53">
        <v>1000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s="1">
        <v>44562</v>
      </c>
      <c r="AE53" s="1">
        <v>44773</v>
      </c>
      <c r="AF53" s="1">
        <v>44785</v>
      </c>
      <c r="AG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4" spans="1:33" x14ac:dyDescent="0.25">
      <c r="A54">
        <v>2</v>
      </c>
      <c r="B54">
        <v>203</v>
      </c>
      <c r="C54">
        <v>4</v>
      </c>
      <c r="D54">
        <v>124</v>
      </c>
      <c r="E54">
        <v>1</v>
      </c>
      <c r="F54">
        <v>0</v>
      </c>
      <c r="G54">
        <v>2082</v>
      </c>
      <c r="H54" s="10" t="s">
        <v>4381</v>
      </c>
      <c r="I54">
        <v>1</v>
      </c>
      <c r="J54">
        <v>108000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61161.25</v>
      </c>
      <c r="S54">
        <v>61161.25</v>
      </c>
      <c r="T54">
        <v>61161.25</v>
      </c>
      <c r="U54">
        <v>0</v>
      </c>
      <c r="V54">
        <v>0</v>
      </c>
      <c r="W54">
        <v>108000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 s="1">
        <v>44562</v>
      </c>
      <c r="AE54" s="1">
        <v>44773</v>
      </c>
      <c r="AF54" s="1">
        <v>44785</v>
      </c>
      <c r="AG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108000</v>
      </c>
    </row>
    <row r="55" spans="1:33" x14ac:dyDescent="0.25">
      <c r="A55">
        <v>2</v>
      </c>
      <c r="B55">
        <v>203</v>
      </c>
      <c r="C55">
        <v>4</v>
      </c>
      <c r="D55">
        <v>124</v>
      </c>
      <c r="E55">
        <v>1</v>
      </c>
      <c r="F55">
        <v>0</v>
      </c>
      <c r="G55">
        <v>2082</v>
      </c>
      <c r="H55" s="10" t="s">
        <v>4383</v>
      </c>
      <c r="I55">
        <v>1</v>
      </c>
      <c r="J55">
        <v>1000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287.76</v>
      </c>
      <c r="S55">
        <v>287.76</v>
      </c>
      <c r="T55">
        <v>287.76</v>
      </c>
      <c r="U55">
        <v>0</v>
      </c>
      <c r="V55">
        <v>0</v>
      </c>
      <c r="W55">
        <v>1000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1">
        <v>44562</v>
      </c>
      <c r="AE55" s="1">
        <v>44773</v>
      </c>
      <c r="AF55" s="1">
        <v>44785</v>
      </c>
      <c r="AG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6" spans="1:33" x14ac:dyDescent="0.25">
      <c r="A56">
        <v>2</v>
      </c>
      <c r="B56">
        <v>203</v>
      </c>
      <c r="C56">
        <v>4</v>
      </c>
      <c r="D56">
        <v>124</v>
      </c>
      <c r="E56">
        <v>1</v>
      </c>
      <c r="F56">
        <v>0</v>
      </c>
      <c r="G56">
        <v>2082</v>
      </c>
      <c r="H56" s="10" t="s">
        <v>4384</v>
      </c>
      <c r="I56">
        <v>1</v>
      </c>
      <c r="J56">
        <v>1000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s="1">
        <v>44562</v>
      </c>
      <c r="AE56" s="1">
        <v>44773</v>
      </c>
      <c r="AF56" s="1">
        <v>44785</v>
      </c>
      <c r="AG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7" spans="1:33" x14ac:dyDescent="0.25">
      <c r="A57">
        <v>2</v>
      </c>
      <c r="B57">
        <v>203</v>
      </c>
      <c r="C57">
        <v>4</v>
      </c>
      <c r="D57">
        <v>124</v>
      </c>
      <c r="E57">
        <v>1</v>
      </c>
      <c r="F57">
        <v>0</v>
      </c>
      <c r="G57">
        <v>2082</v>
      </c>
      <c r="H57" s="10" t="s">
        <v>4385</v>
      </c>
      <c r="I57">
        <v>1</v>
      </c>
      <c r="J57">
        <v>13000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6888.41</v>
      </c>
      <c r="S57">
        <v>6888.41</v>
      </c>
      <c r="T57">
        <v>5885.23</v>
      </c>
      <c r="U57">
        <v>0</v>
      </c>
      <c r="V57">
        <v>0</v>
      </c>
      <c r="W57">
        <v>13000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1">
        <v>44562</v>
      </c>
      <c r="AE57" s="1">
        <v>44773</v>
      </c>
      <c r="AF57" s="1">
        <v>44785</v>
      </c>
      <c r="AG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</v>
      </c>
    </row>
    <row r="58" spans="1:33" x14ac:dyDescent="0.25">
      <c r="A58">
        <v>2</v>
      </c>
      <c r="B58">
        <v>203</v>
      </c>
      <c r="C58">
        <v>4</v>
      </c>
      <c r="D58">
        <v>124</v>
      </c>
      <c r="E58">
        <v>1</v>
      </c>
      <c r="F58">
        <v>0</v>
      </c>
      <c r="G58">
        <v>2082</v>
      </c>
      <c r="H58" s="10" t="s">
        <v>4393</v>
      </c>
      <c r="I58">
        <v>1</v>
      </c>
      <c r="J58">
        <v>1000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s="1">
        <v>44562</v>
      </c>
      <c r="AE58" s="1">
        <v>44773</v>
      </c>
      <c r="AF58" s="1">
        <v>44785</v>
      </c>
      <c r="AG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9" spans="1:33" x14ac:dyDescent="0.25">
      <c r="A59">
        <v>2</v>
      </c>
      <c r="B59">
        <v>203</v>
      </c>
      <c r="C59">
        <v>4</v>
      </c>
      <c r="D59">
        <v>124</v>
      </c>
      <c r="E59">
        <v>1</v>
      </c>
      <c r="F59">
        <v>0</v>
      </c>
      <c r="G59">
        <v>2082</v>
      </c>
      <c r="H59" s="10" t="s">
        <v>4386</v>
      </c>
      <c r="I59">
        <v>1</v>
      </c>
      <c r="J59">
        <v>1000</v>
      </c>
      <c r="K59">
        <v>0</v>
      </c>
      <c r="L59">
        <v>6400</v>
      </c>
      <c r="M59">
        <v>0</v>
      </c>
      <c r="N59">
        <v>0</v>
      </c>
      <c r="O59">
        <v>0</v>
      </c>
      <c r="P59">
        <v>0</v>
      </c>
      <c r="Q59">
        <v>0</v>
      </c>
      <c r="R59">
        <v>6960.8</v>
      </c>
      <c r="S59">
        <v>6960.8</v>
      </c>
      <c r="T59">
        <v>6960.8</v>
      </c>
      <c r="U59">
        <v>0</v>
      </c>
      <c r="V59">
        <v>0</v>
      </c>
      <c r="W59">
        <v>1000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s="1">
        <v>44562</v>
      </c>
      <c r="AE59" s="1">
        <v>44773</v>
      </c>
      <c r="AF59" s="1">
        <v>44785</v>
      </c>
      <c r="AG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7400</v>
      </c>
    </row>
    <row r="60" spans="1:33" x14ac:dyDescent="0.25">
      <c r="A60">
        <v>2</v>
      </c>
      <c r="B60">
        <v>203</v>
      </c>
      <c r="C60">
        <v>4</v>
      </c>
      <c r="D60">
        <v>124</v>
      </c>
      <c r="E60">
        <v>1</v>
      </c>
      <c r="F60">
        <v>0</v>
      </c>
      <c r="G60">
        <v>2082</v>
      </c>
      <c r="H60" s="10" t="s">
        <v>4387</v>
      </c>
      <c r="I60">
        <v>1</v>
      </c>
      <c r="J60">
        <v>1000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58</v>
      </c>
      <c r="S60">
        <v>0</v>
      </c>
      <c r="T60">
        <v>0</v>
      </c>
      <c r="U60">
        <v>0</v>
      </c>
      <c r="V60">
        <v>0</v>
      </c>
      <c r="W60">
        <v>1000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s="1">
        <v>44562</v>
      </c>
      <c r="AE60" s="1">
        <v>44773</v>
      </c>
      <c r="AF60" s="1">
        <v>44785</v>
      </c>
      <c r="AG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1" spans="1:33" x14ac:dyDescent="0.25">
      <c r="A61">
        <v>2</v>
      </c>
      <c r="B61">
        <v>203</v>
      </c>
      <c r="C61">
        <v>4</v>
      </c>
      <c r="D61">
        <v>124</v>
      </c>
      <c r="E61">
        <v>1</v>
      </c>
      <c r="F61">
        <v>0</v>
      </c>
      <c r="G61">
        <v>2082</v>
      </c>
      <c r="H61" s="10" t="s">
        <v>4388</v>
      </c>
      <c r="I61">
        <v>1</v>
      </c>
      <c r="J61">
        <v>500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 s="1">
        <v>44562</v>
      </c>
      <c r="AE61" s="1">
        <v>44773</v>
      </c>
      <c r="AF61" s="1">
        <v>44785</v>
      </c>
      <c r="AG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2" spans="1:33" x14ac:dyDescent="0.25">
      <c r="A62">
        <v>2</v>
      </c>
      <c r="B62">
        <v>203</v>
      </c>
      <c r="C62">
        <v>4</v>
      </c>
      <c r="D62">
        <v>124</v>
      </c>
      <c r="E62">
        <v>1</v>
      </c>
      <c r="F62">
        <v>0</v>
      </c>
      <c r="G62">
        <v>2082</v>
      </c>
      <c r="H62" s="10" t="s">
        <v>4389</v>
      </c>
      <c r="I62">
        <v>1</v>
      </c>
      <c r="J62">
        <v>4000</v>
      </c>
      <c r="K62">
        <v>0</v>
      </c>
      <c r="L62">
        <v>3000</v>
      </c>
      <c r="M62">
        <v>0</v>
      </c>
      <c r="N62">
        <v>0</v>
      </c>
      <c r="O62">
        <v>0</v>
      </c>
      <c r="P62">
        <v>0</v>
      </c>
      <c r="Q62">
        <v>0</v>
      </c>
      <c r="R62">
        <v>6691.9</v>
      </c>
      <c r="S62">
        <v>6691.9</v>
      </c>
      <c r="T62">
        <v>6691.9</v>
      </c>
      <c r="U62">
        <v>0</v>
      </c>
      <c r="V62">
        <v>0</v>
      </c>
      <c r="W62">
        <v>4000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 s="1">
        <v>44562</v>
      </c>
      <c r="AE62" s="1">
        <v>44773</v>
      </c>
      <c r="AF62" s="1">
        <v>44785</v>
      </c>
      <c r="AG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63" spans="1:33" x14ac:dyDescent="0.25">
      <c r="A63">
        <v>2</v>
      </c>
      <c r="B63">
        <v>203</v>
      </c>
      <c r="C63">
        <v>4</v>
      </c>
      <c r="D63">
        <v>124</v>
      </c>
      <c r="E63">
        <v>1</v>
      </c>
      <c r="F63">
        <v>0</v>
      </c>
      <c r="G63">
        <v>2082</v>
      </c>
      <c r="H63" s="10" t="s">
        <v>4390</v>
      </c>
      <c r="I63">
        <v>1</v>
      </c>
      <c r="J63">
        <v>2500</v>
      </c>
      <c r="K63">
        <v>0</v>
      </c>
      <c r="L63">
        <v>1000</v>
      </c>
      <c r="M63">
        <v>0</v>
      </c>
      <c r="N63">
        <v>0</v>
      </c>
      <c r="O63">
        <v>1000</v>
      </c>
      <c r="P63">
        <v>0</v>
      </c>
      <c r="Q63">
        <v>0</v>
      </c>
      <c r="R63">
        <v>1510.08</v>
      </c>
      <c r="S63">
        <v>1195.06</v>
      </c>
      <c r="T63">
        <v>1195.06</v>
      </c>
      <c r="U63">
        <v>0</v>
      </c>
      <c r="V63">
        <v>0</v>
      </c>
      <c r="W63">
        <v>2500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 s="1">
        <v>44562</v>
      </c>
      <c r="AE63" s="1">
        <v>44773</v>
      </c>
      <c r="AF63" s="1">
        <v>44785</v>
      </c>
      <c r="AG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64" spans="1:33" x14ac:dyDescent="0.25">
      <c r="A64">
        <v>2</v>
      </c>
      <c r="B64">
        <v>203</v>
      </c>
      <c r="C64">
        <v>4</v>
      </c>
      <c r="D64">
        <v>124</v>
      </c>
      <c r="E64">
        <v>1</v>
      </c>
      <c r="F64">
        <v>0</v>
      </c>
      <c r="G64">
        <v>2082</v>
      </c>
      <c r="H64" s="10" t="s">
        <v>4394</v>
      </c>
      <c r="I64">
        <v>1</v>
      </c>
      <c r="J64">
        <v>6000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3098.83</v>
      </c>
      <c r="S64">
        <v>3098.83</v>
      </c>
      <c r="T64">
        <v>3098.83</v>
      </c>
      <c r="U64">
        <v>0</v>
      </c>
      <c r="V64">
        <v>0</v>
      </c>
      <c r="W64">
        <v>6000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 s="1">
        <v>44562</v>
      </c>
      <c r="AE64" s="1">
        <v>44773</v>
      </c>
      <c r="AF64" s="1">
        <v>44785</v>
      </c>
      <c r="AG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65" spans="1:33" x14ac:dyDescent="0.25">
      <c r="A65">
        <v>2</v>
      </c>
      <c r="B65">
        <v>203</v>
      </c>
      <c r="C65">
        <v>4</v>
      </c>
      <c r="D65">
        <v>124</v>
      </c>
      <c r="E65">
        <v>1</v>
      </c>
      <c r="F65">
        <v>0</v>
      </c>
      <c r="G65">
        <v>2082</v>
      </c>
      <c r="H65" s="10" t="s">
        <v>4391</v>
      </c>
      <c r="I65">
        <v>1</v>
      </c>
      <c r="J65">
        <v>500</v>
      </c>
      <c r="K65">
        <v>0</v>
      </c>
      <c r="L65">
        <v>1500</v>
      </c>
      <c r="M65">
        <v>0</v>
      </c>
      <c r="N65">
        <v>0</v>
      </c>
      <c r="O65">
        <v>0</v>
      </c>
      <c r="P65">
        <v>0</v>
      </c>
      <c r="Q65">
        <v>0</v>
      </c>
      <c r="R65">
        <v>1087.4000000000001</v>
      </c>
      <c r="S65">
        <v>1087.4000000000001</v>
      </c>
      <c r="T65">
        <v>1087.4000000000001</v>
      </c>
      <c r="U65">
        <v>0</v>
      </c>
      <c r="V65">
        <v>0</v>
      </c>
      <c r="W65">
        <v>500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 s="1">
        <v>44562</v>
      </c>
      <c r="AE65" s="1">
        <v>44773</v>
      </c>
      <c r="AF65" s="1">
        <v>44785</v>
      </c>
      <c r="AG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66" spans="1:33" x14ac:dyDescent="0.25">
      <c r="A66">
        <v>2</v>
      </c>
      <c r="B66">
        <v>203</v>
      </c>
      <c r="C66">
        <v>4</v>
      </c>
      <c r="D66">
        <v>124</v>
      </c>
      <c r="E66">
        <v>1</v>
      </c>
      <c r="F66">
        <v>0</v>
      </c>
      <c r="G66">
        <v>2082</v>
      </c>
      <c r="H66" s="10" t="s">
        <v>4402</v>
      </c>
      <c r="I66">
        <v>1</v>
      </c>
      <c r="J66">
        <v>500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 s="1">
        <v>44562</v>
      </c>
      <c r="AE66" s="1">
        <v>44773</v>
      </c>
      <c r="AF66" s="1">
        <v>44785</v>
      </c>
      <c r="AG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7" spans="1:33" x14ac:dyDescent="0.25">
      <c r="A67">
        <v>2</v>
      </c>
      <c r="B67">
        <v>203</v>
      </c>
      <c r="C67">
        <v>4</v>
      </c>
      <c r="D67">
        <v>124</v>
      </c>
      <c r="E67">
        <v>1</v>
      </c>
      <c r="F67">
        <v>0</v>
      </c>
      <c r="G67">
        <v>2082</v>
      </c>
      <c r="H67" s="10" t="s">
        <v>4392</v>
      </c>
      <c r="I67">
        <v>1</v>
      </c>
      <c r="J67">
        <v>500</v>
      </c>
      <c r="K67">
        <v>0</v>
      </c>
      <c r="L67">
        <v>4500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500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 s="1">
        <v>44562</v>
      </c>
      <c r="AE67" s="1">
        <v>44773</v>
      </c>
      <c r="AF67" s="1">
        <v>44785</v>
      </c>
      <c r="AG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68" spans="1:33" x14ac:dyDescent="0.25">
      <c r="A68">
        <v>3</v>
      </c>
      <c r="B68">
        <v>301</v>
      </c>
      <c r="C68">
        <v>4</v>
      </c>
      <c r="D68">
        <v>122</v>
      </c>
      <c r="E68">
        <v>1</v>
      </c>
      <c r="F68">
        <v>0</v>
      </c>
      <c r="G68">
        <v>1022</v>
      </c>
      <c r="H68" s="10" t="s">
        <v>4387</v>
      </c>
      <c r="I68">
        <v>1</v>
      </c>
      <c r="J68">
        <v>100000</v>
      </c>
      <c r="K68">
        <v>0</v>
      </c>
      <c r="L68">
        <v>0</v>
      </c>
      <c r="M68">
        <v>0</v>
      </c>
      <c r="N68">
        <v>0</v>
      </c>
      <c r="O68">
        <v>58750</v>
      </c>
      <c r="P68">
        <v>0</v>
      </c>
      <c r="Q68">
        <v>0</v>
      </c>
      <c r="R68">
        <v>686</v>
      </c>
      <c r="S68">
        <v>196</v>
      </c>
      <c r="T68">
        <v>196</v>
      </c>
      <c r="U68">
        <v>0</v>
      </c>
      <c r="V68">
        <v>0</v>
      </c>
      <c r="W68">
        <v>100000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s="1">
        <v>44562</v>
      </c>
      <c r="AE68" s="1">
        <v>44773</v>
      </c>
      <c r="AF68" s="1">
        <v>44785</v>
      </c>
      <c r="AG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41250</v>
      </c>
    </row>
    <row r="69" spans="1:33" x14ac:dyDescent="0.25">
      <c r="A69">
        <v>3</v>
      </c>
      <c r="B69">
        <v>301</v>
      </c>
      <c r="C69">
        <v>4</v>
      </c>
      <c r="D69">
        <v>122</v>
      </c>
      <c r="E69">
        <v>1</v>
      </c>
      <c r="F69">
        <v>0</v>
      </c>
      <c r="G69">
        <v>1022</v>
      </c>
      <c r="H69" s="10" t="s">
        <v>4389</v>
      </c>
      <c r="I69">
        <v>1</v>
      </c>
      <c r="J69">
        <v>100000</v>
      </c>
      <c r="K69">
        <v>0</v>
      </c>
      <c r="L69">
        <v>1000</v>
      </c>
      <c r="M69">
        <v>0</v>
      </c>
      <c r="N69">
        <v>0</v>
      </c>
      <c r="O69">
        <v>70250</v>
      </c>
      <c r="P69">
        <v>0</v>
      </c>
      <c r="Q69">
        <v>0</v>
      </c>
      <c r="R69">
        <v>2000</v>
      </c>
      <c r="S69">
        <v>2000</v>
      </c>
      <c r="T69">
        <v>2000</v>
      </c>
      <c r="U69">
        <v>0</v>
      </c>
      <c r="V69">
        <v>0</v>
      </c>
      <c r="W69">
        <v>100000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s="1">
        <v>44562</v>
      </c>
      <c r="AE69" s="1">
        <v>44773</v>
      </c>
      <c r="AF69" s="1">
        <v>44785</v>
      </c>
      <c r="AG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30750</v>
      </c>
    </row>
    <row r="70" spans="1:33" x14ac:dyDescent="0.25">
      <c r="A70">
        <v>3</v>
      </c>
      <c r="B70">
        <v>301</v>
      </c>
      <c r="C70">
        <v>4</v>
      </c>
      <c r="D70">
        <v>122</v>
      </c>
      <c r="E70">
        <v>1</v>
      </c>
      <c r="F70">
        <v>0</v>
      </c>
      <c r="G70">
        <v>1022</v>
      </c>
      <c r="H70" s="10" t="s">
        <v>4392</v>
      </c>
      <c r="I70">
        <v>1</v>
      </c>
      <c r="J70">
        <v>50000</v>
      </c>
      <c r="K70">
        <v>0</v>
      </c>
      <c r="L70">
        <v>0</v>
      </c>
      <c r="M70">
        <v>0</v>
      </c>
      <c r="N70">
        <v>0</v>
      </c>
      <c r="O70">
        <v>50000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50000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s="1">
        <v>44562</v>
      </c>
      <c r="AE70" s="1">
        <v>44773</v>
      </c>
      <c r="AF70" s="1">
        <v>44785</v>
      </c>
      <c r="AG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1" spans="1:33" x14ac:dyDescent="0.25">
      <c r="A71">
        <v>3</v>
      </c>
      <c r="B71">
        <v>301</v>
      </c>
      <c r="C71">
        <v>4</v>
      </c>
      <c r="D71">
        <v>122</v>
      </c>
      <c r="E71">
        <v>1</v>
      </c>
      <c r="F71">
        <v>0</v>
      </c>
      <c r="G71">
        <v>1024</v>
      </c>
      <c r="H71" s="10" t="s">
        <v>4387</v>
      </c>
      <c r="I71">
        <v>1</v>
      </c>
      <c r="J71">
        <v>4000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s="1">
        <v>44562</v>
      </c>
      <c r="AE71" s="1">
        <v>44773</v>
      </c>
      <c r="AF71" s="1">
        <v>44785</v>
      </c>
      <c r="AG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72" spans="1:33" x14ac:dyDescent="0.25">
      <c r="A72">
        <v>3</v>
      </c>
      <c r="B72">
        <v>301</v>
      </c>
      <c r="C72">
        <v>4</v>
      </c>
      <c r="D72">
        <v>122</v>
      </c>
      <c r="E72">
        <v>1</v>
      </c>
      <c r="F72">
        <v>0</v>
      </c>
      <c r="G72">
        <v>1024</v>
      </c>
      <c r="H72" s="10" t="s">
        <v>4388</v>
      </c>
      <c r="I72">
        <v>1</v>
      </c>
      <c r="J72">
        <v>1000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s="1">
        <v>44562</v>
      </c>
      <c r="AE72" s="1">
        <v>44773</v>
      </c>
      <c r="AF72" s="1">
        <v>44785</v>
      </c>
      <c r="AG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3" spans="1:33" x14ac:dyDescent="0.25">
      <c r="A73">
        <v>3</v>
      </c>
      <c r="B73">
        <v>301</v>
      </c>
      <c r="C73">
        <v>4</v>
      </c>
      <c r="D73">
        <v>122</v>
      </c>
      <c r="E73">
        <v>1</v>
      </c>
      <c r="F73">
        <v>0</v>
      </c>
      <c r="G73">
        <v>1024</v>
      </c>
      <c r="H73" s="10" t="s">
        <v>4389</v>
      </c>
      <c r="I73">
        <v>1</v>
      </c>
      <c r="J73">
        <v>3000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 s="1">
        <v>44562</v>
      </c>
      <c r="AE73" s="1">
        <v>44773</v>
      </c>
      <c r="AF73" s="1">
        <v>44785</v>
      </c>
      <c r="AG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74" spans="1:33" x14ac:dyDescent="0.25">
      <c r="A74">
        <v>3</v>
      </c>
      <c r="B74">
        <v>301</v>
      </c>
      <c r="C74">
        <v>4</v>
      </c>
      <c r="D74">
        <v>122</v>
      </c>
      <c r="E74">
        <v>1</v>
      </c>
      <c r="F74">
        <v>0</v>
      </c>
      <c r="G74">
        <v>1024</v>
      </c>
      <c r="H74" s="10" t="s">
        <v>4390</v>
      </c>
      <c r="I74">
        <v>1</v>
      </c>
      <c r="J74">
        <v>10000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 s="1">
        <v>44562</v>
      </c>
      <c r="AE74" s="1">
        <v>44773</v>
      </c>
      <c r="AF74" s="1">
        <v>44785</v>
      </c>
      <c r="AG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75" spans="1:33" x14ac:dyDescent="0.25">
      <c r="A75">
        <v>3</v>
      </c>
      <c r="B75">
        <v>301</v>
      </c>
      <c r="C75">
        <v>4</v>
      </c>
      <c r="D75">
        <v>122</v>
      </c>
      <c r="E75">
        <v>1</v>
      </c>
      <c r="F75">
        <v>0</v>
      </c>
      <c r="G75">
        <v>1024</v>
      </c>
      <c r="H75" s="10" t="s">
        <v>4402</v>
      </c>
      <c r="I75">
        <v>1</v>
      </c>
      <c r="J75">
        <v>10000</v>
      </c>
      <c r="K75">
        <v>0</v>
      </c>
      <c r="L75">
        <v>0</v>
      </c>
      <c r="M75">
        <v>0</v>
      </c>
      <c r="N75">
        <v>0</v>
      </c>
      <c r="O75">
        <v>3000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10000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 s="1">
        <v>44562</v>
      </c>
      <c r="AE75" s="1">
        <v>44773</v>
      </c>
      <c r="AF75" s="1">
        <v>44785</v>
      </c>
      <c r="AG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76" spans="1:33" x14ac:dyDescent="0.25">
      <c r="A76">
        <v>3</v>
      </c>
      <c r="B76">
        <v>301</v>
      </c>
      <c r="C76">
        <v>4</v>
      </c>
      <c r="D76">
        <v>122</v>
      </c>
      <c r="E76">
        <v>1</v>
      </c>
      <c r="F76">
        <v>0</v>
      </c>
      <c r="G76">
        <v>1024</v>
      </c>
      <c r="H76" s="10" t="s">
        <v>4392</v>
      </c>
      <c r="I76">
        <v>1</v>
      </c>
      <c r="J76">
        <v>10000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 s="1">
        <v>44562</v>
      </c>
      <c r="AE76" s="1">
        <v>44773</v>
      </c>
      <c r="AF76" s="1">
        <v>44785</v>
      </c>
      <c r="AG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77" spans="1:33" x14ac:dyDescent="0.25">
      <c r="A77">
        <v>3</v>
      </c>
      <c r="B77">
        <v>301</v>
      </c>
      <c r="C77">
        <v>4</v>
      </c>
      <c r="D77">
        <v>122</v>
      </c>
      <c r="E77">
        <v>1</v>
      </c>
      <c r="F77">
        <v>0</v>
      </c>
      <c r="G77">
        <v>1035</v>
      </c>
      <c r="H77" s="10" t="s">
        <v>4399</v>
      </c>
      <c r="I77">
        <v>1</v>
      </c>
      <c r="J77">
        <v>100000</v>
      </c>
      <c r="K77">
        <v>0</v>
      </c>
      <c r="L77">
        <v>24000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100000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s="1">
        <v>44562</v>
      </c>
      <c r="AE77" s="1">
        <v>44773</v>
      </c>
      <c r="AF77" s="1">
        <v>44785</v>
      </c>
      <c r="AG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124000</v>
      </c>
    </row>
    <row r="78" spans="1:33" x14ac:dyDescent="0.25">
      <c r="A78">
        <v>3</v>
      </c>
      <c r="B78">
        <v>301</v>
      </c>
      <c r="C78">
        <v>4</v>
      </c>
      <c r="D78">
        <v>122</v>
      </c>
      <c r="E78">
        <v>1</v>
      </c>
      <c r="F78">
        <v>0</v>
      </c>
      <c r="G78">
        <v>2067</v>
      </c>
      <c r="H78" s="10" t="s">
        <v>5474</v>
      </c>
      <c r="I78">
        <v>1</v>
      </c>
      <c r="J78">
        <v>1000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 s="1">
        <v>44562</v>
      </c>
      <c r="AE78" s="1">
        <v>44773</v>
      </c>
      <c r="AF78" s="1">
        <v>44785</v>
      </c>
      <c r="AG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9" spans="1:33" x14ac:dyDescent="0.25">
      <c r="A79">
        <v>3</v>
      </c>
      <c r="B79">
        <v>301</v>
      </c>
      <c r="C79">
        <v>4</v>
      </c>
      <c r="D79">
        <v>122</v>
      </c>
      <c r="E79">
        <v>1</v>
      </c>
      <c r="F79">
        <v>0</v>
      </c>
      <c r="G79">
        <v>2067</v>
      </c>
      <c r="H79" s="10" t="s">
        <v>4381</v>
      </c>
      <c r="I79">
        <v>1</v>
      </c>
      <c r="J79">
        <v>59000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41871.120000000003</v>
      </c>
      <c r="S79">
        <v>41871.120000000003</v>
      </c>
      <c r="T79">
        <v>41871.120000000003</v>
      </c>
      <c r="U79">
        <v>0</v>
      </c>
      <c r="V79">
        <v>0</v>
      </c>
      <c r="W79">
        <v>59000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 s="1">
        <v>44562</v>
      </c>
      <c r="AE79" s="1">
        <v>44773</v>
      </c>
      <c r="AF79" s="1">
        <v>44785</v>
      </c>
      <c r="AG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59000</v>
      </c>
    </row>
    <row r="80" spans="1:33" x14ac:dyDescent="0.25">
      <c r="A80">
        <v>3</v>
      </c>
      <c r="B80">
        <v>301</v>
      </c>
      <c r="C80">
        <v>4</v>
      </c>
      <c r="D80">
        <v>122</v>
      </c>
      <c r="E80">
        <v>1</v>
      </c>
      <c r="F80">
        <v>0</v>
      </c>
      <c r="G80">
        <v>2067</v>
      </c>
      <c r="H80" s="10" t="s">
        <v>4383</v>
      </c>
      <c r="I80">
        <v>1</v>
      </c>
      <c r="J80">
        <v>1000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 s="1">
        <v>44562</v>
      </c>
      <c r="AE80" s="1">
        <v>44773</v>
      </c>
      <c r="AF80" s="1">
        <v>44785</v>
      </c>
      <c r="AG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1" spans="1:33" x14ac:dyDescent="0.25">
      <c r="A81">
        <v>3</v>
      </c>
      <c r="B81">
        <v>301</v>
      </c>
      <c r="C81">
        <v>4</v>
      </c>
      <c r="D81">
        <v>122</v>
      </c>
      <c r="E81">
        <v>1</v>
      </c>
      <c r="F81">
        <v>0</v>
      </c>
      <c r="G81">
        <v>2067</v>
      </c>
      <c r="H81" s="10" t="s">
        <v>4384</v>
      </c>
      <c r="I81">
        <v>1</v>
      </c>
      <c r="J81">
        <v>1000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s="1">
        <v>44562</v>
      </c>
      <c r="AE81" s="1">
        <v>44773</v>
      </c>
      <c r="AF81" s="1">
        <v>44785</v>
      </c>
      <c r="AG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2" spans="1:33" x14ac:dyDescent="0.25">
      <c r="A82">
        <v>3</v>
      </c>
      <c r="B82">
        <v>301</v>
      </c>
      <c r="C82">
        <v>4</v>
      </c>
      <c r="D82">
        <v>122</v>
      </c>
      <c r="E82">
        <v>1</v>
      </c>
      <c r="F82">
        <v>0</v>
      </c>
      <c r="G82">
        <v>2067</v>
      </c>
      <c r="H82" s="10" t="s">
        <v>4385</v>
      </c>
      <c r="I82">
        <v>1</v>
      </c>
      <c r="J82">
        <v>9000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7660.36</v>
      </c>
      <c r="S82">
        <v>7660.36</v>
      </c>
      <c r="T82">
        <v>6823.8</v>
      </c>
      <c r="U82">
        <v>0</v>
      </c>
      <c r="V82">
        <v>0</v>
      </c>
      <c r="W82">
        <v>9000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 s="1">
        <v>44562</v>
      </c>
      <c r="AE82" s="1">
        <v>44773</v>
      </c>
      <c r="AF82" s="1">
        <v>44785</v>
      </c>
      <c r="AG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83" spans="1:33" x14ac:dyDescent="0.25">
      <c r="A83">
        <v>3</v>
      </c>
      <c r="B83">
        <v>301</v>
      </c>
      <c r="C83">
        <v>4</v>
      </c>
      <c r="D83">
        <v>122</v>
      </c>
      <c r="E83">
        <v>1</v>
      </c>
      <c r="F83">
        <v>0</v>
      </c>
      <c r="G83">
        <v>2067</v>
      </c>
      <c r="H83" s="10" t="s">
        <v>4393</v>
      </c>
      <c r="I83">
        <v>1</v>
      </c>
      <c r="J83">
        <v>1000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40.200000000000003</v>
      </c>
      <c r="S83">
        <v>40.200000000000003</v>
      </c>
      <c r="T83">
        <v>40.200000000000003</v>
      </c>
      <c r="U83">
        <v>0</v>
      </c>
      <c r="V83">
        <v>0</v>
      </c>
      <c r="W83">
        <v>1000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 s="1">
        <v>44562</v>
      </c>
      <c r="AE83" s="1">
        <v>44773</v>
      </c>
      <c r="AF83" s="1">
        <v>44785</v>
      </c>
      <c r="AG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4" spans="1:33" x14ac:dyDescent="0.25">
      <c r="A84">
        <v>3</v>
      </c>
      <c r="B84">
        <v>301</v>
      </c>
      <c r="C84">
        <v>4</v>
      </c>
      <c r="D84">
        <v>122</v>
      </c>
      <c r="E84">
        <v>1</v>
      </c>
      <c r="F84">
        <v>0</v>
      </c>
      <c r="G84">
        <v>2067</v>
      </c>
      <c r="H84" s="10" t="s">
        <v>4387</v>
      </c>
      <c r="I84">
        <v>1</v>
      </c>
      <c r="J84">
        <v>20000</v>
      </c>
      <c r="K84">
        <v>0</v>
      </c>
      <c r="L84">
        <v>0</v>
      </c>
      <c r="M84">
        <v>0</v>
      </c>
      <c r="N84">
        <v>0</v>
      </c>
      <c r="O84">
        <v>4865</v>
      </c>
      <c r="P84">
        <v>0</v>
      </c>
      <c r="Q84">
        <v>0</v>
      </c>
      <c r="R84">
        <v>15107.14</v>
      </c>
      <c r="S84">
        <v>13067.39</v>
      </c>
      <c r="T84">
        <v>13067.39</v>
      </c>
      <c r="U84">
        <v>0</v>
      </c>
      <c r="V84">
        <v>0</v>
      </c>
      <c r="W84">
        <v>20000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 s="1">
        <v>44562</v>
      </c>
      <c r="AE84" s="1">
        <v>44773</v>
      </c>
      <c r="AF84" s="1">
        <v>44785</v>
      </c>
      <c r="AG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15135</v>
      </c>
    </row>
    <row r="85" spans="1:33" x14ac:dyDescent="0.25">
      <c r="A85">
        <v>3</v>
      </c>
      <c r="B85">
        <v>301</v>
      </c>
      <c r="C85">
        <v>4</v>
      </c>
      <c r="D85">
        <v>122</v>
      </c>
      <c r="E85">
        <v>1</v>
      </c>
      <c r="F85">
        <v>0</v>
      </c>
      <c r="G85">
        <v>2067</v>
      </c>
      <c r="H85" s="10" t="s">
        <v>4388</v>
      </c>
      <c r="I85">
        <v>1</v>
      </c>
      <c r="J85">
        <v>500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 s="1">
        <v>44562</v>
      </c>
      <c r="AE85" s="1">
        <v>44773</v>
      </c>
      <c r="AF85" s="1">
        <v>44785</v>
      </c>
      <c r="AG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6" spans="1:33" x14ac:dyDescent="0.25">
      <c r="A86">
        <v>3</v>
      </c>
      <c r="B86">
        <v>301</v>
      </c>
      <c r="C86">
        <v>4</v>
      </c>
      <c r="D86">
        <v>122</v>
      </c>
      <c r="E86">
        <v>1</v>
      </c>
      <c r="F86">
        <v>0</v>
      </c>
      <c r="G86">
        <v>2067</v>
      </c>
      <c r="H86" s="10" t="s">
        <v>4389</v>
      </c>
      <c r="I86">
        <v>1</v>
      </c>
      <c r="J86">
        <v>70000</v>
      </c>
      <c r="K86">
        <v>0</v>
      </c>
      <c r="L86">
        <v>5400</v>
      </c>
      <c r="M86">
        <v>0</v>
      </c>
      <c r="N86">
        <v>0</v>
      </c>
      <c r="O86">
        <v>0</v>
      </c>
      <c r="P86">
        <v>0</v>
      </c>
      <c r="Q86">
        <v>0</v>
      </c>
      <c r="R86">
        <v>75143</v>
      </c>
      <c r="S86">
        <v>39762.050000000003</v>
      </c>
      <c r="T86">
        <v>36271.26</v>
      </c>
      <c r="U86">
        <v>0</v>
      </c>
      <c r="V86">
        <v>0</v>
      </c>
      <c r="W86">
        <v>70000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 s="1">
        <v>44562</v>
      </c>
      <c r="AE86" s="1">
        <v>44773</v>
      </c>
      <c r="AF86" s="1">
        <v>44785</v>
      </c>
      <c r="AG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75400</v>
      </c>
    </row>
    <row r="87" spans="1:33" x14ac:dyDescent="0.25">
      <c r="A87">
        <v>3</v>
      </c>
      <c r="B87">
        <v>301</v>
      </c>
      <c r="C87">
        <v>4</v>
      </c>
      <c r="D87">
        <v>122</v>
      </c>
      <c r="E87">
        <v>1</v>
      </c>
      <c r="F87">
        <v>0</v>
      </c>
      <c r="G87">
        <v>2067</v>
      </c>
      <c r="H87" s="10" t="s">
        <v>4394</v>
      </c>
      <c r="I87">
        <v>1</v>
      </c>
      <c r="J87">
        <v>6000</v>
      </c>
      <c r="K87">
        <v>0</v>
      </c>
      <c r="L87">
        <v>4000</v>
      </c>
      <c r="M87">
        <v>0</v>
      </c>
      <c r="N87">
        <v>0</v>
      </c>
      <c r="O87">
        <v>0</v>
      </c>
      <c r="P87">
        <v>0</v>
      </c>
      <c r="Q87">
        <v>0</v>
      </c>
      <c r="R87">
        <v>7665.49</v>
      </c>
      <c r="S87">
        <v>7665.49</v>
      </c>
      <c r="T87">
        <v>7665.49</v>
      </c>
      <c r="U87">
        <v>0</v>
      </c>
      <c r="V87">
        <v>0</v>
      </c>
      <c r="W87">
        <v>6000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 s="1">
        <v>44562</v>
      </c>
      <c r="AE87" s="1">
        <v>44773</v>
      </c>
      <c r="AF87" s="1">
        <v>44785</v>
      </c>
      <c r="AG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88" spans="1:33" x14ac:dyDescent="0.25">
      <c r="A88">
        <v>3</v>
      </c>
      <c r="B88">
        <v>301</v>
      </c>
      <c r="C88">
        <v>4</v>
      </c>
      <c r="D88">
        <v>122</v>
      </c>
      <c r="E88">
        <v>1</v>
      </c>
      <c r="F88">
        <v>0</v>
      </c>
      <c r="G88">
        <v>2067</v>
      </c>
      <c r="H88" s="10" t="s">
        <v>4392</v>
      </c>
      <c r="I88">
        <v>1</v>
      </c>
      <c r="J88">
        <v>500</v>
      </c>
      <c r="K88">
        <v>0</v>
      </c>
      <c r="L88">
        <v>0</v>
      </c>
      <c r="M88">
        <v>0</v>
      </c>
      <c r="N88">
        <v>0</v>
      </c>
      <c r="O88">
        <v>300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500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 s="1">
        <v>44562</v>
      </c>
      <c r="AE88" s="1">
        <v>44773</v>
      </c>
      <c r="AF88" s="1">
        <v>44785</v>
      </c>
      <c r="AG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</v>
      </c>
    </row>
    <row r="89" spans="1:33" x14ac:dyDescent="0.25">
      <c r="A89">
        <v>3</v>
      </c>
      <c r="B89">
        <v>301</v>
      </c>
      <c r="C89">
        <v>4</v>
      </c>
      <c r="D89">
        <v>122</v>
      </c>
      <c r="E89">
        <v>1</v>
      </c>
      <c r="F89">
        <v>0</v>
      </c>
      <c r="G89">
        <v>2068</v>
      </c>
      <c r="H89" s="10" t="s">
        <v>5474</v>
      </c>
      <c r="I89">
        <v>1</v>
      </c>
      <c r="J89">
        <v>1000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 s="1">
        <v>44562</v>
      </c>
      <c r="AE89" s="1">
        <v>44773</v>
      </c>
      <c r="AF89" s="1">
        <v>44785</v>
      </c>
      <c r="AG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0" spans="1:33" x14ac:dyDescent="0.25">
      <c r="A90">
        <v>3</v>
      </c>
      <c r="B90">
        <v>301</v>
      </c>
      <c r="C90">
        <v>4</v>
      </c>
      <c r="D90">
        <v>122</v>
      </c>
      <c r="E90">
        <v>1</v>
      </c>
      <c r="F90">
        <v>0</v>
      </c>
      <c r="G90">
        <v>2068</v>
      </c>
      <c r="H90" s="10" t="s">
        <v>4381</v>
      </c>
      <c r="I90">
        <v>1</v>
      </c>
      <c r="J90">
        <v>443000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249344.18</v>
      </c>
      <c r="S90">
        <v>249344.18</v>
      </c>
      <c r="T90">
        <v>249344.18</v>
      </c>
      <c r="U90">
        <v>0</v>
      </c>
      <c r="V90">
        <v>0</v>
      </c>
      <c r="W90">
        <v>443000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 s="1">
        <v>44562</v>
      </c>
      <c r="AE90" s="1">
        <v>44773</v>
      </c>
      <c r="AF90" s="1">
        <v>44785</v>
      </c>
      <c r="AG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443000</v>
      </c>
    </row>
    <row r="91" spans="1:33" x14ac:dyDescent="0.25">
      <c r="A91">
        <v>3</v>
      </c>
      <c r="B91">
        <v>301</v>
      </c>
      <c r="C91">
        <v>4</v>
      </c>
      <c r="D91">
        <v>122</v>
      </c>
      <c r="E91">
        <v>1</v>
      </c>
      <c r="F91">
        <v>0</v>
      </c>
      <c r="G91">
        <v>2068</v>
      </c>
      <c r="H91" s="10" t="s">
        <v>4382</v>
      </c>
      <c r="I91">
        <v>1</v>
      </c>
      <c r="J91">
        <v>13000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9663.6299999999992</v>
      </c>
      <c r="S91">
        <v>9663.6299999999992</v>
      </c>
      <c r="T91">
        <v>9663.6299999999992</v>
      </c>
      <c r="U91">
        <v>0</v>
      </c>
      <c r="V91">
        <v>0</v>
      </c>
      <c r="W91">
        <v>13000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 s="1">
        <v>44562</v>
      </c>
      <c r="AE91" s="1">
        <v>44773</v>
      </c>
      <c r="AF91" s="1">
        <v>44785</v>
      </c>
      <c r="AG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</v>
      </c>
    </row>
    <row r="92" spans="1:33" x14ac:dyDescent="0.25">
      <c r="A92">
        <v>3</v>
      </c>
      <c r="B92">
        <v>301</v>
      </c>
      <c r="C92">
        <v>4</v>
      </c>
      <c r="D92">
        <v>122</v>
      </c>
      <c r="E92">
        <v>1</v>
      </c>
      <c r="F92">
        <v>0</v>
      </c>
      <c r="G92">
        <v>2068</v>
      </c>
      <c r="H92" s="10" t="s">
        <v>4383</v>
      </c>
      <c r="I92">
        <v>1</v>
      </c>
      <c r="J92">
        <v>2000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771.48</v>
      </c>
      <c r="S92">
        <v>771.48</v>
      </c>
      <c r="T92">
        <v>771.48</v>
      </c>
      <c r="U92">
        <v>0</v>
      </c>
      <c r="V92">
        <v>0</v>
      </c>
      <c r="W92">
        <v>2000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 s="1">
        <v>44562</v>
      </c>
      <c r="AE92" s="1">
        <v>44773</v>
      </c>
      <c r="AF92" s="1">
        <v>44785</v>
      </c>
      <c r="AG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93" spans="1:33" x14ac:dyDescent="0.25">
      <c r="A93">
        <v>3</v>
      </c>
      <c r="B93">
        <v>301</v>
      </c>
      <c r="C93">
        <v>4</v>
      </c>
      <c r="D93">
        <v>122</v>
      </c>
      <c r="E93">
        <v>1</v>
      </c>
      <c r="F93">
        <v>0</v>
      </c>
      <c r="G93">
        <v>2068</v>
      </c>
      <c r="H93" s="10" t="s">
        <v>4384</v>
      </c>
      <c r="I93">
        <v>1</v>
      </c>
      <c r="J93">
        <v>1000</v>
      </c>
      <c r="K93">
        <v>0</v>
      </c>
      <c r="L93">
        <v>5000</v>
      </c>
      <c r="M93">
        <v>0</v>
      </c>
      <c r="N93">
        <v>0</v>
      </c>
      <c r="O93">
        <v>0</v>
      </c>
      <c r="P93">
        <v>0</v>
      </c>
      <c r="Q93">
        <v>0</v>
      </c>
      <c r="R93">
        <v>5759.74</v>
      </c>
      <c r="S93">
        <v>5759.74</v>
      </c>
      <c r="T93">
        <v>5759.74</v>
      </c>
      <c r="U93">
        <v>0</v>
      </c>
      <c r="V93">
        <v>0</v>
      </c>
      <c r="W93">
        <v>1000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 s="1">
        <v>44562</v>
      </c>
      <c r="AE93" s="1">
        <v>44773</v>
      </c>
      <c r="AF93" s="1">
        <v>44785</v>
      </c>
      <c r="AG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94" spans="1:33" x14ac:dyDescent="0.25">
      <c r="A94">
        <v>3</v>
      </c>
      <c r="B94">
        <v>301</v>
      </c>
      <c r="C94">
        <v>4</v>
      </c>
      <c r="D94">
        <v>122</v>
      </c>
      <c r="E94">
        <v>1</v>
      </c>
      <c r="F94">
        <v>0</v>
      </c>
      <c r="G94">
        <v>2068</v>
      </c>
      <c r="H94" s="10" t="s">
        <v>4385</v>
      </c>
      <c r="I94">
        <v>1</v>
      </c>
      <c r="J94">
        <v>48000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22200.32</v>
      </c>
      <c r="S94">
        <v>22200.32</v>
      </c>
      <c r="T94">
        <v>18120.490000000002</v>
      </c>
      <c r="U94">
        <v>0</v>
      </c>
      <c r="V94">
        <v>0</v>
      </c>
      <c r="W94">
        <v>48000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 s="1">
        <v>44562</v>
      </c>
      <c r="AE94" s="1">
        <v>44773</v>
      </c>
      <c r="AF94" s="1">
        <v>44785</v>
      </c>
      <c r="AG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48000</v>
      </c>
    </row>
    <row r="95" spans="1:33" x14ac:dyDescent="0.25">
      <c r="A95">
        <v>3</v>
      </c>
      <c r="B95">
        <v>301</v>
      </c>
      <c r="C95">
        <v>4</v>
      </c>
      <c r="D95">
        <v>122</v>
      </c>
      <c r="E95">
        <v>1</v>
      </c>
      <c r="F95">
        <v>0</v>
      </c>
      <c r="G95">
        <v>2068</v>
      </c>
      <c r="H95" s="10" t="s">
        <v>4393</v>
      </c>
      <c r="I95">
        <v>1</v>
      </c>
      <c r="J95">
        <v>1000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 s="1">
        <v>44562</v>
      </c>
      <c r="AE95" s="1">
        <v>44773</v>
      </c>
      <c r="AF95" s="1">
        <v>44785</v>
      </c>
      <c r="AG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6" spans="1:33" x14ac:dyDescent="0.25">
      <c r="A96">
        <v>3</v>
      </c>
      <c r="B96">
        <v>301</v>
      </c>
      <c r="C96">
        <v>4</v>
      </c>
      <c r="D96">
        <v>122</v>
      </c>
      <c r="E96">
        <v>1</v>
      </c>
      <c r="F96">
        <v>0</v>
      </c>
      <c r="G96">
        <v>2068</v>
      </c>
      <c r="H96" s="10" t="s">
        <v>4386</v>
      </c>
      <c r="I96">
        <v>1</v>
      </c>
      <c r="J96">
        <v>3000</v>
      </c>
      <c r="K96">
        <v>0</v>
      </c>
      <c r="L96">
        <v>3000</v>
      </c>
      <c r="M96">
        <v>0</v>
      </c>
      <c r="N96">
        <v>0</v>
      </c>
      <c r="O96">
        <v>0</v>
      </c>
      <c r="P96">
        <v>0</v>
      </c>
      <c r="Q96">
        <v>0</v>
      </c>
      <c r="R96">
        <v>4014.33</v>
      </c>
      <c r="S96">
        <v>4014.33</v>
      </c>
      <c r="T96">
        <v>4014.33</v>
      </c>
      <c r="U96">
        <v>0</v>
      </c>
      <c r="V96">
        <v>0</v>
      </c>
      <c r="W96">
        <v>3000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 s="1">
        <v>44562</v>
      </c>
      <c r="AE96" s="1">
        <v>44773</v>
      </c>
      <c r="AF96" s="1">
        <v>44785</v>
      </c>
      <c r="AG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97" spans="1:33" x14ac:dyDescent="0.25">
      <c r="A97">
        <v>3</v>
      </c>
      <c r="B97">
        <v>301</v>
      </c>
      <c r="C97">
        <v>4</v>
      </c>
      <c r="D97">
        <v>122</v>
      </c>
      <c r="E97">
        <v>1</v>
      </c>
      <c r="F97">
        <v>0</v>
      </c>
      <c r="G97">
        <v>2068</v>
      </c>
      <c r="H97" s="10" t="s">
        <v>4387</v>
      </c>
      <c r="I97">
        <v>1</v>
      </c>
      <c r="J97">
        <v>11000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7393.26</v>
      </c>
      <c r="S97">
        <v>3222.56</v>
      </c>
      <c r="T97">
        <v>3222.56</v>
      </c>
      <c r="U97">
        <v>0</v>
      </c>
      <c r="V97">
        <v>0</v>
      </c>
      <c r="W97">
        <v>11000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 s="1">
        <v>44562</v>
      </c>
      <c r="AE97" s="1">
        <v>44773</v>
      </c>
      <c r="AF97" s="1">
        <v>44785</v>
      </c>
      <c r="AG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98" spans="1:33" x14ac:dyDescent="0.25">
      <c r="A98">
        <v>3</v>
      </c>
      <c r="B98">
        <v>301</v>
      </c>
      <c r="C98">
        <v>4</v>
      </c>
      <c r="D98">
        <v>122</v>
      </c>
      <c r="E98">
        <v>1</v>
      </c>
      <c r="F98">
        <v>0</v>
      </c>
      <c r="G98">
        <v>2068</v>
      </c>
      <c r="H98" s="10" t="s">
        <v>4388</v>
      </c>
      <c r="I98">
        <v>1</v>
      </c>
      <c r="J98">
        <v>7000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5000</v>
      </c>
      <c r="S98">
        <v>3355.3</v>
      </c>
      <c r="T98">
        <v>3355.3</v>
      </c>
      <c r="U98">
        <v>0</v>
      </c>
      <c r="V98">
        <v>0</v>
      </c>
      <c r="W98">
        <v>7000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 s="1">
        <v>44562</v>
      </c>
      <c r="AE98" s="1">
        <v>44773</v>
      </c>
      <c r="AF98" s="1">
        <v>44785</v>
      </c>
      <c r="AG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99" spans="1:33" x14ac:dyDescent="0.25">
      <c r="A99">
        <v>3</v>
      </c>
      <c r="B99">
        <v>301</v>
      </c>
      <c r="C99">
        <v>4</v>
      </c>
      <c r="D99">
        <v>122</v>
      </c>
      <c r="E99">
        <v>1</v>
      </c>
      <c r="F99">
        <v>0</v>
      </c>
      <c r="G99">
        <v>2068</v>
      </c>
      <c r="H99" s="10" t="s">
        <v>4389</v>
      </c>
      <c r="I99">
        <v>1</v>
      </c>
      <c r="J99">
        <v>70000</v>
      </c>
      <c r="K99">
        <v>0</v>
      </c>
      <c r="L99">
        <v>16500</v>
      </c>
      <c r="M99">
        <v>0</v>
      </c>
      <c r="N99">
        <v>0</v>
      </c>
      <c r="O99">
        <v>21000</v>
      </c>
      <c r="P99">
        <v>0</v>
      </c>
      <c r="Q99">
        <v>0</v>
      </c>
      <c r="R99">
        <v>63210.1</v>
      </c>
      <c r="S99">
        <v>40833.1</v>
      </c>
      <c r="T99">
        <v>34128.1</v>
      </c>
      <c r="U99">
        <v>0</v>
      </c>
      <c r="V99">
        <v>0</v>
      </c>
      <c r="W99">
        <v>70000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 s="1">
        <v>44562</v>
      </c>
      <c r="AE99" s="1">
        <v>44773</v>
      </c>
      <c r="AF99" s="1">
        <v>44785</v>
      </c>
      <c r="AG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65500</v>
      </c>
    </row>
    <row r="100" spans="1:33" x14ac:dyDescent="0.25">
      <c r="A100">
        <v>3</v>
      </c>
      <c r="B100">
        <v>301</v>
      </c>
      <c r="C100">
        <v>4</v>
      </c>
      <c r="D100">
        <v>122</v>
      </c>
      <c r="E100">
        <v>1</v>
      </c>
      <c r="F100">
        <v>0</v>
      </c>
      <c r="G100">
        <v>2068</v>
      </c>
      <c r="H100" s="10" t="s">
        <v>4390</v>
      </c>
      <c r="I100">
        <v>1</v>
      </c>
      <c r="J100">
        <v>40000</v>
      </c>
      <c r="K100">
        <v>0</v>
      </c>
      <c r="L100">
        <v>6000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44882.27</v>
      </c>
      <c r="S100">
        <v>21558.54</v>
      </c>
      <c r="T100">
        <v>21558.54</v>
      </c>
      <c r="U100">
        <v>0</v>
      </c>
      <c r="V100">
        <v>0</v>
      </c>
      <c r="W100">
        <v>40000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 s="1">
        <v>44562</v>
      </c>
      <c r="AE100" s="1">
        <v>44773</v>
      </c>
      <c r="AF100" s="1">
        <v>44785</v>
      </c>
      <c r="AG1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46000</v>
      </c>
    </row>
    <row r="101" spans="1:33" x14ac:dyDescent="0.25">
      <c r="A101">
        <v>3</v>
      </c>
      <c r="B101">
        <v>301</v>
      </c>
      <c r="C101">
        <v>4</v>
      </c>
      <c r="D101">
        <v>122</v>
      </c>
      <c r="E101">
        <v>1</v>
      </c>
      <c r="F101">
        <v>0</v>
      </c>
      <c r="G101">
        <v>2068</v>
      </c>
      <c r="H101" s="10" t="s">
        <v>4394</v>
      </c>
      <c r="I101">
        <v>1</v>
      </c>
      <c r="J101">
        <v>57000</v>
      </c>
      <c r="K101">
        <v>0</v>
      </c>
      <c r="L101">
        <v>0</v>
      </c>
      <c r="M101">
        <v>0</v>
      </c>
      <c r="N101">
        <v>0</v>
      </c>
      <c r="O101">
        <v>5000</v>
      </c>
      <c r="P101">
        <v>0</v>
      </c>
      <c r="Q101">
        <v>0</v>
      </c>
      <c r="R101">
        <v>27237.05</v>
      </c>
      <c r="S101">
        <v>27237.05</v>
      </c>
      <c r="T101">
        <v>27237.05</v>
      </c>
      <c r="U101">
        <v>0</v>
      </c>
      <c r="V101">
        <v>0</v>
      </c>
      <c r="W101">
        <v>57000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 s="1">
        <v>44562</v>
      </c>
      <c r="AE101" s="1">
        <v>44773</v>
      </c>
      <c r="AF101" s="1">
        <v>44785</v>
      </c>
      <c r="AG1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52000</v>
      </c>
    </row>
    <row r="102" spans="1:33" x14ac:dyDescent="0.25">
      <c r="A102">
        <v>3</v>
      </c>
      <c r="B102">
        <v>301</v>
      </c>
      <c r="C102">
        <v>4</v>
      </c>
      <c r="D102">
        <v>122</v>
      </c>
      <c r="E102">
        <v>1</v>
      </c>
      <c r="F102">
        <v>0</v>
      </c>
      <c r="G102">
        <v>2068</v>
      </c>
      <c r="H102" s="10" t="s">
        <v>4391</v>
      </c>
      <c r="I102">
        <v>1</v>
      </c>
      <c r="J102">
        <v>500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 s="1">
        <v>44562</v>
      </c>
      <c r="AE102" s="1">
        <v>44773</v>
      </c>
      <c r="AF102" s="1">
        <v>44785</v>
      </c>
      <c r="AG1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03" spans="1:33" x14ac:dyDescent="0.25">
      <c r="A103">
        <v>3</v>
      </c>
      <c r="B103">
        <v>301</v>
      </c>
      <c r="C103">
        <v>4</v>
      </c>
      <c r="D103">
        <v>122</v>
      </c>
      <c r="E103">
        <v>1</v>
      </c>
      <c r="F103">
        <v>0</v>
      </c>
      <c r="G103">
        <v>2068</v>
      </c>
      <c r="H103" s="10" t="s">
        <v>4402</v>
      </c>
      <c r="I103">
        <v>1</v>
      </c>
      <c r="J103">
        <v>500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 s="1">
        <v>44562</v>
      </c>
      <c r="AE103" s="1">
        <v>44773</v>
      </c>
      <c r="AF103" s="1">
        <v>44785</v>
      </c>
      <c r="AG1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04" spans="1:33" x14ac:dyDescent="0.25">
      <c r="A104">
        <v>3</v>
      </c>
      <c r="B104">
        <v>301</v>
      </c>
      <c r="C104">
        <v>4</v>
      </c>
      <c r="D104">
        <v>122</v>
      </c>
      <c r="E104">
        <v>1</v>
      </c>
      <c r="F104">
        <v>0</v>
      </c>
      <c r="G104">
        <v>2068</v>
      </c>
      <c r="H104" s="10" t="s">
        <v>4392</v>
      </c>
      <c r="I104">
        <v>1</v>
      </c>
      <c r="J104">
        <v>500</v>
      </c>
      <c r="K104">
        <v>0</v>
      </c>
      <c r="L104">
        <v>27000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15110.5</v>
      </c>
      <c r="S104">
        <v>13940.5</v>
      </c>
      <c r="T104">
        <v>13940.5</v>
      </c>
      <c r="U104">
        <v>0</v>
      </c>
      <c r="V104">
        <v>0</v>
      </c>
      <c r="W104">
        <v>500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 s="1">
        <v>44562</v>
      </c>
      <c r="AE104" s="1">
        <v>44773</v>
      </c>
      <c r="AF104" s="1">
        <v>44785</v>
      </c>
      <c r="AG1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27500</v>
      </c>
    </row>
    <row r="105" spans="1:33" x14ac:dyDescent="0.25">
      <c r="A105">
        <v>3</v>
      </c>
      <c r="B105">
        <v>301</v>
      </c>
      <c r="C105">
        <v>4</v>
      </c>
      <c r="D105">
        <v>126</v>
      </c>
      <c r="E105">
        <v>1</v>
      </c>
      <c r="F105">
        <v>0</v>
      </c>
      <c r="G105">
        <v>1023</v>
      </c>
      <c r="H105" s="10" t="s">
        <v>4387</v>
      </c>
      <c r="I105">
        <v>1</v>
      </c>
      <c r="J105">
        <v>10000</v>
      </c>
      <c r="K105">
        <v>0</v>
      </c>
      <c r="L105">
        <v>0</v>
      </c>
      <c r="M105">
        <v>0</v>
      </c>
      <c r="N105">
        <v>0</v>
      </c>
      <c r="O105">
        <v>10000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10000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 s="1">
        <v>44562</v>
      </c>
      <c r="AE105" s="1">
        <v>44773</v>
      </c>
      <c r="AF105" s="1">
        <v>44785</v>
      </c>
      <c r="AG1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06" spans="1:33" x14ac:dyDescent="0.25">
      <c r="A106">
        <v>3</v>
      </c>
      <c r="B106">
        <v>301</v>
      </c>
      <c r="C106">
        <v>4</v>
      </c>
      <c r="D106">
        <v>126</v>
      </c>
      <c r="E106">
        <v>1</v>
      </c>
      <c r="F106">
        <v>0</v>
      </c>
      <c r="G106">
        <v>1023</v>
      </c>
      <c r="H106" s="10" t="s">
        <v>4388</v>
      </c>
      <c r="I106">
        <v>1</v>
      </c>
      <c r="J106">
        <v>10000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 s="1">
        <v>44562</v>
      </c>
      <c r="AE106" s="1">
        <v>44773</v>
      </c>
      <c r="AF106" s="1">
        <v>44785</v>
      </c>
      <c r="AG1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107" spans="1:33" x14ac:dyDescent="0.25">
      <c r="A107">
        <v>3</v>
      </c>
      <c r="B107">
        <v>301</v>
      </c>
      <c r="C107">
        <v>4</v>
      </c>
      <c r="D107">
        <v>126</v>
      </c>
      <c r="E107">
        <v>1</v>
      </c>
      <c r="F107">
        <v>0</v>
      </c>
      <c r="G107">
        <v>1023</v>
      </c>
      <c r="H107" s="10" t="s">
        <v>4389</v>
      </c>
      <c r="I107">
        <v>1</v>
      </c>
      <c r="J107">
        <v>10000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 s="1">
        <v>44562</v>
      </c>
      <c r="AE107" s="1">
        <v>44773</v>
      </c>
      <c r="AF107" s="1">
        <v>44785</v>
      </c>
      <c r="AG1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108" spans="1:33" x14ac:dyDescent="0.25">
      <c r="A108">
        <v>3</v>
      </c>
      <c r="B108">
        <v>301</v>
      </c>
      <c r="C108">
        <v>4</v>
      </c>
      <c r="D108">
        <v>126</v>
      </c>
      <c r="E108">
        <v>1</v>
      </c>
      <c r="F108">
        <v>0</v>
      </c>
      <c r="G108">
        <v>1023</v>
      </c>
      <c r="H108" s="10" t="s">
        <v>4390</v>
      </c>
      <c r="I108">
        <v>1</v>
      </c>
      <c r="J108">
        <v>10000</v>
      </c>
      <c r="K108">
        <v>0</v>
      </c>
      <c r="L108">
        <v>0</v>
      </c>
      <c r="M108">
        <v>0</v>
      </c>
      <c r="N108">
        <v>0</v>
      </c>
      <c r="O108">
        <v>10000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10000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 s="1">
        <v>44562</v>
      </c>
      <c r="AE108" s="1">
        <v>44773</v>
      </c>
      <c r="AF108" s="1">
        <v>44785</v>
      </c>
      <c r="AG1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109" spans="1:33" x14ac:dyDescent="0.25">
      <c r="A109">
        <v>3</v>
      </c>
      <c r="B109">
        <v>301</v>
      </c>
      <c r="C109">
        <v>4</v>
      </c>
      <c r="D109">
        <v>126</v>
      </c>
      <c r="E109">
        <v>1</v>
      </c>
      <c r="F109">
        <v>0</v>
      </c>
      <c r="G109">
        <v>1023</v>
      </c>
      <c r="H109" s="10" t="s">
        <v>4402</v>
      </c>
      <c r="I109">
        <v>1</v>
      </c>
      <c r="J109">
        <v>30000</v>
      </c>
      <c r="K109">
        <v>0</v>
      </c>
      <c r="L109">
        <v>0</v>
      </c>
      <c r="M109">
        <v>0</v>
      </c>
      <c r="N109">
        <v>0</v>
      </c>
      <c r="O109">
        <v>25000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30000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 s="1">
        <v>44562</v>
      </c>
      <c r="AE109" s="1">
        <v>44773</v>
      </c>
      <c r="AF109" s="1">
        <v>44785</v>
      </c>
      <c r="AG1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10" spans="1:33" x14ac:dyDescent="0.25">
      <c r="A110">
        <v>3</v>
      </c>
      <c r="B110">
        <v>301</v>
      </c>
      <c r="C110">
        <v>4</v>
      </c>
      <c r="D110">
        <v>126</v>
      </c>
      <c r="E110">
        <v>1</v>
      </c>
      <c r="F110">
        <v>0</v>
      </c>
      <c r="G110">
        <v>1023</v>
      </c>
      <c r="H110" s="10" t="s">
        <v>4392</v>
      </c>
      <c r="I110">
        <v>1</v>
      </c>
      <c r="J110">
        <v>10000</v>
      </c>
      <c r="K110">
        <v>0</v>
      </c>
      <c r="L110">
        <v>115000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10000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 s="1">
        <v>44562</v>
      </c>
      <c r="AE110" s="1">
        <v>44773</v>
      </c>
      <c r="AF110" s="1">
        <v>44785</v>
      </c>
      <c r="AG1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125000</v>
      </c>
    </row>
    <row r="111" spans="1:33" x14ac:dyDescent="0.25">
      <c r="A111">
        <v>3</v>
      </c>
      <c r="B111">
        <v>301</v>
      </c>
      <c r="C111">
        <v>4</v>
      </c>
      <c r="D111">
        <v>126</v>
      </c>
      <c r="E111">
        <v>1</v>
      </c>
      <c r="F111">
        <v>0</v>
      </c>
      <c r="G111">
        <v>2069</v>
      </c>
      <c r="H111" s="10" t="s">
        <v>5474</v>
      </c>
      <c r="I111">
        <v>1</v>
      </c>
      <c r="J111">
        <v>1000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 s="1">
        <v>44562</v>
      </c>
      <c r="AE111" s="1">
        <v>44773</v>
      </c>
      <c r="AF111" s="1">
        <v>44785</v>
      </c>
      <c r="AG1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12" spans="1:33" x14ac:dyDescent="0.25">
      <c r="A112">
        <v>3</v>
      </c>
      <c r="B112">
        <v>301</v>
      </c>
      <c r="C112">
        <v>4</v>
      </c>
      <c r="D112">
        <v>126</v>
      </c>
      <c r="E112">
        <v>1</v>
      </c>
      <c r="F112">
        <v>0</v>
      </c>
      <c r="G112">
        <v>2069</v>
      </c>
      <c r="H112" s="10" t="s">
        <v>4381</v>
      </c>
      <c r="I112">
        <v>1</v>
      </c>
      <c r="J112">
        <v>78000</v>
      </c>
      <c r="K112">
        <v>0</v>
      </c>
      <c r="L112">
        <v>0</v>
      </c>
      <c r="M112">
        <v>0</v>
      </c>
      <c r="N112">
        <v>0</v>
      </c>
      <c r="O112">
        <v>7800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78000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 s="1">
        <v>44562</v>
      </c>
      <c r="AE112" s="1">
        <v>44773</v>
      </c>
      <c r="AF112" s="1">
        <v>44785</v>
      </c>
      <c r="AG1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70200</v>
      </c>
    </row>
    <row r="113" spans="1:33" x14ac:dyDescent="0.25">
      <c r="A113">
        <v>3</v>
      </c>
      <c r="B113">
        <v>301</v>
      </c>
      <c r="C113">
        <v>4</v>
      </c>
      <c r="D113">
        <v>126</v>
      </c>
      <c r="E113">
        <v>1</v>
      </c>
      <c r="F113">
        <v>0</v>
      </c>
      <c r="G113">
        <v>2069</v>
      </c>
      <c r="H113" s="10" t="s">
        <v>4383</v>
      </c>
      <c r="I113">
        <v>1</v>
      </c>
      <c r="J113">
        <v>1000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 s="1">
        <v>44562</v>
      </c>
      <c r="AE113" s="1">
        <v>44773</v>
      </c>
      <c r="AF113" s="1">
        <v>44785</v>
      </c>
      <c r="AG1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14" spans="1:33" x14ac:dyDescent="0.25">
      <c r="A114">
        <v>3</v>
      </c>
      <c r="B114">
        <v>301</v>
      </c>
      <c r="C114">
        <v>4</v>
      </c>
      <c r="D114">
        <v>126</v>
      </c>
      <c r="E114">
        <v>1</v>
      </c>
      <c r="F114">
        <v>0</v>
      </c>
      <c r="G114">
        <v>2069</v>
      </c>
      <c r="H114" s="10" t="s">
        <v>4384</v>
      </c>
      <c r="I114">
        <v>1</v>
      </c>
      <c r="J114">
        <v>1000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 s="1">
        <v>44562</v>
      </c>
      <c r="AE114" s="1">
        <v>44773</v>
      </c>
      <c r="AF114" s="1">
        <v>44785</v>
      </c>
      <c r="AG1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15" spans="1:33" x14ac:dyDescent="0.25">
      <c r="A115">
        <v>3</v>
      </c>
      <c r="B115">
        <v>301</v>
      </c>
      <c r="C115">
        <v>4</v>
      </c>
      <c r="D115">
        <v>126</v>
      </c>
      <c r="E115">
        <v>1</v>
      </c>
      <c r="F115">
        <v>0</v>
      </c>
      <c r="G115">
        <v>2069</v>
      </c>
      <c r="H115" s="10" t="s">
        <v>4385</v>
      </c>
      <c r="I115">
        <v>1</v>
      </c>
      <c r="J115">
        <v>13000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 s="1">
        <v>44562</v>
      </c>
      <c r="AE115" s="1">
        <v>44773</v>
      </c>
      <c r="AF115" s="1">
        <v>44785</v>
      </c>
      <c r="AG1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</v>
      </c>
    </row>
    <row r="116" spans="1:33" x14ac:dyDescent="0.25">
      <c r="A116">
        <v>3</v>
      </c>
      <c r="B116">
        <v>301</v>
      </c>
      <c r="C116">
        <v>4</v>
      </c>
      <c r="D116">
        <v>126</v>
      </c>
      <c r="E116">
        <v>1</v>
      </c>
      <c r="F116">
        <v>0</v>
      </c>
      <c r="G116">
        <v>2069</v>
      </c>
      <c r="H116" s="10" t="s">
        <v>4393</v>
      </c>
      <c r="I116">
        <v>1</v>
      </c>
      <c r="J116">
        <v>1000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 s="1">
        <v>44562</v>
      </c>
      <c r="AE116" s="1">
        <v>44773</v>
      </c>
      <c r="AF116" s="1">
        <v>44785</v>
      </c>
      <c r="AG1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17" spans="1:33" x14ac:dyDescent="0.25">
      <c r="A117">
        <v>3</v>
      </c>
      <c r="B117">
        <v>301</v>
      </c>
      <c r="C117">
        <v>4</v>
      </c>
      <c r="D117">
        <v>126</v>
      </c>
      <c r="E117">
        <v>1</v>
      </c>
      <c r="F117">
        <v>0</v>
      </c>
      <c r="G117">
        <v>2069</v>
      </c>
      <c r="H117" s="10" t="s">
        <v>4386</v>
      </c>
      <c r="I117">
        <v>1</v>
      </c>
      <c r="J117">
        <v>1000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 s="1">
        <v>44562</v>
      </c>
      <c r="AE117" s="1">
        <v>44773</v>
      </c>
      <c r="AF117" s="1">
        <v>44785</v>
      </c>
      <c r="AG1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18" spans="1:33" x14ac:dyDescent="0.25">
      <c r="A118">
        <v>3</v>
      </c>
      <c r="B118">
        <v>301</v>
      </c>
      <c r="C118">
        <v>4</v>
      </c>
      <c r="D118">
        <v>126</v>
      </c>
      <c r="E118">
        <v>1</v>
      </c>
      <c r="F118">
        <v>0</v>
      </c>
      <c r="G118">
        <v>2069</v>
      </c>
      <c r="H118" s="10" t="s">
        <v>4387</v>
      </c>
      <c r="I118">
        <v>1</v>
      </c>
      <c r="J118">
        <v>7000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 s="1">
        <v>44562</v>
      </c>
      <c r="AE118" s="1">
        <v>44773</v>
      </c>
      <c r="AF118" s="1">
        <v>44785</v>
      </c>
      <c r="AG1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119" spans="1:33" x14ac:dyDescent="0.25">
      <c r="A119">
        <v>3</v>
      </c>
      <c r="B119">
        <v>301</v>
      </c>
      <c r="C119">
        <v>4</v>
      </c>
      <c r="D119">
        <v>126</v>
      </c>
      <c r="E119">
        <v>1</v>
      </c>
      <c r="F119">
        <v>0</v>
      </c>
      <c r="G119">
        <v>2069</v>
      </c>
      <c r="H119" s="10" t="s">
        <v>4397</v>
      </c>
      <c r="I119">
        <v>1</v>
      </c>
      <c r="J119">
        <v>15000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12845.8</v>
      </c>
      <c r="S119">
        <v>6408</v>
      </c>
      <c r="T119">
        <v>6408</v>
      </c>
      <c r="U119">
        <v>0</v>
      </c>
      <c r="V119">
        <v>0</v>
      </c>
      <c r="W119">
        <v>15000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 s="1">
        <v>44562</v>
      </c>
      <c r="AE119" s="1">
        <v>44773</v>
      </c>
      <c r="AF119" s="1">
        <v>44785</v>
      </c>
      <c r="AG1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120" spans="1:33" x14ac:dyDescent="0.25">
      <c r="A120">
        <v>3</v>
      </c>
      <c r="B120">
        <v>301</v>
      </c>
      <c r="C120">
        <v>4</v>
      </c>
      <c r="D120">
        <v>126</v>
      </c>
      <c r="E120">
        <v>1</v>
      </c>
      <c r="F120">
        <v>0</v>
      </c>
      <c r="G120">
        <v>2069</v>
      </c>
      <c r="H120" s="10" t="s">
        <v>4388</v>
      </c>
      <c r="I120">
        <v>1</v>
      </c>
      <c r="J120">
        <v>500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 s="1">
        <v>44562</v>
      </c>
      <c r="AE120" s="1">
        <v>44773</v>
      </c>
      <c r="AF120" s="1">
        <v>44785</v>
      </c>
      <c r="AG1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21" spans="1:33" x14ac:dyDescent="0.25">
      <c r="A121">
        <v>3</v>
      </c>
      <c r="B121">
        <v>301</v>
      </c>
      <c r="C121">
        <v>4</v>
      </c>
      <c r="D121">
        <v>126</v>
      </c>
      <c r="E121">
        <v>1</v>
      </c>
      <c r="F121">
        <v>0</v>
      </c>
      <c r="G121">
        <v>2069</v>
      </c>
      <c r="H121" s="10" t="s">
        <v>4389</v>
      </c>
      <c r="I121">
        <v>1</v>
      </c>
      <c r="J121">
        <v>1000</v>
      </c>
      <c r="K121">
        <v>0</v>
      </c>
      <c r="L121">
        <v>5000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1000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 s="1">
        <v>44562</v>
      </c>
      <c r="AE121" s="1">
        <v>44773</v>
      </c>
      <c r="AF121" s="1">
        <v>44785</v>
      </c>
      <c r="AG1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122" spans="1:33" x14ac:dyDescent="0.25">
      <c r="A122">
        <v>3</v>
      </c>
      <c r="B122">
        <v>301</v>
      </c>
      <c r="C122">
        <v>4</v>
      </c>
      <c r="D122">
        <v>126</v>
      </c>
      <c r="E122">
        <v>1</v>
      </c>
      <c r="F122">
        <v>0</v>
      </c>
      <c r="G122">
        <v>2069</v>
      </c>
      <c r="H122" s="10" t="s">
        <v>4390</v>
      </c>
      <c r="I122">
        <v>1</v>
      </c>
      <c r="J122">
        <v>15000</v>
      </c>
      <c r="K122">
        <v>0</v>
      </c>
      <c r="L122">
        <v>15000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29893.99</v>
      </c>
      <c r="S122">
        <v>16247.26</v>
      </c>
      <c r="T122">
        <v>13953.04</v>
      </c>
      <c r="U122">
        <v>0</v>
      </c>
      <c r="V122">
        <v>0</v>
      </c>
      <c r="W122">
        <v>15000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 s="1">
        <v>44562</v>
      </c>
      <c r="AE122" s="1">
        <v>44773</v>
      </c>
      <c r="AF122" s="1">
        <v>44785</v>
      </c>
      <c r="AG1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123" spans="1:33" x14ac:dyDescent="0.25">
      <c r="A123">
        <v>3</v>
      </c>
      <c r="B123">
        <v>301</v>
      </c>
      <c r="C123">
        <v>4</v>
      </c>
      <c r="D123">
        <v>126</v>
      </c>
      <c r="E123">
        <v>1</v>
      </c>
      <c r="F123">
        <v>0</v>
      </c>
      <c r="G123">
        <v>2069</v>
      </c>
      <c r="H123" s="10" t="s">
        <v>4394</v>
      </c>
      <c r="I123">
        <v>1</v>
      </c>
      <c r="J123">
        <v>12000</v>
      </c>
      <c r="K123">
        <v>0</v>
      </c>
      <c r="L123">
        <v>0</v>
      </c>
      <c r="M123">
        <v>0</v>
      </c>
      <c r="N123">
        <v>0</v>
      </c>
      <c r="O123">
        <v>7000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12000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 s="1">
        <v>44562</v>
      </c>
      <c r="AE123" s="1">
        <v>44773</v>
      </c>
      <c r="AF123" s="1">
        <v>44785</v>
      </c>
      <c r="AG1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24" spans="1:33" x14ac:dyDescent="0.25">
      <c r="A124">
        <v>3</v>
      </c>
      <c r="B124">
        <v>301</v>
      </c>
      <c r="C124">
        <v>4</v>
      </c>
      <c r="D124">
        <v>126</v>
      </c>
      <c r="E124">
        <v>1</v>
      </c>
      <c r="F124">
        <v>0</v>
      </c>
      <c r="G124">
        <v>2069</v>
      </c>
      <c r="H124" s="10" t="s">
        <v>4391</v>
      </c>
      <c r="I124">
        <v>1</v>
      </c>
      <c r="J124">
        <v>500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 s="1">
        <v>44562</v>
      </c>
      <c r="AE124" s="1">
        <v>44773</v>
      </c>
      <c r="AF124" s="1">
        <v>44785</v>
      </c>
      <c r="AG1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25" spans="1:33" x14ac:dyDescent="0.25">
      <c r="A125">
        <v>3</v>
      </c>
      <c r="B125">
        <v>301</v>
      </c>
      <c r="C125">
        <v>4</v>
      </c>
      <c r="D125">
        <v>126</v>
      </c>
      <c r="E125">
        <v>1</v>
      </c>
      <c r="F125">
        <v>0</v>
      </c>
      <c r="G125">
        <v>2069</v>
      </c>
      <c r="H125" s="10" t="s">
        <v>4402</v>
      </c>
      <c r="I125">
        <v>1</v>
      </c>
      <c r="J125">
        <v>5000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 s="1">
        <v>44562</v>
      </c>
      <c r="AE125" s="1">
        <v>44773</v>
      </c>
      <c r="AF125" s="1">
        <v>44785</v>
      </c>
      <c r="AG1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26" spans="1:33" x14ac:dyDescent="0.25">
      <c r="A126">
        <v>3</v>
      </c>
      <c r="B126">
        <v>301</v>
      </c>
      <c r="C126">
        <v>4</v>
      </c>
      <c r="D126">
        <v>126</v>
      </c>
      <c r="E126">
        <v>1</v>
      </c>
      <c r="F126">
        <v>0</v>
      </c>
      <c r="G126">
        <v>2069</v>
      </c>
      <c r="H126" s="10" t="s">
        <v>4392</v>
      </c>
      <c r="I126">
        <v>1</v>
      </c>
      <c r="J126">
        <v>14000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 s="1">
        <v>44562</v>
      </c>
      <c r="AE126" s="1">
        <v>44773</v>
      </c>
      <c r="AF126" s="1">
        <v>44785</v>
      </c>
      <c r="AG1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</v>
      </c>
    </row>
    <row r="127" spans="1:33" x14ac:dyDescent="0.25">
      <c r="A127">
        <v>3</v>
      </c>
      <c r="B127">
        <v>301</v>
      </c>
      <c r="C127">
        <v>4</v>
      </c>
      <c r="D127">
        <v>131</v>
      </c>
      <c r="E127">
        <v>1</v>
      </c>
      <c r="F127">
        <v>0</v>
      </c>
      <c r="G127">
        <v>2070</v>
      </c>
      <c r="H127" s="10" t="s">
        <v>4387</v>
      </c>
      <c r="I127">
        <v>1</v>
      </c>
      <c r="J127">
        <v>500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 s="1">
        <v>44562</v>
      </c>
      <c r="AE127" s="1">
        <v>44773</v>
      </c>
      <c r="AF127" s="1">
        <v>44785</v>
      </c>
      <c r="AG1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28" spans="1:33" x14ac:dyDescent="0.25">
      <c r="A128">
        <v>3</v>
      </c>
      <c r="B128">
        <v>301</v>
      </c>
      <c r="C128">
        <v>4</v>
      </c>
      <c r="D128">
        <v>131</v>
      </c>
      <c r="E128">
        <v>1</v>
      </c>
      <c r="F128">
        <v>0</v>
      </c>
      <c r="G128">
        <v>2070</v>
      </c>
      <c r="H128" s="10" t="s">
        <v>4389</v>
      </c>
      <c r="I128">
        <v>1</v>
      </c>
      <c r="J128">
        <v>100000</v>
      </c>
      <c r="K128">
        <v>0</v>
      </c>
      <c r="L128">
        <v>0</v>
      </c>
      <c r="M128">
        <v>0</v>
      </c>
      <c r="N128">
        <v>0</v>
      </c>
      <c r="O128">
        <v>20000</v>
      </c>
      <c r="P128">
        <v>0</v>
      </c>
      <c r="Q128">
        <v>0</v>
      </c>
      <c r="R128">
        <v>65311.28</v>
      </c>
      <c r="S128">
        <v>19052.22</v>
      </c>
      <c r="T128">
        <v>19052.22</v>
      </c>
      <c r="U128">
        <v>0</v>
      </c>
      <c r="V128">
        <v>0</v>
      </c>
      <c r="W128">
        <v>100000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 s="1">
        <v>44562</v>
      </c>
      <c r="AE128" s="1">
        <v>44773</v>
      </c>
      <c r="AF128" s="1">
        <v>44785</v>
      </c>
      <c r="AG1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80000</v>
      </c>
    </row>
    <row r="129" spans="1:33" x14ac:dyDescent="0.25">
      <c r="A129">
        <v>3</v>
      </c>
      <c r="B129">
        <v>301</v>
      </c>
      <c r="C129">
        <v>4</v>
      </c>
      <c r="D129">
        <v>131</v>
      </c>
      <c r="E129">
        <v>1</v>
      </c>
      <c r="F129">
        <v>0</v>
      </c>
      <c r="G129">
        <v>2070</v>
      </c>
      <c r="H129" s="10" t="s">
        <v>4390</v>
      </c>
      <c r="I129">
        <v>1</v>
      </c>
      <c r="J129">
        <v>10000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 s="1">
        <v>44562</v>
      </c>
      <c r="AE129" s="1">
        <v>44773</v>
      </c>
      <c r="AF129" s="1">
        <v>44785</v>
      </c>
      <c r="AG1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130" spans="1:33" x14ac:dyDescent="0.25">
      <c r="A130">
        <v>3</v>
      </c>
      <c r="B130">
        <v>301</v>
      </c>
      <c r="C130">
        <v>4</v>
      </c>
      <c r="D130">
        <v>131</v>
      </c>
      <c r="E130">
        <v>1</v>
      </c>
      <c r="F130">
        <v>0</v>
      </c>
      <c r="G130">
        <v>2071</v>
      </c>
      <c r="H130" s="10" t="s">
        <v>4387</v>
      </c>
      <c r="I130">
        <v>1</v>
      </c>
      <c r="J130">
        <v>500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 s="1">
        <v>44562</v>
      </c>
      <c r="AE130" s="1">
        <v>44773</v>
      </c>
      <c r="AF130" s="1">
        <v>44785</v>
      </c>
      <c r="AG1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31" spans="1:33" x14ac:dyDescent="0.25">
      <c r="A131">
        <v>3</v>
      </c>
      <c r="B131">
        <v>301</v>
      </c>
      <c r="C131">
        <v>4</v>
      </c>
      <c r="D131">
        <v>131</v>
      </c>
      <c r="E131">
        <v>1</v>
      </c>
      <c r="F131">
        <v>0</v>
      </c>
      <c r="G131">
        <v>2071</v>
      </c>
      <c r="H131" s="10" t="s">
        <v>4389</v>
      </c>
      <c r="I131">
        <v>1</v>
      </c>
      <c r="J131">
        <v>11000</v>
      </c>
      <c r="K131">
        <v>0</v>
      </c>
      <c r="L131">
        <v>6500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16275.86</v>
      </c>
      <c r="S131">
        <v>6158.86</v>
      </c>
      <c r="T131">
        <v>6158.86</v>
      </c>
      <c r="U131">
        <v>0</v>
      </c>
      <c r="V131">
        <v>0</v>
      </c>
      <c r="W131">
        <v>11000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 s="1">
        <v>44562</v>
      </c>
      <c r="AE131" s="1">
        <v>44773</v>
      </c>
      <c r="AF131" s="1">
        <v>44785</v>
      </c>
      <c r="AG1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17500</v>
      </c>
    </row>
    <row r="132" spans="1:33" x14ac:dyDescent="0.25">
      <c r="A132">
        <v>3</v>
      </c>
      <c r="B132">
        <v>301</v>
      </c>
      <c r="C132">
        <v>9</v>
      </c>
      <c r="D132">
        <v>272</v>
      </c>
      <c r="E132">
        <v>20</v>
      </c>
      <c r="F132">
        <v>0</v>
      </c>
      <c r="G132">
        <v>9</v>
      </c>
      <c r="H132" s="10" t="s">
        <v>4385</v>
      </c>
      <c r="I132">
        <v>1</v>
      </c>
      <c r="J132">
        <v>654000</v>
      </c>
      <c r="K132">
        <v>0</v>
      </c>
      <c r="L132">
        <v>66000</v>
      </c>
      <c r="M132">
        <v>0</v>
      </c>
      <c r="N132">
        <v>0</v>
      </c>
      <c r="O132">
        <v>365000</v>
      </c>
      <c r="P132">
        <v>0</v>
      </c>
      <c r="Q132">
        <v>0</v>
      </c>
      <c r="R132">
        <v>354114.51</v>
      </c>
      <c r="S132">
        <v>354114.51</v>
      </c>
      <c r="T132">
        <v>300633.12</v>
      </c>
      <c r="U132">
        <v>0</v>
      </c>
      <c r="V132">
        <v>0</v>
      </c>
      <c r="W132">
        <v>654000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 s="1">
        <v>44562</v>
      </c>
      <c r="AE132" s="1">
        <v>44773</v>
      </c>
      <c r="AF132" s="1">
        <v>44785</v>
      </c>
      <c r="AG1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355000</v>
      </c>
    </row>
    <row r="133" spans="1:33" x14ac:dyDescent="0.25">
      <c r="A133">
        <v>4</v>
      </c>
      <c r="B133">
        <v>401</v>
      </c>
      <c r="C133">
        <v>4</v>
      </c>
      <c r="D133">
        <v>123</v>
      </c>
      <c r="E133">
        <v>1</v>
      </c>
      <c r="F133">
        <v>0</v>
      </c>
      <c r="G133">
        <v>2075</v>
      </c>
      <c r="H133" s="10" t="s">
        <v>5474</v>
      </c>
      <c r="I133">
        <v>1</v>
      </c>
      <c r="J133">
        <v>1000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 s="1">
        <v>44562</v>
      </c>
      <c r="AE133" s="1">
        <v>44773</v>
      </c>
      <c r="AF133" s="1">
        <v>44785</v>
      </c>
      <c r="AG1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34" spans="1:33" x14ac:dyDescent="0.25">
      <c r="A134">
        <v>4</v>
      </c>
      <c r="B134">
        <v>401</v>
      </c>
      <c r="C134">
        <v>4</v>
      </c>
      <c r="D134">
        <v>123</v>
      </c>
      <c r="E134">
        <v>1</v>
      </c>
      <c r="F134">
        <v>0</v>
      </c>
      <c r="G134">
        <v>2075</v>
      </c>
      <c r="H134" s="10" t="s">
        <v>4381</v>
      </c>
      <c r="I134">
        <v>1</v>
      </c>
      <c r="J134">
        <v>523000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331969.39</v>
      </c>
      <c r="S134">
        <v>331969.39</v>
      </c>
      <c r="T134">
        <v>331969.39</v>
      </c>
      <c r="U134">
        <v>0</v>
      </c>
      <c r="V134">
        <v>0</v>
      </c>
      <c r="W134">
        <v>523000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 s="1">
        <v>44562</v>
      </c>
      <c r="AE134" s="1">
        <v>44773</v>
      </c>
      <c r="AF134" s="1">
        <v>44785</v>
      </c>
      <c r="AG1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523000</v>
      </c>
    </row>
    <row r="135" spans="1:33" x14ac:dyDescent="0.25">
      <c r="A135">
        <v>4</v>
      </c>
      <c r="B135">
        <v>401</v>
      </c>
      <c r="C135">
        <v>4</v>
      </c>
      <c r="D135">
        <v>123</v>
      </c>
      <c r="E135">
        <v>1</v>
      </c>
      <c r="F135">
        <v>0</v>
      </c>
      <c r="G135">
        <v>2075</v>
      </c>
      <c r="H135" s="10" t="s">
        <v>4382</v>
      </c>
      <c r="I135">
        <v>1</v>
      </c>
      <c r="J135">
        <v>13000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9801.4599999999991</v>
      </c>
      <c r="S135">
        <v>9801.4599999999991</v>
      </c>
      <c r="T135">
        <v>9801.4599999999991</v>
      </c>
      <c r="U135">
        <v>0</v>
      </c>
      <c r="V135">
        <v>0</v>
      </c>
      <c r="W135">
        <v>13000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 s="1">
        <v>44562</v>
      </c>
      <c r="AE135" s="1">
        <v>44773</v>
      </c>
      <c r="AF135" s="1">
        <v>44785</v>
      </c>
      <c r="AG1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</v>
      </c>
    </row>
    <row r="136" spans="1:33" x14ac:dyDescent="0.25">
      <c r="A136">
        <v>4</v>
      </c>
      <c r="B136">
        <v>401</v>
      </c>
      <c r="C136">
        <v>4</v>
      </c>
      <c r="D136">
        <v>123</v>
      </c>
      <c r="E136">
        <v>1</v>
      </c>
      <c r="F136">
        <v>0</v>
      </c>
      <c r="G136">
        <v>2075</v>
      </c>
      <c r="H136" s="10" t="s">
        <v>4383</v>
      </c>
      <c r="I136">
        <v>1</v>
      </c>
      <c r="J136">
        <v>11000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6183.28</v>
      </c>
      <c r="S136">
        <v>6183.28</v>
      </c>
      <c r="T136">
        <v>6183.28</v>
      </c>
      <c r="U136">
        <v>0</v>
      </c>
      <c r="V136">
        <v>0</v>
      </c>
      <c r="W136">
        <v>11000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 s="1">
        <v>44562</v>
      </c>
      <c r="AE136" s="1">
        <v>44773</v>
      </c>
      <c r="AF136" s="1">
        <v>44785</v>
      </c>
      <c r="AG1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137" spans="1:33" x14ac:dyDescent="0.25">
      <c r="A137">
        <v>4</v>
      </c>
      <c r="B137">
        <v>401</v>
      </c>
      <c r="C137">
        <v>4</v>
      </c>
      <c r="D137">
        <v>123</v>
      </c>
      <c r="E137">
        <v>1</v>
      </c>
      <c r="F137">
        <v>0</v>
      </c>
      <c r="G137">
        <v>2075</v>
      </c>
      <c r="H137" s="10" t="s">
        <v>4384</v>
      </c>
      <c r="I137">
        <v>1</v>
      </c>
      <c r="J137">
        <v>1000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 s="1">
        <v>44562</v>
      </c>
      <c r="AE137" s="1">
        <v>44773</v>
      </c>
      <c r="AF137" s="1">
        <v>44785</v>
      </c>
      <c r="AG1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38" spans="1:33" x14ac:dyDescent="0.25">
      <c r="A138">
        <v>4</v>
      </c>
      <c r="B138">
        <v>401</v>
      </c>
      <c r="C138">
        <v>4</v>
      </c>
      <c r="D138">
        <v>123</v>
      </c>
      <c r="E138">
        <v>1</v>
      </c>
      <c r="F138">
        <v>0</v>
      </c>
      <c r="G138">
        <v>2075</v>
      </c>
      <c r="H138" s="10" t="s">
        <v>4385</v>
      </c>
      <c r="I138">
        <v>1</v>
      </c>
      <c r="J138">
        <v>59000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32162.63</v>
      </c>
      <c r="S138">
        <v>32162.63</v>
      </c>
      <c r="T138">
        <v>26240.51</v>
      </c>
      <c r="U138">
        <v>0</v>
      </c>
      <c r="V138">
        <v>0</v>
      </c>
      <c r="W138">
        <v>59000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 s="1">
        <v>44562</v>
      </c>
      <c r="AE138" s="1">
        <v>44773</v>
      </c>
      <c r="AF138" s="1">
        <v>44785</v>
      </c>
      <c r="AG1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59000</v>
      </c>
    </row>
    <row r="139" spans="1:33" x14ac:dyDescent="0.25">
      <c r="A139">
        <v>4</v>
      </c>
      <c r="B139">
        <v>401</v>
      </c>
      <c r="C139">
        <v>4</v>
      </c>
      <c r="D139">
        <v>123</v>
      </c>
      <c r="E139">
        <v>1</v>
      </c>
      <c r="F139">
        <v>0</v>
      </c>
      <c r="G139">
        <v>2075</v>
      </c>
      <c r="H139" s="10" t="s">
        <v>4393</v>
      </c>
      <c r="I139">
        <v>1</v>
      </c>
      <c r="J139">
        <v>1000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 s="1">
        <v>44562</v>
      </c>
      <c r="AE139" s="1">
        <v>44773</v>
      </c>
      <c r="AF139" s="1">
        <v>44785</v>
      </c>
      <c r="AG1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40" spans="1:33" x14ac:dyDescent="0.25">
      <c r="A140">
        <v>4</v>
      </c>
      <c r="B140">
        <v>401</v>
      </c>
      <c r="C140">
        <v>4</v>
      </c>
      <c r="D140">
        <v>123</v>
      </c>
      <c r="E140">
        <v>1</v>
      </c>
      <c r="F140">
        <v>0</v>
      </c>
      <c r="G140">
        <v>2075</v>
      </c>
      <c r="H140" s="10" t="s">
        <v>4386</v>
      </c>
      <c r="I140">
        <v>1</v>
      </c>
      <c r="J140">
        <v>10000</v>
      </c>
      <c r="K140">
        <v>0</v>
      </c>
      <c r="L140">
        <v>5000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8780.6200000000008</v>
      </c>
      <c r="S140">
        <v>8780.6200000000008</v>
      </c>
      <c r="T140">
        <v>8780.6200000000008</v>
      </c>
      <c r="U140">
        <v>0</v>
      </c>
      <c r="V140">
        <v>0</v>
      </c>
      <c r="W140">
        <v>10000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 s="1">
        <v>44562</v>
      </c>
      <c r="AE140" s="1">
        <v>44773</v>
      </c>
      <c r="AF140" s="1">
        <v>44785</v>
      </c>
      <c r="AG1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141" spans="1:33" x14ac:dyDescent="0.25">
      <c r="A141">
        <v>4</v>
      </c>
      <c r="B141">
        <v>401</v>
      </c>
      <c r="C141">
        <v>4</v>
      </c>
      <c r="D141">
        <v>123</v>
      </c>
      <c r="E141">
        <v>1</v>
      </c>
      <c r="F141">
        <v>0</v>
      </c>
      <c r="G141">
        <v>2075</v>
      </c>
      <c r="H141" s="10" t="s">
        <v>4387</v>
      </c>
      <c r="I141">
        <v>1</v>
      </c>
      <c r="J141">
        <v>20000</v>
      </c>
      <c r="K141">
        <v>0</v>
      </c>
      <c r="L141">
        <v>5000</v>
      </c>
      <c r="M141">
        <v>0</v>
      </c>
      <c r="N141">
        <v>0</v>
      </c>
      <c r="O141">
        <v>5000</v>
      </c>
      <c r="P141">
        <v>0</v>
      </c>
      <c r="Q141">
        <v>0</v>
      </c>
      <c r="R141">
        <v>18805.59</v>
      </c>
      <c r="S141">
        <v>17749.48</v>
      </c>
      <c r="T141">
        <v>17749.48</v>
      </c>
      <c r="U141">
        <v>0</v>
      </c>
      <c r="V141">
        <v>0</v>
      </c>
      <c r="W141">
        <v>20000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 s="1">
        <v>44562</v>
      </c>
      <c r="AE141" s="1">
        <v>44773</v>
      </c>
      <c r="AF141" s="1">
        <v>44785</v>
      </c>
      <c r="AG1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142" spans="1:33" x14ac:dyDescent="0.25">
      <c r="A142">
        <v>4</v>
      </c>
      <c r="B142">
        <v>401</v>
      </c>
      <c r="C142">
        <v>4</v>
      </c>
      <c r="D142">
        <v>123</v>
      </c>
      <c r="E142">
        <v>1</v>
      </c>
      <c r="F142">
        <v>0</v>
      </c>
      <c r="G142">
        <v>2075</v>
      </c>
      <c r="H142" s="10" t="s">
        <v>4397</v>
      </c>
      <c r="I142">
        <v>1</v>
      </c>
      <c r="J142">
        <v>5000</v>
      </c>
      <c r="K142">
        <v>0</v>
      </c>
      <c r="L142">
        <v>0</v>
      </c>
      <c r="M142">
        <v>0</v>
      </c>
      <c r="N142">
        <v>0</v>
      </c>
      <c r="O142">
        <v>1000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5000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 s="1">
        <v>44562</v>
      </c>
      <c r="AE142" s="1">
        <v>44773</v>
      </c>
      <c r="AF142" s="1">
        <v>44785</v>
      </c>
      <c r="AG1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143" spans="1:33" x14ac:dyDescent="0.25">
      <c r="A143">
        <v>4</v>
      </c>
      <c r="B143">
        <v>401</v>
      </c>
      <c r="C143">
        <v>4</v>
      </c>
      <c r="D143">
        <v>123</v>
      </c>
      <c r="E143">
        <v>1</v>
      </c>
      <c r="F143">
        <v>0</v>
      </c>
      <c r="G143">
        <v>2075</v>
      </c>
      <c r="H143" s="10" t="s">
        <v>4388</v>
      </c>
      <c r="I143">
        <v>1</v>
      </c>
      <c r="J143">
        <v>500</v>
      </c>
      <c r="K143">
        <v>0</v>
      </c>
      <c r="L143">
        <v>7500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3500</v>
      </c>
      <c r="S143">
        <v>0</v>
      </c>
      <c r="T143">
        <v>0</v>
      </c>
      <c r="U143">
        <v>0</v>
      </c>
      <c r="V143">
        <v>0</v>
      </c>
      <c r="W143">
        <v>500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 s="1">
        <v>44562</v>
      </c>
      <c r="AE143" s="1">
        <v>44773</v>
      </c>
      <c r="AF143" s="1">
        <v>44785</v>
      </c>
      <c r="AG1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144" spans="1:33" x14ac:dyDescent="0.25">
      <c r="A144">
        <v>4</v>
      </c>
      <c r="B144">
        <v>401</v>
      </c>
      <c r="C144">
        <v>4</v>
      </c>
      <c r="D144">
        <v>123</v>
      </c>
      <c r="E144">
        <v>1</v>
      </c>
      <c r="F144">
        <v>0</v>
      </c>
      <c r="G144">
        <v>2075</v>
      </c>
      <c r="H144" s="10" t="s">
        <v>4389</v>
      </c>
      <c r="I144">
        <v>1</v>
      </c>
      <c r="J144">
        <v>30000</v>
      </c>
      <c r="K144">
        <v>0</v>
      </c>
      <c r="L144">
        <v>4500</v>
      </c>
      <c r="M144">
        <v>0</v>
      </c>
      <c r="N144">
        <v>0</v>
      </c>
      <c r="O144">
        <v>5000</v>
      </c>
      <c r="P144">
        <v>0</v>
      </c>
      <c r="Q144">
        <v>0</v>
      </c>
      <c r="R144">
        <v>26074.7</v>
      </c>
      <c r="S144">
        <v>21239.85</v>
      </c>
      <c r="T144">
        <v>21107.85</v>
      </c>
      <c r="U144">
        <v>0</v>
      </c>
      <c r="V144">
        <v>0</v>
      </c>
      <c r="W144">
        <v>30000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 s="1">
        <v>44562</v>
      </c>
      <c r="AE144" s="1">
        <v>44773</v>
      </c>
      <c r="AF144" s="1">
        <v>44785</v>
      </c>
      <c r="AG1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29500</v>
      </c>
    </row>
    <row r="145" spans="1:33" x14ac:dyDescent="0.25">
      <c r="A145">
        <v>4</v>
      </c>
      <c r="B145">
        <v>401</v>
      </c>
      <c r="C145">
        <v>4</v>
      </c>
      <c r="D145">
        <v>123</v>
      </c>
      <c r="E145">
        <v>1</v>
      </c>
      <c r="F145">
        <v>0</v>
      </c>
      <c r="G145">
        <v>2075</v>
      </c>
      <c r="H145" s="10" t="s">
        <v>4390</v>
      </c>
      <c r="I145">
        <v>1</v>
      </c>
      <c r="J145">
        <v>50000</v>
      </c>
      <c r="K145">
        <v>0</v>
      </c>
      <c r="L145">
        <v>11000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60280.639999999999</v>
      </c>
      <c r="S145">
        <v>46634.48</v>
      </c>
      <c r="T145">
        <v>46634.48</v>
      </c>
      <c r="U145">
        <v>0</v>
      </c>
      <c r="V145">
        <v>0</v>
      </c>
      <c r="W145">
        <v>50000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 s="1">
        <v>44562</v>
      </c>
      <c r="AE145" s="1">
        <v>44773</v>
      </c>
      <c r="AF145" s="1">
        <v>44785</v>
      </c>
      <c r="AG1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61000</v>
      </c>
    </row>
    <row r="146" spans="1:33" x14ac:dyDescent="0.25">
      <c r="A146">
        <v>4</v>
      </c>
      <c r="B146">
        <v>401</v>
      </c>
      <c r="C146">
        <v>4</v>
      </c>
      <c r="D146">
        <v>123</v>
      </c>
      <c r="E146">
        <v>1</v>
      </c>
      <c r="F146">
        <v>0</v>
      </c>
      <c r="G146">
        <v>2075</v>
      </c>
      <c r="H146" s="10" t="s">
        <v>4394</v>
      </c>
      <c r="I146">
        <v>1</v>
      </c>
      <c r="J146">
        <v>64000</v>
      </c>
      <c r="K146">
        <v>0</v>
      </c>
      <c r="L146">
        <v>0</v>
      </c>
      <c r="M146">
        <v>0</v>
      </c>
      <c r="N146">
        <v>0</v>
      </c>
      <c r="O146">
        <v>1000</v>
      </c>
      <c r="P146">
        <v>0</v>
      </c>
      <c r="Q146">
        <v>0</v>
      </c>
      <c r="R146">
        <v>31757.16</v>
      </c>
      <c r="S146">
        <v>31757.16</v>
      </c>
      <c r="T146">
        <v>31757.16</v>
      </c>
      <c r="U146">
        <v>0</v>
      </c>
      <c r="V146">
        <v>0</v>
      </c>
      <c r="W146">
        <v>64000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 s="1">
        <v>44562</v>
      </c>
      <c r="AE146" s="1">
        <v>44773</v>
      </c>
      <c r="AF146" s="1">
        <v>44785</v>
      </c>
      <c r="AG1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63000</v>
      </c>
    </row>
    <row r="147" spans="1:33" x14ac:dyDescent="0.25">
      <c r="A147">
        <v>4</v>
      </c>
      <c r="B147">
        <v>401</v>
      </c>
      <c r="C147">
        <v>4</v>
      </c>
      <c r="D147">
        <v>123</v>
      </c>
      <c r="E147">
        <v>1</v>
      </c>
      <c r="F147">
        <v>0</v>
      </c>
      <c r="G147">
        <v>2075</v>
      </c>
      <c r="H147" s="10" t="s">
        <v>4391</v>
      </c>
      <c r="I147">
        <v>1</v>
      </c>
      <c r="J147">
        <v>500</v>
      </c>
      <c r="K147">
        <v>0</v>
      </c>
      <c r="L147">
        <v>2000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1353.4</v>
      </c>
      <c r="S147">
        <v>1204.8</v>
      </c>
      <c r="T147">
        <v>1204.8</v>
      </c>
      <c r="U147">
        <v>0</v>
      </c>
      <c r="V147">
        <v>0</v>
      </c>
      <c r="W147">
        <v>500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 s="1">
        <v>44562</v>
      </c>
      <c r="AE147" s="1">
        <v>44773</v>
      </c>
      <c r="AF147" s="1">
        <v>44785</v>
      </c>
      <c r="AG1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148" spans="1:33" x14ac:dyDescent="0.25">
      <c r="A148">
        <v>4</v>
      </c>
      <c r="B148">
        <v>401</v>
      </c>
      <c r="C148">
        <v>4</v>
      </c>
      <c r="D148">
        <v>123</v>
      </c>
      <c r="E148">
        <v>1</v>
      </c>
      <c r="F148">
        <v>0</v>
      </c>
      <c r="G148">
        <v>2075</v>
      </c>
      <c r="H148" s="10" t="s">
        <v>4402</v>
      </c>
      <c r="I148">
        <v>1</v>
      </c>
      <c r="J148">
        <v>5000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 s="1">
        <v>44562</v>
      </c>
      <c r="AE148" s="1">
        <v>44773</v>
      </c>
      <c r="AF148" s="1">
        <v>44785</v>
      </c>
      <c r="AG1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49" spans="1:33" x14ac:dyDescent="0.25">
      <c r="A149">
        <v>4</v>
      </c>
      <c r="B149">
        <v>401</v>
      </c>
      <c r="C149">
        <v>4</v>
      </c>
      <c r="D149">
        <v>123</v>
      </c>
      <c r="E149">
        <v>1</v>
      </c>
      <c r="F149">
        <v>0</v>
      </c>
      <c r="G149">
        <v>2075</v>
      </c>
      <c r="H149" s="10" t="s">
        <v>4392</v>
      </c>
      <c r="I149">
        <v>1</v>
      </c>
      <c r="J149">
        <v>5000</v>
      </c>
      <c r="K149">
        <v>0</v>
      </c>
      <c r="L149">
        <v>23000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21598</v>
      </c>
      <c r="S149">
        <v>9588</v>
      </c>
      <c r="T149">
        <v>9588</v>
      </c>
      <c r="U149">
        <v>0</v>
      </c>
      <c r="V149">
        <v>0</v>
      </c>
      <c r="W149">
        <v>5000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 s="1">
        <v>44562</v>
      </c>
      <c r="AE149" s="1">
        <v>44773</v>
      </c>
      <c r="AF149" s="1">
        <v>44785</v>
      </c>
      <c r="AG1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28000</v>
      </c>
    </row>
    <row r="150" spans="1:33" x14ac:dyDescent="0.25">
      <c r="A150">
        <v>4</v>
      </c>
      <c r="B150">
        <v>401</v>
      </c>
      <c r="C150">
        <v>4</v>
      </c>
      <c r="D150">
        <v>129</v>
      </c>
      <c r="E150">
        <v>1</v>
      </c>
      <c r="F150">
        <v>0</v>
      </c>
      <c r="G150">
        <v>2076</v>
      </c>
      <c r="H150" s="10" t="s">
        <v>4387</v>
      </c>
      <c r="I150">
        <v>1</v>
      </c>
      <c r="J150">
        <v>1000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 s="1">
        <v>44562</v>
      </c>
      <c r="AE150" s="1">
        <v>44773</v>
      </c>
      <c r="AF150" s="1">
        <v>44785</v>
      </c>
      <c r="AG1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51" spans="1:33" x14ac:dyDescent="0.25">
      <c r="A151">
        <v>4</v>
      </c>
      <c r="B151">
        <v>401</v>
      </c>
      <c r="C151">
        <v>4</v>
      </c>
      <c r="D151">
        <v>129</v>
      </c>
      <c r="E151">
        <v>1</v>
      </c>
      <c r="F151">
        <v>0</v>
      </c>
      <c r="G151">
        <v>2076</v>
      </c>
      <c r="H151" s="10" t="s">
        <v>4403</v>
      </c>
      <c r="I151">
        <v>1</v>
      </c>
      <c r="J151">
        <v>1000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719.4</v>
      </c>
      <c r="S151">
        <v>719.4</v>
      </c>
      <c r="T151">
        <v>719.4</v>
      </c>
      <c r="U151">
        <v>0</v>
      </c>
      <c r="V151">
        <v>0</v>
      </c>
      <c r="W151">
        <v>1000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 s="1">
        <v>44562</v>
      </c>
      <c r="AE151" s="1">
        <v>44773</v>
      </c>
      <c r="AF151" s="1">
        <v>44785</v>
      </c>
      <c r="AG1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52" spans="1:33" x14ac:dyDescent="0.25">
      <c r="A152">
        <v>4</v>
      </c>
      <c r="B152">
        <v>401</v>
      </c>
      <c r="C152">
        <v>4</v>
      </c>
      <c r="D152">
        <v>129</v>
      </c>
      <c r="E152">
        <v>1</v>
      </c>
      <c r="F152">
        <v>0</v>
      </c>
      <c r="G152">
        <v>2076</v>
      </c>
      <c r="H152" s="10" t="s">
        <v>4406</v>
      </c>
      <c r="I152">
        <v>1</v>
      </c>
      <c r="J152">
        <v>1000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 s="1">
        <v>44562</v>
      </c>
      <c r="AE152" s="1">
        <v>44773</v>
      </c>
      <c r="AF152" s="1">
        <v>44785</v>
      </c>
      <c r="AG1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53" spans="1:33" x14ac:dyDescent="0.25">
      <c r="A153">
        <v>4</v>
      </c>
      <c r="B153">
        <v>401</v>
      </c>
      <c r="C153">
        <v>4</v>
      </c>
      <c r="D153">
        <v>129</v>
      </c>
      <c r="E153">
        <v>1</v>
      </c>
      <c r="F153">
        <v>0</v>
      </c>
      <c r="G153">
        <v>2076</v>
      </c>
      <c r="H153" s="10" t="s">
        <v>4389</v>
      </c>
      <c r="I153">
        <v>1</v>
      </c>
      <c r="J153">
        <v>1000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 s="1">
        <v>44562</v>
      </c>
      <c r="AE153" s="1">
        <v>44773</v>
      </c>
      <c r="AF153" s="1">
        <v>44785</v>
      </c>
      <c r="AG1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54" spans="1:33" x14ac:dyDescent="0.25">
      <c r="A154">
        <v>4</v>
      </c>
      <c r="B154">
        <v>401</v>
      </c>
      <c r="C154">
        <v>4</v>
      </c>
      <c r="D154">
        <v>129</v>
      </c>
      <c r="E154">
        <v>1</v>
      </c>
      <c r="F154">
        <v>0</v>
      </c>
      <c r="G154">
        <v>2077</v>
      </c>
      <c r="H154" s="10" t="s">
        <v>4398</v>
      </c>
      <c r="I154">
        <v>1</v>
      </c>
      <c r="J154">
        <v>28120</v>
      </c>
      <c r="K154">
        <v>0</v>
      </c>
      <c r="L154">
        <v>0</v>
      </c>
      <c r="M154">
        <v>0</v>
      </c>
      <c r="N154">
        <v>0</v>
      </c>
      <c r="O154">
        <v>5000</v>
      </c>
      <c r="P154">
        <v>0</v>
      </c>
      <c r="Q154">
        <v>0</v>
      </c>
      <c r="R154">
        <v>4737.95</v>
      </c>
      <c r="S154">
        <v>4737.95</v>
      </c>
      <c r="T154">
        <v>4737.95</v>
      </c>
      <c r="U154">
        <v>0</v>
      </c>
      <c r="V154">
        <v>0</v>
      </c>
      <c r="W154">
        <v>28120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 s="1">
        <v>44562</v>
      </c>
      <c r="AE154" s="1">
        <v>44773</v>
      </c>
      <c r="AF154" s="1">
        <v>44785</v>
      </c>
      <c r="AG1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23120</v>
      </c>
    </row>
    <row r="155" spans="1:33" x14ac:dyDescent="0.25">
      <c r="A155">
        <v>4</v>
      </c>
      <c r="B155">
        <v>401</v>
      </c>
      <c r="C155">
        <v>4</v>
      </c>
      <c r="D155">
        <v>129</v>
      </c>
      <c r="E155">
        <v>1</v>
      </c>
      <c r="F155">
        <v>0</v>
      </c>
      <c r="G155">
        <v>2077</v>
      </c>
      <c r="H155" s="10" t="s">
        <v>5474</v>
      </c>
      <c r="I155">
        <v>1</v>
      </c>
      <c r="J155">
        <v>1000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 s="1">
        <v>44562</v>
      </c>
      <c r="AE155" s="1">
        <v>44773</v>
      </c>
      <c r="AF155" s="1">
        <v>44785</v>
      </c>
      <c r="AG1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56" spans="1:33" x14ac:dyDescent="0.25">
      <c r="A156">
        <v>4</v>
      </c>
      <c r="B156">
        <v>401</v>
      </c>
      <c r="C156">
        <v>4</v>
      </c>
      <c r="D156">
        <v>129</v>
      </c>
      <c r="E156">
        <v>1</v>
      </c>
      <c r="F156">
        <v>0</v>
      </c>
      <c r="G156">
        <v>2077</v>
      </c>
      <c r="H156" s="10" t="s">
        <v>4381</v>
      </c>
      <c r="I156">
        <v>1</v>
      </c>
      <c r="J156">
        <v>261000</v>
      </c>
      <c r="K156">
        <v>0</v>
      </c>
      <c r="L156">
        <v>0</v>
      </c>
      <c r="M156">
        <v>0</v>
      </c>
      <c r="N156">
        <v>0</v>
      </c>
      <c r="O156">
        <v>85000</v>
      </c>
      <c r="P156">
        <v>0</v>
      </c>
      <c r="Q156">
        <v>0</v>
      </c>
      <c r="R156">
        <v>87971.76</v>
      </c>
      <c r="S156">
        <v>87971.76</v>
      </c>
      <c r="T156">
        <v>87971.76</v>
      </c>
      <c r="U156">
        <v>0</v>
      </c>
      <c r="V156">
        <v>0</v>
      </c>
      <c r="W156">
        <v>261000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 s="1">
        <v>44562</v>
      </c>
      <c r="AE156" s="1">
        <v>44773</v>
      </c>
      <c r="AF156" s="1">
        <v>44785</v>
      </c>
      <c r="AG1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176000</v>
      </c>
    </row>
    <row r="157" spans="1:33" x14ac:dyDescent="0.25">
      <c r="A157">
        <v>4</v>
      </c>
      <c r="B157">
        <v>401</v>
      </c>
      <c r="C157">
        <v>4</v>
      </c>
      <c r="D157">
        <v>129</v>
      </c>
      <c r="E157">
        <v>1</v>
      </c>
      <c r="F157">
        <v>0</v>
      </c>
      <c r="G157">
        <v>2077</v>
      </c>
      <c r="H157" s="10" t="s">
        <v>4381</v>
      </c>
      <c r="I157">
        <v>1112</v>
      </c>
      <c r="J157">
        <v>15000</v>
      </c>
      <c r="K157">
        <v>0</v>
      </c>
      <c r="L157">
        <v>2500</v>
      </c>
      <c r="M157">
        <v>0</v>
      </c>
      <c r="N157">
        <v>0</v>
      </c>
      <c r="O157">
        <v>1500</v>
      </c>
      <c r="P157">
        <v>0</v>
      </c>
      <c r="Q157">
        <v>0</v>
      </c>
      <c r="R157">
        <v>15483.06</v>
      </c>
      <c r="S157">
        <v>15483.06</v>
      </c>
      <c r="T157">
        <v>15483.06</v>
      </c>
      <c r="U157">
        <v>0</v>
      </c>
      <c r="V157">
        <v>0</v>
      </c>
      <c r="W157">
        <v>15000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 s="1">
        <v>44562</v>
      </c>
      <c r="AE157" s="1">
        <v>44773</v>
      </c>
      <c r="AF157" s="1">
        <v>44785</v>
      </c>
      <c r="AG1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</v>
      </c>
    </row>
    <row r="158" spans="1:33" x14ac:dyDescent="0.25">
      <c r="A158">
        <v>4</v>
      </c>
      <c r="B158">
        <v>401</v>
      </c>
      <c r="C158">
        <v>4</v>
      </c>
      <c r="D158">
        <v>129</v>
      </c>
      <c r="E158">
        <v>1</v>
      </c>
      <c r="F158">
        <v>0</v>
      </c>
      <c r="G158">
        <v>2077</v>
      </c>
      <c r="H158" s="10" t="s">
        <v>4382</v>
      </c>
      <c r="I158">
        <v>1</v>
      </c>
      <c r="J158">
        <v>0</v>
      </c>
      <c r="K158">
        <v>0</v>
      </c>
      <c r="L158">
        <v>1100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1058.75</v>
      </c>
      <c r="S158">
        <v>1058.75</v>
      </c>
      <c r="T158">
        <v>1058.75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 s="1">
        <v>44562</v>
      </c>
      <c r="AE158" s="1">
        <v>44773</v>
      </c>
      <c r="AF158" s="1">
        <v>44785</v>
      </c>
      <c r="AG1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</v>
      </c>
    </row>
    <row r="159" spans="1:33" x14ac:dyDescent="0.25">
      <c r="A159">
        <v>4</v>
      </c>
      <c r="B159">
        <v>401</v>
      </c>
      <c r="C159">
        <v>4</v>
      </c>
      <c r="D159">
        <v>129</v>
      </c>
      <c r="E159">
        <v>1</v>
      </c>
      <c r="F159">
        <v>0</v>
      </c>
      <c r="G159">
        <v>2077</v>
      </c>
      <c r="H159" s="10" t="s">
        <v>4383</v>
      </c>
      <c r="I159">
        <v>1</v>
      </c>
      <c r="J159">
        <v>5000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 s="1">
        <v>44562</v>
      </c>
      <c r="AE159" s="1">
        <v>44773</v>
      </c>
      <c r="AF159" s="1">
        <v>44785</v>
      </c>
      <c r="AG1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60" spans="1:33" x14ac:dyDescent="0.25">
      <c r="A160">
        <v>4</v>
      </c>
      <c r="B160">
        <v>401</v>
      </c>
      <c r="C160">
        <v>4</v>
      </c>
      <c r="D160">
        <v>129</v>
      </c>
      <c r="E160">
        <v>1</v>
      </c>
      <c r="F160">
        <v>0</v>
      </c>
      <c r="G160">
        <v>2077</v>
      </c>
      <c r="H160" s="10" t="s">
        <v>4384</v>
      </c>
      <c r="I160">
        <v>1</v>
      </c>
      <c r="J160">
        <v>1000</v>
      </c>
      <c r="K160">
        <v>0</v>
      </c>
      <c r="L160">
        <v>7000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7673.87</v>
      </c>
      <c r="S160">
        <v>7673.87</v>
      </c>
      <c r="T160">
        <v>7673.87</v>
      </c>
      <c r="U160">
        <v>0</v>
      </c>
      <c r="V160">
        <v>0</v>
      </c>
      <c r="W160">
        <v>1000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 s="1">
        <v>44562</v>
      </c>
      <c r="AE160" s="1">
        <v>44773</v>
      </c>
      <c r="AF160" s="1">
        <v>44785</v>
      </c>
      <c r="AG1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161" spans="1:33" x14ac:dyDescent="0.25">
      <c r="A161">
        <v>4</v>
      </c>
      <c r="B161">
        <v>401</v>
      </c>
      <c r="C161">
        <v>4</v>
      </c>
      <c r="D161">
        <v>129</v>
      </c>
      <c r="E161">
        <v>1</v>
      </c>
      <c r="F161">
        <v>0</v>
      </c>
      <c r="G161">
        <v>2077</v>
      </c>
      <c r="H161" s="10" t="s">
        <v>4385</v>
      </c>
      <c r="I161">
        <v>1</v>
      </c>
      <c r="J161">
        <v>28000</v>
      </c>
      <c r="K161">
        <v>0</v>
      </c>
      <c r="L161">
        <v>0</v>
      </c>
      <c r="M161">
        <v>0</v>
      </c>
      <c r="N161">
        <v>0</v>
      </c>
      <c r="O161">
        <v>1000</v>
      </c>
      <c r="P161">
        <v>0</v>
      </c>
      <c r="Q161">
        <v>0</v>
      </c>
      <c r="R161">
        <v>18878.41</v>
      </c>
      <c r="S161">
        <v>18878.41</v>
      </c>
      <c r="T161">
        <v>16786.560000000001</v>
      </c>
      <c r="U161">
        <v>0</v>
      </c>
      <c r="V161">
        <v>0</v>
      </c>
      <c r="W161">
        <v>28000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 s="1">
        <v>44562</v>
      </c>
      <c r="AE161" s="1">
        <v>44773</v>
      </c>
      <c r="AF161" s="1">
        <v>44785</v>
      </c>
      <c r="AG1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27000</v>
      </c>
    </row>
    <row r="162" spans="1:33" x14ac:dyDescent="0.25">
      <c r="A162">
        <v>4</v>
      </c>
      <c r="B162">
        <v>401</v>
      </c>
      <c r="C162">
        <v>4</v>
      </c>
      <c r="D162">
        <v>129</v>
      </c>
      <c r="E162">
        <v>1</v>
      </c>
      <c r="F162">
        <v>0</v>
      </c>
      <c r="G162">
        <v>2077</v>
      </c>
      <c r="H162" s="10" t="s">
        <v>4393</v>
      </c>
      <c r="I162">
        <v>1</v>
      </c>
      <c r="J162">
        <v>1000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 s="1">
        <v>44562</v>
      </c>
      <c r="AE162" s="1">
        <v>44773</v>
      </c>
      <c r="AF162" s="1">
        <v>44785</v>
      </c>
      <c r="AG1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63" spans="1:33" x14ac:dyDescent="0.25">
      <c r="A163">
        <v>4</v>
      </c>
      <c r="B163">
        <v>401</v>
      </c>
      <c r="C163">
        <v>4</v>
      </c>
      <c r="D163">
        <v>129</v>
      </c>
      <c r="E163">
        <v>1</v>
      </c>
      <c r="F163">
        <v>0</v>
      </c>
      <c r="G163">
        <v>2077</v>
      </c>
      <c r="H163" s="10" t="s">
        <v>4386</v>
      </c>
      <c r="I163">
        <v>1</v>
      </c>
      <c r="J163">
        <v>5000</v>
      </c>
      <c r="K163">
        <v>0</v>
      </c>
      <c r="L163">
        <v>3000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5135.3100000000004</v>
      </c>
      <c r="S163">
        <v>5135.3100000000004</v>
      </c>
      <c r="T163">
        <v>5135.3100000000004</v>
      </c>
      <c r="U163">
        <v>0</v>
      </c>
      <c r="V163">
        <v>0</v>
      </c>
      <c r="W163">
        <v>5000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 s="1">
        <v>44562</v>
      </c>
      <c r="AE163" s="1">
        <v>44773</v>
      </c>
      <c r="AF163" s="1">
        <v>44785</v>
      </c>
      <c r="AG1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164" spans="1:33" x14ac:dyDescent="0.25">
      <c r="A164">
        <v>4</v>
      </c>
      <c r="B164">
        <v>401</v>
      </c>
      <c r="C164">
        <v>4</v>
      </c>
      <c r="D164">
        <v>129</v>
      </c>
      <c r="E164">
        <v>1</v>
      </c>
      <c r="F164">
        <v>0</v>
      </c>
      <c r="G164">
        <v>2077</v>
      </c>
      <c r="H164" s="10" t="s">
        <v>4387</v>
      </c>
      <c r="I164">
        <v>1</v>
      </c>
      <c r="J164">
        <v>8207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1827</v>
      </c>
      <c r="S164">
        <v>449.7</v>
      </c>
      <c r="T164">
        <v>449.7</v>
      </c>
      <c r="U164">
        <v>0</v>
      </c>
      <c r="V164">
        <v>0</v>
      </c>
      <c r="W164">
        <v>8207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 s="1">
        <v>44562</v>
      </c>
      <c r="AE164" s="1">
        <v>44773</v>
      </c>
      <c r="AF164" s="1">
        <v>44785</v>
      </c>
      <c r="AG1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8207</v>
      </c>
    </row>
    <row r="165" spans="1:33" x14ac:dyDescent="0.25">
      <c r="A165">
        <v>4</v>
      </c>
      <c r="B165">
        <v>401</v>
      </c>
      <c r="C165">
        <v>4</v>
      </c>
      <c r="D165">
        <v>129</v>
      </c>
      <c r="E165">
        <v>1</v>
      </c>
      <c r="F165">
        <v>0</v>
      </c>
      <c r="G165">
        <v>2077</v>
      </c>
      <c r="H165" s="10" t="s">
        <v>4387</v>
      </c>
      <c r="I165">
        <v>1112</v>
      </c>
      <c r="J165">
        <v>793</v>
      </c>
      <c r="K165">
        <v>0</v>
      </c>
      <c r="L165">
        <v>1500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2276.6999999999998</v>
      </c>
      <c r="S165">
        <v>1516.5</v>
      </c>
      <c r="T165">
        <v>1516.5</v>
      </c>
      <c r="U165">
        <v>0</v>
      </c>
      <c r="V165">
        <v>0</v>
      </c>
      <c r="W165">
        <v>793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 s="1">
        <v>44562</v>
      </c>
      <c r="AE165" s="1">
        <v>44773</v>
      </c>
      <c r="AF165" s="1">
        <v>44785</v>
      </c>
      <c r="AG1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2293</v>
      </c>
    </row>
    <row r="166" spans="1:33" x14ac:dyDescent="0.25">
      <c r="A166">
        <v>4</v>
      </c>
      <c r="B166">
        <v>401</v>
      </c>
      <c r="C166">
        <v>4</v>
      </c>
      <c r="D166">
        <v>129</v>
      </c>
      <c r="E166">
        <v>1</v>
      </c>
      <c r="F166">
        <v>0</v>
      </c>
      <c r="G166">
        <v>2077</v>
      </c>
      <c r="H166" s="10" t="s">
        <v>4397</v>
      </c>
      <c r="I166">
        <v>1</v>
      </c>
      <c r="J166">
        <v>15000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9659.67</v>
      </c>
      <c r="S166">
        <v>4816.13</v>
      </c>
      <c r="T166">
        <v>4816.13</v>
      </c>
      <c r="U166">
        <v>0</v>
      </c>
      <c r="V166">
        <v>0</v>
      </c>
      <c r="W166">
        <v>15000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 s="1">
        <v>44562</v>
      </c>
      <c r="AE166" s="1">
        <v>44773</v>
      </c>
      <c r="AF166" s="1">
        <v>44785</v>
      </c>
      <c r="AG1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167" spans="1:33" x14ac:dyDescent="0.25">
      <c r="A167">
        <v>4</v>
      </c>
      <c r="B167">
        <v>401</v>
      </c>
      <c r="C167">
        <v>4</v>
      </c>
      <c r="D167">
        <v>129</v>
      </c>
      <c r="E167">
        <v>1</v>
      </c>
      <c r="F167">
        <v>0</v>
      </c>
      <c r="G167">
        <v>2077</v>
      </c>
      <c r="H167" s="10" t="s">
        <v>4388</v>
      </c>
      <c r="I167">
        <v>1</v>
      </c>
      <c r="J167">
        <v>500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 s="1">
        <v>44562</v>
      </c>
      <c r="AE167" s="1">
        <v>44773</v>
      </c>
      <c r="AF167" s="1">
        <v>44785</v>
      </c>
      <c r="AG1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68" spans="1:33" x14ac:dyDescent="0.25">
      <c r="A168">
        <v>4</v>
      </c>
      <c r="B168">
        <v>401</v>
      </c>
      <c r="C168">
        <v>4</v>
      </c>
      <c r="D168">
        <v>129</v>
      </c>
      <c r="E168">
        <v>1</v>
      </c>
      <c r="F168">
        <v>0</v>
      </c>
      <c r="G168">
        <v>2077</v>
      </c>
      <c r="H168" s="10" t="s">
        <v>4389</v>
      </c>
      <c r="I168">
        <v>1</v>
      </c>
      <c r="J168">
        <v>5000</v>
      </c>
      <c r="K168">
        <v>0</v>
      </c>
      <c r="L168">
        <v>5000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6845.4</v>
      </c>
      <c r="S168">
        <v>5852.6</v>
      </c>
      <c r="T168">
        <v>5852.6</v>
      </c>
      <c r="U168">
        <v>0</v>
      </c>
      <c r="V168">
        <v>0</v>
      </c>
      <c r="W168">
        <v>5000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 s="1">
        <v>44562</v>
      </c>
      <c r="AE168" s="1">
        <v>44773</v>
      </c>
      <c r="AF168" s="1">
        <v>44785</v>
      </c>
      <c r="AG1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169" spans="1:33" x14ac:dyDescent="0.25">
      <c r="A169">
        <v>4</v>
      </c>
      <c r="B169">
        <v>401</v>
      </c>
      <c r="C169">
        <v>4</v>
      </c>
      <c r="D169">
        <v>129</v>
      </c>
      <c r="E169">
        <v>1</v>
      </c>
      <c r="F169">
        <v>0</v>
      </c>
      <c r="G169">
        <v>2077</v>
      </c>
      <c r="H169" s="10" t="s">
        <v>4390</v>
      </c>
      <c r="I169">
        <v>1</v>
      </c>
      <c r="J169">
        <v>35000</v>
      </c>
      <c r="K169">
        <v>0</v>
      </c>
      <c r="L169">
        <v>0</v>
      </c>
      <c r="M169">
        <v>0</v>
      </c>
      <c r="N169">
        <v>0</v>
      </c>
      <c r="O169">
        <v>7000</v>
      </c>
      <c r="P169">
        <v>0</v>
      </c>
      <c r="Q169">
        <v>0</v>
      </c>
      <c r="R169">
        <v>25332.53</v>
      </c>
      <c r="S169">
        <v>18468.37</v>
      </c>
      <c r="T169">
        <v>18468.37</v>
      </c>
      <c r="U169">
        <v>0</v>
      </c>
      <c r="V169">
        <v>0</v>
      </c>
      <c r="W169">
        <v>35000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 s="1">
        <v>44562</v>
      </c>
      <c r="AE169" s="1">
        <v>44773</v>
      </c>
      <c r="AF169" s="1">
        <v>44785</v>
      </c>
      <c r="AG1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28000</v>
      </c>
    </row>
    <row r="170" spans="1:33" x14ac:dyDescent="0.25">
      <c r="A170">
        <v>4</v>
      </c>
      <c r="B170">
        <v>401</v>
      </c>
      <c r="C170">
        <v>4</v>
      </c>
      <c r="D170">
        <v>129</v>
      </c>
      <c r="E170">
        <v>1</v>
      </c>
      <c r="F170">
        <v>0</v>
      </c>
      <c r="G170">
        <v>2077</v>
      </c>
      <c r="H170" s="10" t="s">
        <v>4394</v>
      </c>
      <c r="I170">
        <v>1</v>
      </c>
      <c r="J170">
        <v>12000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10135.23</v>
      </c>
      <c r="S170">
        <v>10135.23</v>
      </c>
      <c r="T170">
        <v>10135.23</v>
      </c>
      <c r="U170">
        <v>0</v>
      </c>
      <c r="V170">
        <v>0</v>
      </c>
      <c r="W170">
        <v>12000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 s="1">
        <v>44562</v>
      </c>
      <c r="AE170" s="1">
        <v>44773</v>
      </c>
      <c r="AF170" s="1">
        <v>44785</v>
      </c>
      <c r="AG1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171" spans="1:33" x14ac:dyDescent="0.25">
      <c r="A171">
        <v>4</v>
      </c>
      <c r="B171">
        <v>401</v>
      </c>
      <c r="C171">
        <v>4</v>
      </c>
      <c r="D171">
        <v>129</v>
      </c>
      <c r="E171">
        <v>1</v>
      </c>
      <c r="F171">
        <v>0</v>
      </c>
      <c r="G171">
        <v>2077</v>
      </c>
      <c r="H171" s="10" t="s">
        <v>4391</v>
      </c>
      <c r="I171">
        <v>1</v>
      </c>
      <c r="J171">
        <v>500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 s="1">
        <v>44562</v>
      </c>
      <c r="AE171" s="1">
        <v>44773</v>
      </c>
      <c r="AF171" s="1">
        <v>44785</v>
      </c>
      <c r="AG1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72" spans="1:33" x14ac:dyDescent="0.25">
      <c r="A172">
        <v>4</v>
      </c>
      <c r="B172">
        <v>401</v>
      </c>
      <c r="C172">
        <v>4</v>
      </c>
      <c r="D172">
        <v>129</v>
      </c>
      <c r="E172">
        <v>1</v>
      </c>
      <c r="F172">
        <v>0</v>
      </c>
      <c r="G172">
        <v>2077</v>
      </c>
      <c r="H172" s="10" t="s">
        <v>4402</v>
      </c>
      <c r="I172">
        <v>1</v>
      </c>
      <c r="J172">
        <v>500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 s="1">
        <v>44562</v>
      </c>
      <c r="AE172" s="1">
        <v>44773</v>
      </c>
      <c r="AF172" s="1">
        <v>44785</v>
      </c>
      <c r="AG1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73" spans="1:33" x14ac:dyDescent="0.25">
      <c r="A173">
        <v>4</v>
      </c>
      <c r="B173">
        <v>401</v>
      </c>
      <c r="C173">
        <v>4</v>
      </c>
      <c r="D173">
        <v>129</v>
      </c>
      <c r="E173">
        <v>1</v>
      </c>
      <c r="F173">
        <v>0</v>
      </c>
      <c r="G173">
        <v>2077</v>
      </c>
      <c r="H173" s="10" t="s">
        <v>4392</v>
      </c>
      <c r="I173">
        <v>1</v>
      </c>
      <c r="J173">
        <v>500</v>
      </c>
      <c r="K173">
        <v>0</v>
      </c>
      <c r="L173">
        <v>7800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8260</v>
      </c>
      <c r="S173">
        <v>8260</v>
      </c>
      <c r="T173">
        <v>8260</v>
      </c>
      <c r="U173">
        <v>0</v>
      </c>
      <c r="V173">
        <v>0</v>
      </c>
      <c r="W173">
        <v>500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 s="1">
        <v>44562</v>
      </c>
      <c r="AE173" s="1">
        <v>44773</v>
      </c>
      <c r="AF173" s="1">
        <v>44785</v>
      </c>
      <c r="AG1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8300</v>
      </c>
    </row>
    <row r="174" spans="1:33" x14ac:dyDescent="0.25">
      <c r="A174">
        <v>5</v>
      </c>
      <c r="B174">
        <v>501</v>
      </c>
      <c r="C174">
        <v>4</v>
      </c>
      <c r="D174">
        <v>122</v>
      </c>
      <c r="E174">
        <v>1</v>
      </c>
      <c r="F174">
        <v>0</v>
      </c>
      <c r="G174">
        <v>1005</v>
      </c>
      <c r="H174" s="10" t="s">
        <v>4387</v>
      </c>
      <c r="I174">
        <v>1</v>
      </c>
      <c r="J174">
        <v>50000</v>
      </c>
      <c r="K174">
        <v>0</v>
      </c>
      <c r="L174">
        <v>2250</v>
      </c>
      <c r="M174">
        <v>0</v>
      </c>
      <c r="N174">
        <v>0</v>
      </c>
      <c r="O174">
        <v>47500</v>
      </c>
      <c r="P174">
        <v>0</v>
      </c>
      <c r="Q174">
        <v>0</v>
      </c>
      <c r="R174">
        <v>4616</v>
      </c>
      <c r="S174">
        <v>4616</v>
      </c>
      <c r="T174">
        <v>4616</v>
      </c>
      <c r="U174">
        <v>0</v>
      </c>
      <c r="V174">
        <v>0</v>
      </c>
      <c r="W174">
        <v>50000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 s="1">
        <v>44562</v>
      </c>
      <c r="AE174" s="1">
        <v>44773</v>
      </c>
      <c r="AF174" s="1">
        <v>44785</v>
      </c>
      <c r="AG1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4750</v>
      </c>
    </row>
    <row r="175" spans="1:33" x14ac:dyDescent="0.25">
      <c r="A175">
        <v>5</v>
      </c>
      <c r="B175">
        <v>501</v>
      </c>
      <c r="C175">
        <v>4</v>
      </c>
      <c r="D175">
        <v>122</v>
      </c>
      <c r="E175">
        <v>1</v>
      </c>
      <c r="F175">
        <v>0</v>
      </c>
      <c r="G175">
        <v>1005</v>
      </c>
      <c r="H175" s="10" t="s">
        <v>4389</v>
      </c>
      <c r="I175">
        <v>1</v>
      </c>
      <c r="J175">
        <v>50000</v>
      </c>
      <c r="K175">
        <v>0</v>
      </c>
      <c r="L175">
        <v>500</v>
      </c>
      <c r="M175">
        <v>0</v>
      </c>
      <c r="N175">
        <v>0</v>
      </c>
      <c r="O175">
        <v>48000</v>
      </c>
      <c r="P175">
        <v>0</v>
      </c>
      <c r="Q175">
        <v>0</v>
      </c>
      <c r="R175">
        <v>2500</v>
      </c>
      <c r="S175">
        <v>2500</v>
      </c>
      <c r="T175">
        <v>2500</v>
      </c>
      <c r="U175">
        <v>0</v>
      </c>
      <c r="V175">
        <v>0</v>
      </c>
      <c r="W175">
        <v>50000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 s="1">
        <v>44562</v>
      </c>
      <c r="AE175" s="1">
        <v>44773</v>
      </c>
      <c r="AF175" s="1">
        <v>44785</v>
      </c>
      <c r="AG1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176" spans="1:33" x14ac:dyDescent="0.25">
      <c r="A176">
        <v>5</v>
      </c>
      <c r="B176">
        <v>501</v>
      </c>
      <c r="C176">
        <v>4</v>
      </c>
      <c r="D176">
        <v>122</v>
      </c>
      <c r="E176">
        <v>1</v>
      </c>
      <c r="F176">
        <v>0</v>
      </c>
      <c r="G176">
        <v>1005</v>
      </c>
      <c r="H176" s="10" t="s">
        <v>4390</v>
      </c>
      <c r="I176">
        <v>1</v>
      </c>
      <c r="J176">
        <v>50000</v>
      </c>
      <c r="K176">
        <v>0</v>
      </c>
      <c r="L176">
        <v>0</v>
      </c>
      <c r="M176">
        <v>0</v>
      </c>
      <c r="N176">
        <v>0</v>
      </c>
      <c r="O176">
        <v>46500</v>
      </c>
      <c r="P176">
        <v>0</v>
      </c>
      <c r="Q176">
        <v>0</v>
      </c>
      <c r="R176">
        <v>3200</v>
      </c>
      <c r="S176">
        <v>0</v>
      </c>
      <c r="T176">
        <v>0</v>
      </c>
      <c r="U176">
        <v>0</v>
      </c>
      <c r="V176">
        <v>0</v>
      </c>
      <c r="W176">
        <v>50000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 s="1">
        <v>44562</v>
      </c>
      <c r="AE176" s="1">
        <v>44773</v>
      </c>
      <c r="AF176" s="1">
        <v>44785</v>
      </c>
      <c r="AG1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3500</v>
      </c>
    </row>
    <row r="177" spans="1:33" x14ac:dyDescent="0.25">
      <c r="A177">
        <v>5</v>
      </c>
      <c r="B177">
        <v>501</v>
      </c>
      <c r="C177">
        <v>4</v>
      </c>
      <c r="D177">
        <v>122</v>
      </c>
      <c r="E177">
        <v>1</v>
      </c>
      <c r="F177">
        <v>0</v>
      </c>
      <c r="G177">
        <v>1005</v>
      </c>
      <c r="H177" s="10" t="s">
        <v>4402</v>
      </c>
      <c r="I177">
        <v>1</v>
      </c>
      <c r="J177">
        <v>50000</v>
      </c>
      <c r="K177">
        <v>0</v>
      </c>
      <c r="L177">
        <v>0</v>
      </c>
      <c r="M177">
        <v>0</v>
      </c>
      <c r="N177">
        <v>0</v>
      </c>
      <c r="O177">
        <v>49640.81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50000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 s="1">
        <v>44562</v>
      </c>
      <c r="AE177" s="1">
        <v>44773</v>
      </c>
      <c r="AF177" s="1">
        <v>44785</v>
      </c>
      <c r="AG1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359.19000000000233</v>
      </c>
    </row>
    <row r="178" spans="1:33" x14ac:dyDescent="0.25">
      <c r="A178">
        <v>5</v>
      </c>
      <c r="B178">
        <v>501</v>
      </c>
      <c r="C178">
        <v>4</v>
      </c>
      <c r="D178">
        <v>122</v>
      </c>
      <c r="E178">
        <v>1</v>
      </c>
      <c r="F178">
        <v>0</v>
      </c>
      <c r="G178">
        <v>1005</v>
      </c>
      <c r="H178" s="10" t="s">
        <v>4399</v>
      </c>
      <c r="I178">
        <v>1</v>
      </c>
      <c r="J178">
        <v>300000</v>
      </c>
      <c r="K178">
        <v>0</v>
      </c>
      <c r="L178">
        <v>350000</v>
      </c>
      <c r="M178">
        <v>0</v>
      </c>
      <c r="N178">
        <v>0</v>
      </c>
      <c r="O178">
        <v>50000</v>
      </c>
      <c r="P178">
        <v>0</v>
      </c>
      <c r="Q178">
        <v>0</v>
      </c>
      <c r="R178">
        <v>599594.37</v>
      </c>
      <c r="S178">
        <v>0</v>
      </c>
      <c r="T178">
        <v>0</v>
      </c>
      <c r="U178">
        <v>0</v>
      </c>
      <c r="V178">
        <v>0</v>
      </c>
      <c r="W178">
        <v>300000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 s="1">
        <v>44562</v>
      </c>
      <c r="AE178" s="1">
        <v>44773</v>
      </c>
      <c r="AF178" s="1">
        <v>44785</v>
      </c>
      <c r="AG1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600000</v>
      </c>
    </row>
    <row r="179" spans="1:33" x14ac:dyDescent="0.25">
      <c r="A179">
        <v>5</v>
      </c>
      <c r="B179">
        <v>501</v>
      </c>
      <c r="C179">
        <v>4</v>
      </c>
      <c r="D179">
        <v>122</v>
      </c>
      <c r="E179">
        <v>1</v>
      </c>
      <c r="F179">
        <v>0</v>
      </c>
      <c r="G179">
        <v>2022</v>
      </c>
      <c r="H179" s="10" t="s">
        <v>5474</v>
      </c>
      <c r="I179">
        <v>1</v>
      </c>
      <c r="J179">
        <v>1000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 s="1">
        <v>44562</v>
      </c>
      <c r="AE179" s="1">
        <v>44773</v>
      </c>
      <c r="AF179" s="1">
        <v>44785</v>
      </c>
      <c r="AG1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80" spans="1:33" x14ac:dyDescent="0.25">
      <c r="A180">
        <v>5</v>
      </c>
      <c r="B180">
        <v>501</v>
      </c>
      <c r="C180">
        <v>4</v>
      </c>
      <c r="D180">
        <v>122</v>
      </c>
      <c r="E180">
        <v>1</v>
      </c>
      <c r="F180">
        <v>0</v>
      </c>
      <c r="G180">
        <v>2022</v>
      </c>
      <c r="H180" s="10" t="s">
        <v>4381</v>
      </c>
      <c r="I180">
        <v>1</v>
      </c>
      <c r="J180">
        <v>549000</v>
      </c>
      <c r="K180">
        <v>0</v>
      </c>
      <c r="L180">
        <v>0</v>
      </c>
      <c r="M180">
        <v>0</v>
      </c>
      <c r="N180">
        <v>0</v>
      </c>
      <c r="O180">
        <v>236000</v>
      </c>
      <c r="P180">
        <v>0</v>
      </c>
      <c r="Q180">
        <v>0</v>
      </c>
      <c r="R180">
        <v>173048.05</v>
      </c>
      <c r="S180">
        <v>173048.05</v>
      </c>
      <c r="T180">
        <v>173048.05</v>
      </c>
      <c r="U180">
        <v>0</v>
      </c>
      <c r="V180">
        <v>0</v>
      </c>
      <c r="W180">
        <v>549000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 s="1">
        <v>44562</v>
      </c>
      <c r="AE180" s="1">
        <v>44773</v>
      </c>
      <c r="AF180" s="1">
        <v>44785</v>
      </c>
      <c r="AG1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313000</v>
      </c>
    </row>
    <row r="181" spans="1:33" x14ac:dyDescent="0.25">
      <c r="A181">
        <v>5</v>
      </c>
      <c r="B181">
        <v>501</v>
      </c>
      <c r="C181">
        <v>4</v>
      </c>
      <c r="D181">
        <v>122</v>
      </c>
      <c r="E181">
        <v>1</v>
      </c>
      <c r="F181">
        <v>0</v>
      </c>
      <c r="G181">
        <v>2022</v>
      </c>
      <c r="H181" s="10" t="s">
        <v>4382</v>
      </c>
      <c r="I181">
        <v>1</v>
      </c>
      <c r="J181">
        <v>61000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16994.52</v>
      </c>
      <c r="S181">
        <v>16994.52</v>
      </c>
      <c r="T181">
        <v>16994.52</v>
      </c>
      <c r="U181">
        <v>0</v>
      </c>
      <c r="V181">
        <v>0</v>
      </c>
      <c r="W181">
        <v>61000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 s="1">
        <v>44562</v>
      </c>
      <c r="AE181" s="1">
        <v>44773</v>
      </c>
      <c r="AF181" s="1">
        <v>44785</v>
      </c>
      <c r="AG1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61000</v>
      </c>
    </row>
    <row r="182" spans="1:33" x14ac:dyDescent="0.25">
      <c r="A182">
        <v>5</v>
      </c>
      <c r="B182">
        <v>501</v>
      </c>
      <c r="C182">
        <v>4</v>
      </c>
      <c r="D182">
        <v>122</v>
      </c>
      <c r="E182">
        <v>1</v>
      </c>
      <c r="F182">
        <v>0</v>
      </c>
      <c r="G182">
        <v>2022</v>
      </c>
      <c r="H182" s="10" t="s">
        <v>4383</v>
      </c>
      <c r="I182">
        <v>1</v>
      </c>
      <c r="J182">
        <v>1000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123.03</v>
      </c>
      <c r="S182">
        <v>123.03</v>
      </c>
      <c r="T182">
        <v>123.03</v>
      </c>
      <c r="U182">
        <v>0</v>
      </c>
      <c r="V182">
        <v>0</v>
      </c>
      <c r="W182">
        <v>1000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 s="1">
        <v>44562</v>
      </c>
      <c r="AE182" s="1">
        <v>44773</v>
      </c>
      <c r="AF182" s="1">
        <v>44785</v>
      </c>
      <c r="AG1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83" spans="1:33" x14ac:dyDescent="0.25">
      <c r="A183">
        <v>5</v>
      </c>
      <c r="B183">
        <v>501</v>
      </c>
      <c r="C183">
        <v>4</v>
      </c>
      <c r="D183">
        <v>122</v>
      </c>
      <c r="E183">
        <v>1</v>
      </c>
      <c r="F183">
        <v>0</v>
      </c>
      <c r="G183">
        <v>2022</v>
      </c>
      <c r="H183" s="10" t="s">
        <v>4384</v>
      </c>
      <c r="I183">
        <v>1</v>
      </c>
      <c r="J183">
        <v>1000</v>
      </c>
      <c r="K183">
        <v>0</v>
      </c>
      <c r="L183">
        <v>3000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3653.05</v>
      </c>
      <c r="S183">
        <v>3653.05</v>
      </c>
      <c r="T183">
        <v>3653.05</v>
      </c>
      <c r="U183">
        <v>0</v>
      </c>
      <c r="V183">
        <v>0</v>
      </c>
      <c r="W183">
        <v>1000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 s="1">
        <v>44562</v>
      </c>
      <c r="AE183" s="1">
        <v>44773</v>
      </c>
      <c r="AF183" s="1">
        <v>44785</v>
      </c>
      <c r="AG1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184" spans="1:33" x14ac:dyDescent="0.25">
      <c r="A184">
        <v>5</v>
      </c>
      <c r="B184">
        <v>501</v>
      </c>
      <c r="C184">
        <v>4</v>
      </c>
      <c r="D184">
        <v>122</v>
      </c>
      <c r="E184">
        <v>1</v>
      </c>
      <c r="F184">
        <v>0</v>
      </c>
      <c r="G184">
        <v>2022</v>
      </c>
      <c r="H184" s="10" t="s">
        <v>4385</v>
      </c>
      <c r="I184">
        <v>1</v>
      </c>
      <c r="J184">
        <v>20000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14512.26</v>
      </c>
      <c r="S184">
        <v>14512.26</v>
      </c>
      <c r="T184">
        <v>12349.62</v>
      </c>
      <c r="U184">
        <v>0</v>
      </c>
      <c r="V184">
        <v>0</v>
      </c>
      <c r="W184">
        <v>20000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 s="1">
        <v>44562</v>
      </c>
      <c r="AE184" s="1">
        <v>44773</v>
      </c>
      <c r="AF184" s="1">
        <v>44785</v>
      </c>
      <c r="AG1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185" spans="1:33" x14ac:dyDescent="0.25">
      <c r="A185">
        <v>5</v>
      </c>
      <c r="B185">
        <v>501</v>
      </c>
      <c r="C185">
        <v>4</v>
      </c>
      <c r="D185">
        <v>122</v>
      </c>
      <c r="E185">
        <v>1</v>
      </c>
      <c r="F185">
        <v>0</v>
      </c>
      <c r="G185">
        <v>2022</v>
      </c>
      <c r="H185" s="10" t="s">
        <v>4393</v>
      </c>
      <c r="I185">
        <v>1</v>
      </c>
      <c r="J185">
        <v>1000</v>
      </c>
      <c r="K185">
        <v>0</v>
      </c>
      <c r="L185">
        <v>1000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1000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 s="1">
        <v>44562</v>
      </c>
      <c r="AE185" s="1">
        <v>44773</v>
      </c>
      <c r="AF185" s="1">
        <v>44785</v>
      </c>
      <c r="AG1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186" spans="1:33" x14ac:dyDescent="0.25">
      <c r="A186">
        <v>5</v>
      </c>
      <c r="B186">
        <v>501</v>
      </c>
      <c r="C186">
        <v>4</v>
      </c>
      <c r="D186">
        <v>122</v>
      </c>
      <c r="E186">
        <v>1</v>
      </c>
      <c r="F186">
        <v>0</v>
      </c>
      <c r="G186">
        <v>2022</v>
      </c>
      <c r="H186" s="10" t="s">
        <v>4386</v>
      </c>
      <c r="I186">
        <v>1</v>
      </c>
      <c r="J186">
        <v>1000</v>
      </c>
      <c r="K186">
        <v>0</v>
      </c>
      <c r="L186">
        <v>1000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1635.48</v>
      </c>
      <c r="S186">
        <v>1635.48</v>
      </c>
      <c r="T186">
        <v>1635.48</v>
      </c>
      <c r="U186">
        <v>0</v>
      </c>
      <c r="V186">
        <v>0</v>
      </c>
      <c r="W186">
        <v>1000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 s="1">
        <v>44562</v>
      </c>
      <c r="AE186" s="1">
        <v>44773</v>
      </c>
      <c r="AF186" s="1">
        <v>44785</v>
      </c>
      <c r="AG1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187" spans="1:33" x14ac:dyDescent="0.25">
      <c r="A187">
        <v>5</v>
      </c>
      <c r="B187">
        <v>501</v>
      </c>
      <c r="C187">
        <v>4</v>
      </c>
      <c r="D187">
        <v>122</v>
      </c>
      <c r="E187">
        <v>1</v>
      </c>
      <c r="F187">
        <v>0</v>
      </c>
      <c r="G187">
        <v>2022</v>
      </c>
      <c r="H187" s="10" t="s">
        <v>4387</v>
      </c>
      <c r="I187">
        <v>1</v>
      </c>
      <c r="J187">
        <v>10000</v>
      </c>
      <c r="K187">
        <v>0</v>
      </c>
      <c r="L187">
        <v>2000</v>
      </c>
      <c r="M187">
        <v>0</v>
      </c>
      <c r="N187">
        <v>0</v>
      </c>
      <c r="O187">
        <v>4250</v>
      </c>
      <c r="P187">
        <v>0</v>
      </c>
      <c r="Q187">
        <v>0</v>
      </c>
      <c r="R187">
        <v>5945</v>
      </c>
      <c r="S187">
        <v>2425</v>
      </c>
      <c r="T187">
        <v>2425</v>
      </c>
      <c r="U187">
        <v>0</v>
      </c>
      <c r="V187">
        <v>0</v>
      </c>
      <c r="W187">
        <v>10000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 s="1">
        <v>44562</v>
      </c>
      <c r="AE187" s="1">
        <v>44773</v>
      </c>
      <c r="AF187" s="1">
        <v>44785</v>
      </c>
      <c r="AG1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7750</v>
      </c>
    </row>
    <row r="188" spans="1:33" x14ac:dyDescent="0.25">
      <c r="A188">
        <v>5</v>
      </c>
      <c r="B188">
        <v>501</v>
      </c>
      <c r="C188">
        <v>4</v>
      </c>
      <c r="D188">
        <v>122</v>
      </c>
      <c r="E188">
        <v>1</v>
      </c>
      <c r="F188">
        <v>0</v>
      </c>
      <c r="G188">
        <v>2022</v>
      </c>
      <c r="H188" s="10" t="s">
        <v>4397</v>
      </c>
      <c r="I188">
        <v>1</v>
      </c>
      <c r="J188">
        <v>20000</v>
      </c>
      <c r="K188">
        <v>0</v>
      </c>
      <c r="L188">
        <v>0</v>
      </c>
      <c r="M188">
        <v>0</v>
      </c>
      <c r="N188">
        <v>0</v>
      </c>
      <c r="O188">
        <v>2000</v>
      </c>
      <c r="P188">
        <v>0</v>
      </c>
      <c r="Q188">
        <v>0</v>
      </c>
      <c r="R188">
        <v>16800</v>
      </c>
      <c r="S188">
        <v>8400</v>
      </c>
      <c r="T188">
        <v>8400</v>
      </c>
      <c r="U188">
        <v>0</v>
      </c>
      <c r="V188">
        <v>0</v>
      </c>
      <c r="W188">
        <v>20000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 s="1">
        <v>44562</v>
      </c>
      <c r="AE188" s="1">
        <v>44773</v>
      </c>
      <c r="AF188" s="1">
        <v>44785</v>
      </c>
      <c r="AG1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18000</v>
      </c>
    </row>
    <row r="189" spans="1:33" x14ac:dyDescent="0.25">
      <c r="A189">
        <v>5</v>
      </c>
      <c r="B189">
        <v>501</v>
      </c>
      <c r="C189">
        <v>4</v>
      </c>
      <c r="D189">
        <v>122</v>
      </c>
      <c r="E189">
        <v>1</v>
      </c>
      <c r="F189">
        <v>0</v>
      </c>
      <c r="G189">
        <v>2022</v>
      </c>
      <c r="H189" s="10" t="s">
        <v>4388</v>
      </c>
      <c r="I189">
        <v>1</v>
      </c>
      <c r="J189">
        <v>500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 s="1">
        <v>44562</v>
      </c>
      <c r="AE189" s="1">
        <v>44773</v>
      </c>
      <c r="AF189" s="1">
        <v>44785</v>
      </c>
      <c r="AG1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90" spans="1:33" x14ac:dyDescent="0.25">
      <c r="A190">
        <v>5</v>
      </c>
      <c r="B190">
        <v>501</v>
      </c>
      <c r="C190">
        <v>4</v>
      </c>
      <c r="D190">
        <v>122</v>
      </c>
      <c r="E190">
        <v>1</v>
      </c>
      <c r="F190">
        <v>0</v>
      </c>
      <c r="G190">
        <v>2022</v>
      </c>
      <c r="H190" s="10" t="s">
        <v>4389</v>
      </c>
      <c r="I190">
        <v>1</v>
      </c>
      <c r="J190">
        <v>30000</v>
      </c>
      <c r="K190">
        <v>0</v>
      </c>
      <c r="L190">
        <v>0</v>
      </c>
      <c r="M190">
        <v>0</v>
      </c>
      <c r="N190">
        <v>0</v>
      </c>
      <c r="O190">
        <v>3200</v>
      </c>
      <c r="P190">
        <v>0</v>
      </c>
      <c r="Q190">
        <v>0</v>
      </c>
      <c r="R190">
        <v>18810.3</v>
      </c>
      <c r="S190">
        <v>16832.599999999999</v>
      </c>
      <c r="T190">
        <v>16832.599999999999</v>
      </c>
      <c r="U190">
        <v>0</v>
      </c>
      <c r="V190">
        <v>0</v>
      </c>
      <c r="W190">
        <v>30000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 s="1">
        <v>44562</v>
      </c>
      <c r="AE190" s="1">
        <v>44773</v>
      </c>
      <c r="AF190" s="1">
        <v>44785</v>
      </c>
      <c r="AG1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26800</v>
      </c>
    </row>
    <row r="191" spans="1:33" x14ac:dyDescent="0.25">
      <c r="A191">
        <v>5</v>
      </c>
      <c r="B191">
        <v>501</v>
      </c>
      <c r="C191">
        <v>4</v>
      </c>
      <c r="D191">
        <v>122</v>
      </c>
      <c r="E191">
        <v>1</v>
      </c>
      <c r="F191">
        <v>0</v>
      </c>
      <c r="G191">
        <v>2022</v>
      </c>
      <c r="H191" s="10" t="s">
        <v>4390</v>
      </c>
      <c r="I191">
        <v>1</v>
      </c>
      <c r="J191">
        <v>15000</v>
      </c>
      <c r="K191">
        <v>0</v>
      </c>
      <c r="L191">
        <v>8000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12750.96</v>
      </c>
      <c r="S191">
        <v>7430.72</v>
      </c>
      <c r="T191">
        <v>7430.72</v>
      </c>
      <c r="U191">
        <v>0</v>
      </c>
      <c r="V191">
        <v>0</v>
      </c>
      <c r="W191">
        <v>15000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 s="1">
        <v>44562</v>
      </c>
      <c r="AE191" s="1">
        <v>44773</v>
      </c>
      <c r="AF191" s="1">
        <v>44785</v>
      </c>
      <c r="AG1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23000</v>
      </c>
    </row>
    <row r="192" spans="1:33" x14ac:dyDescent="0.25">
      <c r="A192">
        <v>5</v>
      </c>
      <c r="B192">
        <v>501</v>
      </c>
      <c r="C192">
        <v>4</v>
      </c>
      <c r="D192">
        <v>122</v>
      </c>
      <c r="E192">
        <v>1</v>
      </c>
      <c r="F192">
        <v>0</v>
      </c>
      <c r="G192">
        <v>2022</v>
      </c>
      <c r="H192" s="10" t="s">
        <v>4394</v>
      </c>
      <c r="I192">
        <v>1</v>
      </c>
      <c r="J192">
        <v>84000</v>
      </c>
      <c r="K192">
        <v>0</v>
      </c>
      <c r="L192">
        <v>0</v>
      </c>
      <c r="M192">
        <v>0</v>
      </c>
      <c r="N192">
        <v>0</v>
      </c>
      <c r="O192">
        <v>45000</v>
      </c>
      <c r="P192">
        <v>0</v>
      </c>
      <c r="Q192">
        <v>0</v>
      </c>
      <c r="R192">
        <v>20200.61</v>
      </c>
      <c r="S192">
        <v>20200.61</v>
      </c>
      <c r="T192">
        <v>20200.61</v>
      </c>
      <c r="U192">
        <v>0</v>
      </c>
      <c r="V192">
        <v>0</v>
      </c>
      <c r="W192">
        <v>84000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 s="1">
        <v>44562</v>
      </c>
      <c r="AE192" s="1">
        <v>44773</v>
      </c>
      <c r="AF192" s="1">
        <v>44785</v>
      </c>
      <c r="AG1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39000</v>
      </c>
    </row>
    <row r="193" spans="1:33" x14ac:dyDescent="0.25">
      <c r="A193">
        <v>5</v>
      </c>
      <c r="B193">
        <v>501</v>
      </c>
      <c r="C193">
        <v>4</v>
      </c>
      <c r="D193">
        <v>122</v>
      </c>
      <c r="E193">
        <v>1</v>
      </c>
      <c r="F193">
        <v>0</v>
      </c>
      <c r="G193">
        <v>2022</v>
      </c>
      <c r="H193" s="10" t="s">
        <v>4391</v>
      </c>
      <c r="I193">
        <v>1</v>
      </c>
      <c r="J193">
        <v>500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 s="1">
        <v>44562</v>
      </c>
      <c r="AE193" s="1">
        <v>44773</v>
      </c>
      <c r="AF193" s="1">
        <v>44785</v>
      </c>
      <c r="AG1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94" spans="1:33" x14ac:dyDescent="0.25">
      <c r="A194">
        <v>5</v>
      </c>
      <c r="B194">
        <v>501</v>
      </c>
      <c r="C194">
        <v>4</v>
      </c>
      <c r="D194">
        <v>122</v>
      </c>
      <c r="E194">
        <v>1</v>
      </c>
      <c r="F194">
        <v>0</v>
      </c>
      <c r="G194">
        <v>2022</v>
      </c>
      <c r="H194" s="10" t="s">
        <v>4402</v>
      </c>
      <c r="I194">
        <v>1</v>
      </c>
      <c r="J194">
        <v>500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 s="1">
        <v>44562</v>
      </c>
      <c r="AE194" s="1">
        <v>44773</v>
      </c>
      <c r="AF194" s="1">
        <v>44785</v>
      </c>
      <c r="AG1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95" spans="1:33" x14ac:dyDescent="0.25">
      <c r="A195">
        <v>5</v>
      </c>
      <c r="B195">
        <v>501</v>
      </c>
      <c r="C195">
        <v>4</v>
      </c>
      <c r="D195">
        <v>122</v>
      </c>
      <c r="E195">
        <v>1</v>
      </c>
      <c r="F195">
        <v>0</v>
      </c>
      <c r="G195">
        <v>2022</v>
      </c>
      <c r="H195" s="10" t="s">
        <v>4392</v>
      </c>
      <c r="I195">
        <v>1</v>
      </c>
      <c r="J195">
        <v>500</v>
      </c>
      <c r="K195">
        <v>0</v>
      </c>
      <c r="L195">
        <v>4000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3858</v>
      </c>
      <c r="S195">
        <v>3858</v>
      </c>
      <c r="T195">
        <v>3858</v>
      </c>
      <c r="U195">
        <v>0</v>
      </c>
      <c r="V195">
        <v>0</v>
      </c>
      <c r="W195">
        <v>500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 s="1">
        <v>44562</v>
      </c>
      <c r="AE195" s="1">
        <v>44773</v>
      </c>
      <c r="AF195" s="1">
        <v>44785</v>
      </c>
      <c r="AG1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4500</v>
      </c>
    </row>
    <row r="196" spans="1:33" x14ac:dyDescent="0.25">
      <c r="A196">
        <v>5</v>
      </c>
      <c r="B196">
        <v>502</v>
      </c>
      <c r="C196">
        <v>12</v>
      </c>
      <c r="D196">
        <v>122</v>
      </c>
      <c r="E196">
        <v>2</v>
      </c>
      <c r="F196">
        <v>0</v>
      </c>
      <c r="G196">
        <v>2046</v>
      </c>
      <c r="H196" s="10" t="s">
        <v>4386</v>
      </c>
      <c r="I196">
        <v>1</v>
      </c>
      <c r="J196">
        <v>4000</v>
      </c>
      <c r="K196">
        <v>0</v>
      </c>
      <c r="L196">
        <v>0</v>
      </c>
      <c r="M196">
        <v>0</v>
      </c>
      <c r="N196">
        <v>0</v>
      </c>
      <c r="O196">
        <v>1000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4000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 s="1">
        <v>44562</v>
      </c>
      <c r="AE196" s="1">
        <v>44773</v>
      </c>
      <c r="AF196" s="1">
        <v>44785</v>
      </c>
      <c r="AG1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197" spans="1:33" x14ac:dyDescent="0.25">
      <c r="A197">
        <v>5</v>
      </c>
      <c r="B197">
        <v>502</v>
      </c>
      <c r="C197">
        <v>12</v>
      </c>
      <c r="D197">
        <v>122</v>
      </c>
      <c r="E197">
        <v>2</v>
      </c>
      <c r="F197">
        <v>0</v>
      </c>
      <c r="G197">
        <v>2046</v>
      </c>
      <c r="H197" s="10" t="s">
        <v>4389</v>
      </c>
      <c r="I197">
        <v>1</v>
      </c>
      <c r="J197">
        <v>4000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 s="1">
        <v>44562</v>
      </c>
      <c r="AE197" s="1">
        <v>44773</v>
      </c>
      <c r="AF197" s="1">
        <v>44785</v>
      </c>
      <c r="AG1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198" spans="1:33" x14ac:dyDescent="0.25">
      <c r="A198">
        <v>5</v>
      </c>
      <c r="B198">
        <v>502</v>
      </c>
      <c r="C198">
        <v>12</v>
      </c>
      <c r="D198">
        <v>122</v>
      </c>
      <c r="E198">
        <v>2</v>
      </c>
      <c r="F198">
        <v>0</v>
      </c>
      <c r="G198">
        <v>2047</v>
      </c>
      <c r="H198" s="10" t="s">
        <v>4386</v>
      </c>
      <c r="I198">
        <v>1</v>
      </c>
      <c r="J198">
        <v>5000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 s="1">
        <v>44562</v>
      </c>
      <c r="AE198" s="1">
        <v>44773</v>
      </c>
      <c r="AF198" s="1">
        <v>44785</v>
      </c>
      <c r="AG1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99" spans="1:33" x14ac:dyDescent="0.25">
      <c r="A199">
        <v>5</v>
      </c>
      <c r="B199">
        <v>502</v>
      </c>
      <c r="C199">
        <v>12</v>
      </c>
      <c r="D199">
        <v>122</v>
      </c>
      <c r="E199">
        <v>2</v>
      </c>
      <c r="F199">
        <v>0</v>
      </c>
      <c r="G199">
        <v>2047</v>
      </c>
      <c r="H199" s="10" t="s">
        <v>4389</v>
      </c>
      <c r="I199">
        <v>1</v>
      </c>
      <c r="J199">
        <v>5000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583</v>
      </c>
      <c r="S199">
        <v>583</v>
      </c>
      <c r="T199">
        <v>583</v>
      </c>
      <c r="U199">
        <v>0</v>
      </c>
      <c r="V199">
        <v>0</v>
      </c>
      <c r="W199">
        <v>5000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 s="1">
        <v>44562</v>
      </c>
      <c r="AE199" s="1">
        <v>44773</v>
      </c>
      <c r="AF199" s="1">
        <v>44785</v>
      </c>
      <c r="AG1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200" spans="1:33" x14ac:dyDescent="0.25">
      <c r="A200">
        <v>5</v>
      </c>
      <c r="B200">
        <v>502</v>
      </c>
      <c r="C200">
        <v>12</v>
      </c>
      <c r="D200">
        <v>128</v>
      </c>
      <c r="E200">
        <v>2</v>
      </c>
      <c r="F200">
        <v>0</v>
      </c>
      <c r="G200">
        <v>2023</v>
      </c>
      <c r="H200" s="10" t="s">
        <v>4386</v>
      </c>
      <c r="I200">
        <v>20</v>
      </c>
      <c r="J200">
        <v>4000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950</v>
      </c>
      <c r="S200">
        <v>950</v>
      </c>
      <c r="T200">
        <v>950</v>
      </c>
      <c r="U200">
        <v>0</v>
      </c>
      <c r="V200">
        <v>0</v>
      </c>
      <c r="W200">
        <v>4000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 s="1">
        <v>44562</v>
      </c>
      <c r="AE200" s="1">
        <v>44773</v>
      </c>
      <c r="AF200" s="1">
        <v>44785</v>
      </c>
      <c r="AG2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201" spans="1:33" x14ac:dyDescent="0.25">
      <c r="A201">
        <v>5</v>
      </c>
      <c r="B201">
        <v>502</v>
      </c>
      <c r="C201">
        <v>12</v>
      </c>
      <c r="D201">
        <v>128</v>
      </c>
      <c r="E201">
        <v>2</v>
      </c>
      <c r="F201">
        <v>0</v>
      </c>
      <c r="G201">
        <v>2023</v>
      </c>
      <c r="H201" s="10" t="s">
        <v>4387</v>
      </c>
      <c r="I201">
        <v>20</v>
      </c>
      <c r="J201">
        <v>3000</v>
      </c>
      <c r="K201">
        <v>0</v>
      </c>
      <c r="L201">
        <v>1000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3082.52</v>
      </c>
      <c r="S201">
        <v>3082.52</v>
      </c>
      <c r="T201">
        <v>3082.52</v>
      </c>
      <c r="U201">
        <v>0</v>
      </c>
      <c r="V201">
        <v>0</v>
      </c>
      <c r="W201">
        <v>3000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 s="1">
        <v>44562</v>
      </c>
      <c r="AE201" s="1">
        <v>44773</v>
      </c>
      <c r="AF201" s="1">
        <v>44785</v>
      </c>
      <c r="AG2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202" spans="1:33" x14ac:dyDescent="0.25">
      <c r="A202">
        <v>5</v>
      </c>
      <c r="B202">
        <v>502</v>
      </c>
      <c r="C202">
        <v>12</v>
      </c>
      <c r="D202">
        <v>128</v>
      </c>
      <c r="E202">
        <v>2</v>
      </c>
      <c r="F202">
        <v>0</v>
      </c>
      <c r="G202">
        <v>2023</v>
      </c>
      <c r="H202" s="10" t="s">
        <v>4388</v>
      </c>
      <c r="I202">
        <v>20</v>
      </c>
      <c r="J202">
        <v>1000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 s="1">
        <v>44562</v>
      </c>
      <c r="AE202" s="1">
        <v>44773</v>
      </c>
      <c r="AF202" s="1">
        <v>44785</v>
      </c>
      <c r="AG2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03" spans="1:33" x14ac:dyDescent="0.25">
      <c r="A203">
        <v>5</v>
      </c>
      <c r="B203">
        <v>502</v>
      </c>
      <c r="C203">
        <v>12</v>
      </c>
      <c r="D203">
        <v>128</v>
      </c>
      <c r="E203">
        <v>2</v>
      </c>
      <c r="F203">
        <v>0</v>
      </c>
      <c r="G203">
        <v>2023</v>
      </c>
      <c r="H203" s="10" t="s">
        <v>4389</v>
      </c>
      <c r="I203">
        <v>20</v>
      </c>
      <c r="J203">
        <v>30000</v>
      </c>
      <c r="K203">
        <v>0</v>
      </c>
      <c r="L203">
        <v>0</v>
      </c>
      <c r="M203">
        <v>0</v>
      </c>
      <c r="N203">
        <v>0</v>
      </c>
      <c r="O203">
        <v>4500</v>
      </c>
      <c r="P203">
        <v>0</v>
      </c>
      <c r="Q203">
        <v>0</v>
      </c>
      <c r="R203">
        <v>22960</v>
      </c>
      <c r="S203">
        <v>9960</v>
      </c>
      <c r="T203">
        <v>9960</v>
      </c>
      <c r="U203">
        <v>0</v>
      </c>
      <c r="V203">
        <v>0</v>
      </c>
      <c r="W203">
        <v>30000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 s="1">
        <v>44562</v>
      </c>
      <c r="AE203" s="1">
        <v>44773</v>
      </c>
      <c r="AF203" s="1">
        <v>44785</v>
      </c>
      <c r="AG2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25500</v>
      </c>
    </row>
    <row r="204" spans="1:33" x14ac:dyDescent="0.25">
      <c r="A204">
        <v>5</v>
      </c>
      <c r="B204">
        <v>502</v>
      </c>
      <c r="C204">
        <v>12</v>
      </c>
      <c r="D204">
        <v>128</v>
      </c>
      <c r="E204">
        <v>2</v>
      </c>
      <c r="F204">
        <v>0</v>
      </c>
      <c r="G204">
        <v>2024</v>
      </c>
      <c r="H204" s="10" t="s">
        <v>4387</v>
      </c>
      <c r="I204">
        <v>20</v>
      </c>
      <c r="J204">
        <v>500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 s="1">
        <v>44562</v>
      </c>
      <c r="AE204" s="1">
        <v>44773</v>
      </c>
      <c r="AF204" s="1">
        <v>44785</v>
      </c>
      <c r="AG2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205" spans="1:33" x14ac:dyDescent="0.25">
      <c r="A205">
        <v>5</v>
      </c>
      <c r="B205">
        <v>502</v>
      </c>
      <c r="C205">
        <v>12</v>
      </c>
      <c r="D205">
        <v>128</v>
      </c>
      <c r="E205">
        <v>2</v>
      </c>
      <c r="F205">
        <v>0</v>
      </c>
      <c r="G205">
        <v>2024</v>
      </c>
      <c r="H205" s="10" t="s">
        <v>4389</v>
      </c>
      <c r="I205">
        <v>20</v>
      </c>
      <c r="J205">
        <v>2000</v>
      </c>
      <c r="K205">
        <v>0</v>
      </c>
      <c r="L205">
        <v>3000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2500</v>
      </c>
      <c r="S205">
        <v>0</v>
      </c>
      <c r="T205">
        <v>0</v>
      </c>
      <c r="U205">
        <v>0</v>
      </c>
      <c r="V205">
        <v>0</v>
      </c>
      <c r="W205">
        <v>2000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 s="1">
        <v>44562</v>
      </c>
      <c r="AE205" s="1">
        <v>44773</v>
      </c>
      <c r="AF205" s="1">
        <v>44785</v>
      </c>
      <c r="AG2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206" spans="1:33" x14ac:dyDescent="0.25">
      <c r="A206">
        <v>5</v>
      </c>
      <c r="B206">
        <v>502</v>
      </c>
      <c r="C206">
        <v>12</v>
      </c>
      <c r="D206">
        <v>272</v>
      </c>
      <c r="E206">
        <v>20</v>
      </c>
      <c r="F206">
        <v>0</v>
      </c>
      <c r="G206">
        <v>16</v>
      </c>
      <c r="H206" s="10" t="s">
        <v>4385</v>
      </c>
      <c r="I206">
        <v>20</v>
      </c>
      <c r="J206">
        <v>603986.56999999995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126696.76</v>
      </c>
      <c r="S206">
        <v>126696.76</v>
      </c>
      <c r="T206">
        <v>62896.57</v>
      </c>
      <c r="U206">
        <v>0</v>
      </c>
      <c r="V206">
        <v>0</v>
      </c>
      <c r="W206">
        <v>603986.56999999995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 s="1">
        <v>44562</v>
      </c>
      <c r="AE206" s="1">
        <v>44773</v>
      </c>
      <c r="AF206" s="1">
        <v>44785</v>
      </c>
      <c r="AG2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603986.56999999995</v>
      </c>
    </row>
    <row r="207" spans="1:33" x14ac:dyDescent="0.25">
      <c r="A207">
        <v>5</v>
      </c>
      <c r="B207">
        <v>502</v>
      </c>
      <c r="C207">
        <v>12</v>
      </c>
      <c r="D207">
        <v>272</v>
      </c>
      <c r="E207">
        <v>20</v>
      </c>
      <c r="F207">
        <v>0</v>
      </c>
      <c r="G207">
        <v>16</v>
      </c>
      <c r="H207" s="10" t="s">
        <v>4385</v>
      </c>
      <c r="I207">
        <v>31</v>
      </c>
      <c r="J207">
        <v>172013.43</v>
      </c>
      <c r="K207">
        <v>0</v>
      </c>
      <c r="L207">
        <v>213000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319229.65999999997</v>
      </c>
      <c r="S207">
        <v>319229.65999999997</v>
      </c>
      <c r="T207">
        <v>319229.65999999997</v>
      </c>
      <c r="U207">
        <v>0</v>
      </c>
      <c r="V207">
        <v>0</v>
      </c>
      <c r="W207">
        <v>172013.43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 s="1">
        <v>44562</v>
      </c>
      <c r="AE207" s="1">
        <v>44773</v>
      </c>
      <c r="AF207" s="1">
        <v>44785</v>
      </c>
      <c r="AG2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385013.43</v>
      </c>
    </row>
    <row r="208" spans="1:33" x14ac:dyDescent="0.25">
      <c r="A208">
        <v>5</v>
      </c>
      <c r="B208">
        <v>502</v>
      </c>
      <c r="C208">
        <v>12</v>
      </c>
      <c r="D208">
        <v>361</v>
      </c>
      <c r="E208">
        <v>2</v>
      </c>
      <c r="F208">
        <v>0</v>
      </c>
      <c r="G208">
        <v>1006</v>
      </c>
      <c r="H208" s="10" t="s">
        <v>4402</v>
      </c>
      <c r="I208">
        <v>20</v>
      </c>
      <c r="J208">
        <v>5000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 s="1">
        <v>44562</v>
      </c>
      <c r="AE208" s="1">
        <v>44773</v>
      </c>
      <c r="AF208" s="1">
        <v>44785</v>
      </c>
      <c r="AG2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209" spans="1:33" x14ac:dyDescent="0.25">
      <c r="A209">
        <v>5</v>
      </c>
      <c r="B209">
        <v>502</v>
      </c>
      <c r="C209">
        <v>12</v>
      </c>
      <c r="D209">
        <v>361</v>
      </c>
      <c r="E209">
        <v>2</v>
      </c>
      <c r="F209">
        <v>0</v>
      </c>
      <c r="G209">
        <v>1006</v>
      </c>
      <c r="H209" s="10" t="s">
        <v>4392</v>
      </c>
      <c r="I209">
        <v>20</v>
      </c>
      <c r="J209">
        <v>5000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 s="1">
        <v>44562</v>
      </c>
      <c r="AE209" s="1">
        <v>44773</v>
      </c>
      <c r="AF209" s="1">
        <v>44785</v>
      </c>
      <c r="AG2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210" spans="1:33" x14ac:dyDescent="0.25">
      <c r="A210">
        <v>5</v>
      </c>
      <c r="B210">
        <v>502</v>
      </c>
      <c r="C210">
        <v>12</v>
      </c>
      <c r="D210">
        <v>361</v>
      </c>
      <c r="E210">
        <v>2</v>
      </c>
      <c r="F210">
        <v>0</v>
      </c>
      <c r="G210">
        <v>1007</v>
      </c>
      <c r="H210" s="10" t="s">
        <v>4387</v>
      </c>
      <c r="I210">
        <v>20</v>
      </c>
      <c r="J210">
        <v>5000</v>
      </c>
      <c r="K210">
        <v>0</v>
      </c>
      <c r="L210">
        <v>265000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5000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 s="1">
        <v>44562</v>
      </c>
      <c r="AE210" s="1">
        <v>44773</v>
      </c>
      <c r="AF210" s="1">
        <v>44785</v>
      </c>
      <c r="AG2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270000</v>
      </c>
    </row>
    <row r="211" spans="1:33" x14ac:dyDescent="0.25">
      <c r="A211">
        <v>5</v>
      </c>
      <c r="B211">
        <v>502</v>
      </c>
      <c r="C211">
        <v>12</v>
      </c>
      <c r="D211">
        <v>361</v>
      </c>
      <c r="E211">
        <v>2</v>
      </c>
      <c r="F211">
        <v>0</v>
      </c>
      <c r="G211">
        <v>1007</v>
      </c>
      <c r="H211" s="10" t="s">
        <v>4389</v>
      </c>
      <c r="I211">
        <v>20</v>
      </c>
      <c r="J211">
        <v>5000</v>
      </c>
      <c r="K211">
        <v>0</v>
      </c>
      <c r="L211">
        <v>195000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5000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 s="1">
        <v>44562</v>
      </c>
      <c r="AE211" s="1">
        <v>44773</v>
      </c>
      <c r="AF211" s="1">
        <v>44785</v>
      </c>
      <c r="AG2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200000</v>
      </c>
    </row>
    <row r="212" spans="1:33" x14ac:dyDescent="0.25">
      <c r="A212">
        <v>5</v>
      </c>
      <c r="B212">
        <v>502</v>
      </c>
      <c r="C212">
        <v>12</v>
      </c>
      <c r="D212">
        <v>361</v>
      </c>
      <c r="E212">
        <v>2</v>
      </c>
      <c r="F212">
        <v>0</v>
      </c>
      <c r="G212">
        <v>1008</v>
      </c>
      <c r="H212" s="10" t="s">
        <v>4387</v>
      </c>
      <c r="I212">
        <v>20</v>
      </c>
      <c r="J212">
        <v>15000</v>
      </c>
      <c r="K212">
        <v>0</v>
      </c>
      <c r="L212">
        <v>0</v>
      </c>
      <c r="M212">
        <v>0</v>
      </c>
      <c r="N212">
        <v>0</v>
      </c>
      <c r="O212">
        <v>15000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15000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 s="1">
        <v>44562</v>
      </c>
      <c r="AE212" s="1">
        <v>44773</v>
      </c>
      <c r="AF212" s="1">
        <v>44785</v>
      </c>
      <c r="AG2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13" spans="1:33" x14ac:dyDescent="0.25">
      <c r="A213">
        <v>5</v>
      </c>
      <c r="B213">
        <v>502</v>
      </c>
      <c r="C213">
        <v>12</v>
      </c>
      <c r="D213">
        <v>361</v>
      </c>
      <c r="E213">
        <v>2</v>
      </c>
      <c r="F213">
        <v>0</v>
      </c>
      <c r="G213">
        <v>1008</v>
      </c>
      <c r="H213" s="10" t="s">
        <v>4389</v>
      </c>
      <c r="I213">
        <v>20</v>
      </c>
      <c r="J213">
        <v>15000</v>
      </c>
      <c r="K213">
        <v>0</v>
      </c>
      <c r="L213">
        <v>0</v>
      </c>
      <c r="M213">
        <v>0</v>
      </c>
      <c r="N213">
        <v>0</v>
      </c>
      <c r="O213">
        <v>10000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15000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 s="1">
        <v>44562</v>
      </c>
      <c r="AE213" s="1">
        <v>44773</v>
      </c>
      <c r="AF213" s="1">
        <v>44785</v>
      </c>
      <c r="AG2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214" spans="1:33" x14ac:dyDescent="0.25">
      <c r="A214">
        <v>5</v>
      </c>
      <c r="B214">
        <v>502</v>
      </c>
      <c r="C214">
        <v>12</v>
      </c>
      <c r="D214">
        <v>361</v>
      </c>
      <c r="E214">
        <v>2</v>
      </c>
      <c r="F214">
        <v>0</v>
      </c>
      <c r="G214">
        <v>1031</v>
      </c>
      <c r="H214" s="10" t="s">
        <v>4387</v>
      </c>
      <c r="I214">
        <v>20</v>
      </c>
      <c r="J214">
        <v>10000</v>
      </c>
      <c r="K214">
        <v>0</v>
      </c>
      <c r="L214">
        <v>5000</v>
      </c>
      <c r="M214">
        <v>0</v>
      </c>
      <c r="N214">
        <v>0</v>
      </c>
      <c r="O214">
        <v>10000</v>
      </c>
      <c r="P214">
        <v>0</v>
      </c>
      <c r="Q214">
        <v>0</v>
      </c>
      <c r="R214">
        <v>4900</v>
      </c>
      <c r="S214">
        <v>0</v>
      </c>
      <c r="T214">
        <v>0</v>
      </c>
      <c r="U214">
        <v>0</v>
      </c>
      <c r="V214">
        <v>0</v>
      </c>
      <c r="W214">
        <v>10000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 s="1">
        <v>44562</v>
      </c>
      <c r="AE214" s="1">
        <v>44773</v>
      </c>
      <c r="AF214" s="1">
        <v>44785</v>
      </c>
      <c r="AG2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215" spans="1:33" x14ac:dyDescent="0.25">
      <c r="A215">
        <v>5</v>
      </c>
      <c r="B215">
        <v>502</v>
      </c>
      <c r="C215">
        <v>12</v>
      </c>
      <c r="D215">
        <v>361</v>
      </c>
      <c r="E215">
        <v>2</v>
      </c>
      <c r="F215">
        <v>0</v>
      </c>
      <c r="G215">
        <v>1031</v>
      </c>
      <c r="H215" s="10" t="s">
        <v>4389</v>
      </c>
      <c r="I215">
        <v>20</v>
      </c>
      <c r="J215">
        <v>10000</v>
      </c>
      <c r="K215">
        <v>0</v>
      </c>
      <c r="L215">
        <v>0</v>
      </c>
      <c r="M215">
        <v>0</v>
      </c>
      <c r="N215">
        <v>0</v>
      </c>
      <c r="O215">
        <v>10000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10000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 s="1">
        <v>44562</v>
      </c>
      <c r="AE215" s="1">
        <v>44773</v>
      </c>
      <c r="AF215" s="1">
        <v>44785</v>
      </c>
      <c r="AG2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16" spans="1:33" x14ac:dyDescent="0.25">
      <c r="A216">
        <v>5</v>
      </c>
      <c r="B216">
        <v>502</v>
      </c>
      <c r="C216">
        <v>12</v>
      </c>
      <c r="D216">
        <v>361</v>
      </c>
      <c r="E216">
        <v>2</v>
      </c>
      <c r="F216">
        <v>0</v>
      </c>
      <c r="G216">
        <v>1031</v>
      </c>
      <c r="H216" s="10" t="s">
        <v>4399</v>
      </c>
      <c r="I216">
        <v>20</v>
      </c>
      <c r="J216">
        <v>100000</v>
      </c>
      <c r="K216">
        <v>0</v>
      </c>
      <c r="L216">
        <v>0</v>
      </c>
      <c r="M216">
        <v>0</v>
      </c>
      <c r="N216">
        <v>0</v>
      </c>
      <c r="O216">
        <v>100000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100000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 s="1">
        <v>44562</v>
      </c>
      <c r="AE216" s="1">
        <v>44773</v>
      </c>
      <c r="AF216" s="1">
        <v>44785</v>
      </c>
      <c r="AG2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17" spans="1:33" x14ac:dyDescent="0.25">
      <c r="A217">
        <v>5</v>
      </c>
      <c r="B217">
        <v>502</v>
      </c>
      <c r="C217">
        <v>12</v>
      </c>
      <c r="D217">
        <v>361</v>
      </c>
      <c r="E217">
        <v>2</v>
      </c>
      <c r="F217">
        <v>0</v>
      </c>
      <c r="G217">
        <v>2025</v>
      </c>
      <c r="H217" s="10" t="s">
        <v>4398</v>
      </c>
      <c r="I217">
        <v>31</v>
      </c>
      <c r="J217">
        <v>0</v>
      </c>
      <c r="K217">
        <v>0</v>
      </c>
      <c r="L217">
        <v>0</v>
      </c>
      <c r="M217">
        <v>186000</v>
      </c>
      <c r="N217">
        <v>0</v>
      </c>
      <c r="O217">
        <v>0</v>
      </c>
      <c r="P217">
        <v>0</v>
      </c>
      <c r="Q217">
        <v>0</v>
      </c>
      <c r="R217">
        <v>30454.99</v>
      </c>
      <c r="S217">
        <v>30454.99</v>
      </c>
      <c r="T217">
        <v>30454.99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 s="1">
        <v>44562</v>
      </c>
      <c r="AE217" s="1">
        <v>44773</v>
      </c>
      <c r="AF217" s="1">
        <v>44785</v>
      </c>
      <c r="AG2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186000</v>
      </c>
    </row>
    <row r="218" spans="1:33" x14ac:dyDescent="0.25">
      <c r="A218">
        <v>5</v>
      </c>
      <c r="B218">
        <v>502</v>
      </c>
      <c r="C218">
        <v>12</v>
      </c>
      <c r="D218">
        <v>361</v>
      </c>
      <c r="E218">
        <v>2</v>
      </c>
      <c r="F218">
        <v>0</v>
      </c>
      <c r="G218">
        <v>2025</v>
      </c>
      <c r="H218" s="10" t="s">
        <v>5474</v>
      </c>
      <c r="I218">
        <v>31</v>
      </c>
      <c r="J218">
        <v>1000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 s="1">
        <v>44562</v>
      </c>
      <c r="AE218" s="1">
        <v>44773</v>
      </c>
      <c r="AF218" s="1">
        <v>44785</v>
      </c>
      <c r="AG2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19" spans="1:33" x14ac:dyDescent="0.25">
      <c r="A219">
        <v>5</v>
      </c>
      <c r="B219">
        <v>502</v>
      </c>
      <c r="C219">
        <v>12</v>
      </c>
      <c r="D219">
        <v>361</v>
      </c>
      <c r="E219">
        <v>2</v>
      </c>
      <c r="F219">
        <v>0</v>
      </c>
      <c r="G219">
        <v>2025</v>
      </c>
      <c r="H219" s="10" t="s">
        <v>4381</v>
      </c>
      <c r="I219">
        <v>31</v>
      </c>
      <c r="J219">
        <v>1852000</v>
      </c>
      <c r="K219">
        <v>0</v>
      </c>
      <c r="L219">
        <v>0</v>
      </c>
      <c r="M219">
        <v>0</v>
      </c>
      <c r="N219">
        <v>0</v>
      </c>
      <c r="O219">
        <v>187053</v>
      </c>
      <c r="P219">
        <v>0</v>
      </c>
      <c r="Q219">
        <v>0</v>
      </c>
      <c r="R219">
        <v>1051748.57</v>
      </c>
      <c r="S219">
        <v>1051748.57</v>
      </c>
      <c r="T219">
        <v>1051748.57</v>
      </c>
      <c r="U219">
        <v>0</v>
      </c>
      <c r="V219">
        <v>0</v>
      </c>
      <c r="W219">
        <v>1852000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 s="1">
        <v>44562</v>
      </c>
      <c r="AE219" s="1">
        <v>44773</v>
      </c>
      <c r="AF219" s="1">
        <v>44785</v>
      </c>
      <c r="AG2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1664947</v>
      </c>
    </row>
    <row r="220" spans="1:33" x14ac:dyDescent="0.25">
      <c r="A220">
        <v>5</v>
      </c>
      <c r="B220">
        <v>502</v>
      </c>
      <c r="C220">
        <v>12</v>
      </c>
      <c r="D220">
        <v>361</v>
      </c>
      <c r="E220">
        <v>2</v>
      </c>
      <c r="F220">
        <v>0</v>
      </c>
      <c r="G220">
        <v>2025</v>
      </c>
      <c r="H220" s="10" t="s">
        <v>4382</v>
      </c>
      <c r="I220">
        <v>20</v>
      </c>
      <c r="J220">
        <v>0</v>
      </c>
      <c r="K220">
        <v>0</v>
      </c>
      <c r="L220">
        <v>5000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4292.87</v>
      </c>
      <c r="S220">
        <v>4292.87</v>
      </c>
      <c r="T220">
        <v>4292.87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 s="1">
        <v>44562</v>
      </c>
      <c r="AE220" s="1">
        <v>44773</v>
      </c>
      <c r="AF220" s="1">
        <v>44785</v>
      </c>
      <c r="AG2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221" spans="1:33" x14ac:dyDescent="0.25">
      <c r="A221">
        <v>5</v>
      </c>
      <c r="B221">
        <v>502</v>
      </c>
      <c r="C221">
        <v>12</v>
      </c>
      <c r="D221">
        <v>361</v>
      </c>
      <c r="E221">
        <v>2</v>
      </c>
      <c r="F221">
        <v>0</v>
      </c>
      <c r="G221">
        <v>2025</v>
      </c>
      <c r="H221" s="10" t="s">
        <v>4382</v>
      </c>
      <c r="I221">
        <v>31</v>
      </c>
      <c r="J221">
        <v>0</v>
      </c>
      <c r="K221">
        <v>0</v>
      </c>
      <c r="L221">
        <v>23000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22116.51</v>
      </c>
      <c r="S221">
        <v>22116.51</v>
      </c>
      <c r="T221">
        <v>22116.51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 s="1">
        <v>44562</v>
      </c>
      <c r="AE221" s="1">
        <v>44773</v>
      </c>
      <c r="AF221" s="1">
        <v>44785</v>
      </c>
      <c r="AG2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23000</v>
      </c>
    </row>
    <row r="222" spans="1:33" x14ac:dyDescent="0.25">
      <c r="A222">
        <v>5</v>
      </c>
      <c r="B222">
        <v>502</v>
      </c>
      <c r="C222">
        <v>12</v>
      </c>
      <c r="D222">
        <v>361</v>
      </c>
      <c r="E222">
        <v>2</v>
      </c>
      <c r="F222">
        <v>0</v>
      </c>
      <c r="G222">
        <v>2025</v>
      </c>
      <c r="H222" s="10" t="s">
        <v>4383</v>
      </c>
      <c r="I222">
        <v>31</v>
      </c>
      <c r="J222">
        <v>1000</v>
      </c>
      <c r="K222">
        <v>0</v>
      </c>
      <c r="L222">
        <v>18000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18310.71</v>
      </c>
      <c r="S222">
        <v>18310.71</v>
      </c>
      <c r="T222">
        <v>18310.71</v>
      </c>
      <c r="U222">
        <v>0</v>
      </c>
      <c r="V222">
        <v>0</v>
      </c>
      <c r="W222">
        <v>1000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 s="1">
        <v>44562</v>
      </c>
      <c r="AE222" s="1">
        <v>44773</v>
      </c>
      <c r="AF222" s="1">
        <v>44785</v>
      </c>
      <c r="AG2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19000</v>
      </c>
    </row>
    <row r="223" spans="1:33" x14ac:dyDescent="0.25">
      <c r="A223">
        <v>5</v>
      </c>
      <c r="B223">
        <v>502</v>
      </c>
      <c r="C223">
        <v>12</v>
      </c>
      <c r="D223">
        <v>361</v>
      </c>
      <c r="E223">
        <v>2</v>
      </c>
      <c r="F223">
        <v>0</v>
      </c>
      <c r="G223">
        <v>2025</v>
      </c>
      <c r="H223" s="10" t="s">
        <v>5475</v>
      </c>
      <c r="I223">
        <v>31</v>
      </c>
      <c r="J223">
        <v>0</v>
      </c>
      <c r="K223">
        <v>0</v>
      </c>
      <c r="L223">
        <v>0</v>
      </c>
      <c r="M223">
        <v>1053</v>
      </c>
      <c r="N223">
        <v>0</v>
      </c>
      <c r="O223">
        <v>0</v>
      </c>
      <c r="P223">
        <v>0</v>
      </c>
      <c r="Q223">
        <v>0</v>
      </c>
      <c r="R223">
        <v>1053</v>
      </c>
      <c r="S223">
        <v>1053</v>
      </c>
      <c r="T223">
        <v>1053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 s="1">
        <v>44562</v>
      </c>
      <c r="AE223" s="1">
        <v>44773</v>
      </c>
      <c r="AF223" s="1">
        <v>44785</v>
      </c>
      <c r="AG2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1053</v>
      </c>
    </row>
    <row r="224" spans="1:33" x14ac:dyDescent="0.25">
      <c r="A224">
        <v>5</v>
      </c>
      <c r="B224">
        <v>502</v>
      </c>
      <c r="C224">
        <v>12</v>
      </c>
      <c r="D224">
        <v>361</v>
      </c>
      <c r="E224">
        <v>2</v>
      </c>
      <c r="F224">
        <v>0</v>
      </c>
      <c r="G224">
        <v>2025</v>
      </c>
      <c r="H224" s="10" t="s">
        <v>4384</v>
      </c>
      <c r="I224">
        <v>31</v>
      </c>
      <c r="J224">
        <v>1000</v>
      </c>
      <c r="K224">
        <v>0</v>
      </c>
      <c r="L224">
        <v>13000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13005.03</v>
      </c>
      <c r="S224">
        <v>13005.03</v>
      </c>
      <c r="T224">
        <v>13005.03</v>
      </c>
      <c r="U224">
        <v>0</v>
      </c>
      <c r="V224">
        <v>0</v>
      </c>
      <c r="W224">
        <v>1000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 s="1">
        <v>44562</v>
      </c>
      <c r="AE224" s="1">
        <v>44773</v>
      </c>
      <c r="AF224" s="1">
        <v>44785</v>
      </c>
      <c r="AG2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</v>
      </c>
    </row>
    <row r="225" spans="1:33" x14ac:dyDescent="0.25">
      <c r="A225">
        <v>5</v>
      </c>
      <c r="B225">
        <v>502</v>
      </c>
      <c r="C225">
        <v>12</v>
      </c>
      <c r="D225">
        <v>361</v>
      </c>
      <c r="E225">
        <v>2</v>
      </c>
      <c r="F225">
        <v>0</v>
      </c>
      <c r="G225">
        <v>2025</v>
      </c>
      <c r="H225" s="10" t="s">
        <v>4385</v>
      </c>
      <c r="I225">
        <v>20</v>
      </c>
      <c r="J225">
        <v>0</v>
      </c>
      <c r="K225">
        <v>0</v>
      </c>
      <c r="L225">
        <v>26000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23364.7</v>
      </c>
      <c r="S225">
        <v>23364.7</v>
      </c>
      <c r="T225">
        <v>23364.7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 s="1">
        <v>44562</v>
      </c>
      <c r="AE225" s="1">
        <v>44773</v>
      </c>
      <c r="AF225" s="1">
        <v>44785</v>
      </c>
      <c r="AG2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26000</v>
      </c>
    </row>
    <row r="226" spans="1:33" x14ac:dyDescent="0.25">
      <c r="A226">
        <v>5</v>
      </c>
      <c r="B226">
        <v>502</v>
      </c>
      <c r="C226">
        <v>12</v>
      </c>
      <c r="D226">
        <v>361</v>
      </c>
      <c r="E226">
        <v>2</v>
      </c>
      <c r="F226">
        <v>0</v>
      </c>
      <c r="G226">
        <v>2025</v>
      </c>
      <c r="H226" s="10" t="s">
        <v>4385</v>
      </c>
      <c r="I226">
        <v>31</v>
      </c>
      <c r="J226">
        <v>274000</v>
      </c>
      <c r="K226">
        <v>0</v>
      </c>
      <c r="L226">
        <v>0</v>
      </c>
      <c r="M226">
        <v>0</v>
      </c>
      <c r="N226">
        <v>0</v>
      </c>
      <c r="O226">
        <v>6000</v>
      </c>
      <c r="P226">
        <v>0</v>
      </c>
      <c r="Q226">
        <v>0</v>
      </c>
      <c r="R226">
        <v>141816.68</v>
      </c>
      <c r="S226">
        <v>141816.68</v>
      </c>
      <c r="T226">
        <v>118732.35</v>
      </c>
      <c r="U226">
        <v>0</v>
      </c>
      <c r="V226">
        <v>0</v>
      </c>
      <c r="W226">
        <v>274000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 s="1">
        <v>44562</v>
      </c>
      <c r="AE226" s="1">
        <v>44773</v>
      </c>
      <c r="AF226" s="1">
        <v>44785</v>
      </c>
      <c r="AG2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268000</v>
      </c>
    </row>
    <row r="227" spans="1:33" x14ac:dyDescent="0.25">
      <c r="A227">
        <v>5</v>
      </c>
      <c r="B227">
        <v>502</v>
      </c>
      <c r="C227">
        <v>12</v>
      </c>
      <c r="D227">
        <v>361</v>
      </c>
      <c r="E227">
        <v>2</v>
      </c>
      <c r="F227">
        <v>0</v>
      </c>
      <c r="G227">
        <v>2025</v>
      </c>
      <c r="H227" s="10" t="s">
        <v>4393</v>
      </c>
      <c r="I227">
        <v>1</v>
      </c>
      <c r="J227">
        <v>0</v>
      </c>
      <c r="K227">
        <v>0</v>
      </c>
      <c r="L227">
        <v>1000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 s="1">
        <v>44562</v>
      </c>
      <c r="AE227" s="1">
        <v>44773</v>
      </c>
      <c r="AF227" s="1">
        <v>44785</v>
      </c>
      <c r="AG2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28" spans="1:33" x14ac:dyDescent="0.25">
      <c r="A228">
        <v>5</v>
      </c>
      <c r="B228">
        <v>502</v>
      </c>
      <c r="C228">
        <v>12</v>
      </c>
      <c r="D228">
        <v>361</v>
      </c>
      <c r="E228">
        <v>2</v>
      </c>
      <c r="F228">
        <v>0</v>
      </c>
      <c r="G228">
        <v>2025</v>
      </c>
      <c r="H228" s="10" t="s">
        <v>4393</v>
      </c>
      <c r="I228">
        <v>31</v>
      </c>
      <c r="J228">
        <v>1000</v>
      </c>
      <c r="K228">
        <v>0</v>
      </c>
      <c r="L228">
        <v>7000</v>
      </c>
      <c r="M228">
        <v>0</v>
      </c>
      <c r="N228">
        <v>0</v>
      </c>
      <c r="O228">
        <v>1000</v>
      </c>
      <c r="P228">
        <v>0</v>
      </c>
      <c r="Q228">
        <v>0</v>
      </c>
      <c r="R228">
        <v>6386.1</v>
      </c>
      <c r="S228">
        <v>6386.1</v>
      </c>
      <c r="T228">
        <v>6386.1</v>
      </c>
      <c r="U228">
        <v>0</v>
      </c>
      <c r="V228">
        <v>0</v>
      </c>
      <c r="W228">
        <v>1000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 s="1">
        <v>44562</v>
      </c>
      <c r="AE228" s="1">
        <v>44773</v>
      </c>
      <c r="AF228" s="1">
        <v>44785</v>
      </c>
      <c r="AG2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229" spans="1:33" x14ac:dyDescent="0.25">
      <c r="A229">
        <v>5</v>
      </c>
      <c r="B229">
        <v>502</v>
      </c>
      <c r="C229">
        <v>12</v>
      </c>
      <c r="D229">
        <v>361</v>
      </c>
      <c r="E229">
        <v>2</v>
      </c>
      <c r="F229">
        <v>0</v>
      </c>
      <c r="G229">
        <v>2025</v>
      </c>
      <c r="H229" s="10" t="s">
        <v>4394</v>
      </c>
      <c r="I229">
        <v>20</v>
      </c>
      <c r="J229">
        <v>200000</v>
      </c>
      <c r="K229">
        <v>0</v>
      </c>
      <c r="L229">
        <v>0</v>
      </c>
      <c r="M229">
        <v>0</v>
      </c>
      <c r="N229">
        <v>0</v>
      </c>
      <c r="O229">
        <v>100000</v>
      </c>
      <c r="P229">
        <v>0</v>
      </c>
      <c r="Q229">
        <v>0</v>
      </c>
      <c r="R229">
        <v>41508.92</v>
      </c>
      <c r="S229">
        <v>41508.92</v>
      </c>
      <c r="T229">
        <v>41508.92</v>
      </c>
      <c r="U229">
        <v>0</v>
      </c>
      <c r="V229">
        <v>0</v>
      </c>
      <c r="W229">
        <v>200000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 s="1">
        <v>44562</v>
      </c>
      <c r="AE229" s="1">
        <v>44773</v>
      </c>
      <c r="AF229" s="1">
        <v>44785</v>
      </c>
      <c r="AG2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100000</v>
      </c>
    </row>
    <row r="230" spans="1:33" x14ac:dyDescent="0.25">
      <c r="A230">
        <v>5</v>
      </c>
      <c r="B230">
        <v>502</v>
      </c>
      <c r="C230">
        <v>12</v>
      </c>
      <c r="D230">
        <v>361</v>
      </c>
      <c r="E230">
        <v>2</v>
      </c>
      <c r="F230">
        <v>0</v>
      </c>
      <c r="G230">
        <v>2027</v>
      </c>
      <c r="H230" s="10" t="s">
        <v>4398</v>
      </c>
      <c r="I230">
        <v>20</v>
      </c>
      <c r="J230">
        <v>0</v>
      </c>
      <c r="K230">
        <v>0</v>
      </c>
      <c r="L230">
        <v>0</v>
      </c>
      <c r="M230">
        <v>55000</v>
      </c>
      <c r="N230">
        <v>0</v>
      </c>
      <c r="O230">
        <v>0</v>
      </c>
      <c r="P230">
        <v>0</v>
      </c>
      <c r="Q230">
        <v>0</v>
      </c>
      <c r="R230">
        <v>408.65</v>
      </c>
      <c r="S230">
        <v>408.65</v>
      </c>
      <c r="T230">
        <v>408.65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 s="1">
        <v>44562</v>
      </c>
      <c r="AE230" s="1">
        <v>44773</v>
      </c>
      <c r="AF230" s="1">
        <v>44785</v>
      </c>
      <c r="AG2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55000</v>
      </c>
    </row>
    <row r="231" spans="1:33" x14ac:dyDescent="0.25">
      <c r="A231">
        <v>5</v>
      </c>
      <c r="B231">
        <v>502</v>
      </c>
      <c r="C231">
        <v>12</v>
      </c>
      <c r="D231">
        <v>361</v>
      </c>
      <c r="E231">
        <v>2</v>
      </c>
      <c r="F231">
        <v>0</v>
      </c>
      <c r="G231">
        <v>2027</v>
      </c>
      <c r="H231" s="10" t="s">
        <v>5474</v>
      </c>
      <c r="I231">
        <v>20</v>
      </c>
      <c r="J231">
        <v>1000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 s="1">
        <v>44562</v>
      </c>
      <c r="AE231" s="1">
        <v>44773</v>
      </c>
      <c r="AF231" s="1">
        <v>44785</v>
      </c>
      <c r="AG2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32" spans="1:33" x14ac:dyDescent="0.25">
      <c r="A232">
        <v>5</v>
      </c>
      <c r="B232">
        <v>502</v>
      </c>
      <c r="C232">
        <v>12</v>
      </c>
      <c r="D232">
        <v>361</v>
      </c>
      <c r="E232">
        <v>2</v>
      </c>
      <c r="F232">
        <v>0</v>
      </c>
      <c r="G232">
        <v>2027</v>
      </c>
      <c r="H232" s="10" t="s">
        <v>4381</v>
      </c>
      <c r="I232">
        <v>20</v>
      </c>
      <c r="J232">
        <v>39000</v>
      </c>
      <c r="K232">
        <v>0</v>
      </c>
      <c r="L232">
        <v>0</v>
      </c>
      <c r="M232">
        <v>0</v>
      </c>
      <c r="N232">
        <v>0</v>
      </c>
      <c r="O232">
        <v>35000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39000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 s="1">
        <v>44562</v>
      </c>
      <c r="AE232" s="1">
        <v>44773</v>
      </c>
      <c r="AF232" s="1">
        <v>44785</v>
      </c>
      <c r="AG2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233" spans="1:33" x14ac:dyDescent="0.25">
      <c r="A233">
        <v>5</v>
      </c>
      <c r="B233">
        <v>502</v>
      </c>
      <c r="C233">
        <v>12</v>
      </c>
      <c r="D233">
        <v>361</v>
      </c>
      <c r="E233">
        <v>2</v>
      </c>
      <c r="F233">
        <v>0</v>
      </c>
      <c r="G233">
        <v>2027</v>
      </c>
      <c r="H233" s="10" t="s">
        <v>4383</v>
      </c>
      <c r="I233">
        <v>20</v>
      </c>
      <c r="J233">
        <v>1000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39.83</v>
      </c>
      <c r="S233">
        <v>39.83</v>
      </c>
      <c r="T233">
        <v>39.83</v>
      </c>
      <c r="U233">
        <v>0</v>
      </c>
      <c r="V233">
        <v>0</v>
      </c>
      <c r="W233">
        <v>1000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 s="1">
        <v>44562</v>
      </c>
      <c r="AE233" s="1">
        <v>44773</v>
      </c>
      <c r="AF233" s="1">
        <v>44785</v>
      </c>
      <c r="AG2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34" spans="1:33" x14ac:dyDescent="0.25">
      <c r="A234">
        <v>5</v>
      </c>
      <c r="B234">
        <v>502</v>
      </c>
      <c r="C234">
        <v>12</v>
      </c>
      <c r="D234">
        <v>361</v>
      </c>
      <c r="E234">
        <v>2</v>
      </c>
      <c r="F234">
        <v>0</v>
      </c>
      <c r="G234">
        <v>2027</v>
      </c>
      <c r="H234" s="10" t="s">
        <v>4384</v>
      </c>
      <c r="I234">
        <v>20</v>
      </c>
      <c r="J234">
        <v>1000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 s="1">
        <v>44562</v>
      </c>
      <c r="AE234" s="1">
        <v>44773</v>
      </c>
      <c r="AF234" s="1">
        <v>44785</v>
      </c>
      <c r="AG2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35" spans="1:33" x14ac:dyDescent="0.25">
      <c r="A235">
        <v>5</v>
      </c>
      <c r="B235">
        <v>502</v>
      </c>
      <c r="C235">
        <v>12</v>
      </c>
      <c r="D235">
        <v>361</v>
      </c>
      <c r="E235">
        <v>2</v>
      </c>
      <c r="F235">
        <v>0</v>
      </c>
      <c r="G235">
        <v>2027</v>
      </c>
      <c r="H235" s="10" t="s">
        <v>4385</v>
      </c>
      <c r="I235">
        <v>20</v>
      </c>
      <c r="J235">
        <v>5460</v>
      </c>
      <c r="K235">
        <v>0</v>
      </c>
      <c r="L235">
        <v>0</v>
      </c>
      <c r="M235">
        <v>0</v>
      </c>
      <c r="N235">
        <v>0</v>
      </c>
      <c r="O235">
        <v>5000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5460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 s="1">
        <v>44562</v>
      </c>
      <c r="AE235" s="1">
        <v>44773</v>
      </c>
      <c r="AF235" s="1">
        <v>44785</v>
      </c>
      <c r="AG2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460</v>
      </c>
    </row>
    <row r="236" spans="1:33" x14ac:dyDescent="0.25">
      <c r="A236">
        <v>5</v>
      </c>
      <c r="B236">
        <v>502</v>
      </c>
      <c r="C236">
        <v>12</v>
      </c>
      <c r="D236">
        <v>361</v>
      </c>
      <c r="E236">
        <v>2</v>
      </c>
      <c r="F236">
        <v>0</v>
      </c>
      <c r="G236">
        <v>2027</v>
      </c>
      <c r="H236" s="10" t="s">
        <v>4393</v>
      </c>
      <c r="I236">
        <v>1</v>
      </c>
      <c r="J236">
        <v>0</v>
      </c>
      <c r="K236">
        <v>0</v>
      </c>
      <c r="L236">
        <v>1000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 s="1">
        <v>44562</v>
      </c>
      <c r="AE236" s="1">
        <v>44773</v>
      </c>
      <c r="AF236" s="1">
        <v>44785</v>
      </c>
      <c r="AG2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37" spans="1:33" x14ac:dyDescent="0.25">
      <c r="A237">
        <v>5</v>
      </c>
      <c r="B237">
        <v>502</v>
      </c>
      <c r="C237">
        <v>12</v>
      </c>
      <c r="D237">
        <v>361</v>
      </c>
      <c r="E237">
        <v>2</v>
      </c>
      <c r="F237">
        <v>0</v>
      </c>
      <c r="G237">
        <v>2027</v>
      </c>
      <c r="H237" s="10" t="s">
        <v>4393</v>
      </c>
      <c r="I237">
        <v>20</v>
      </c>
      <c r="J237">
        <v>1000</v>
      </c>
      <c r="K237">
        <v>0</v>
      </c>
      <c r="L237">
        <v>0</v>
      </c>
      <c r="M237">
        <v>0</v>
      </c>
      <c r="N237">
        <v>0</v>
      </c>
      <c r="O237">
        <v>1000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1000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 s="1">
        <v>44562</v>
      </c>
      <c r="AE237" s="1">
        <v>44773</v>
      </c>
      <c r="AF237" s="1">
        <v>44785</v>
      </c>
      <c r="AG2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38" spans="1:33" x14ac:dyDescent="0.25">
      <c r="A238">
        <v>5</v>
      </c>
      <c r="B238">
        <v>502</v>
      </c>
      <c r="C238">
        <v>12</v>
      </c>
      <c r="D238">
        <v>361</v>
      </c>
      <c r="E238">
        <v>2</v>
      </c>
      <c r="F238">
        <v>0</v>
      </c>
      <c r="G238">
        <v>2027</v>
      </c>
      <c r="H238" s="10" t="s">
        <v>4394</v>
      </c>
      <c r="I238">
        <v>20</v>
      </c>
      <c r="J238">
        <v>12000</v>
      </c>
      <c r="K238">
        <v>0</v>
      </c>
      <c r="L238">
        <v>12000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23928.74</v>
      </c>
      <c r="S238">
        <v>23928.74</v>
      </c>
      <c r="T238">
        <v>23928.74</v>
      </c>
      <c r="U238">
        <v>0</v>
      </c>
      <c r="V238">
        <v>0</v>
      </c>
      <c r="W238">
        <v>12000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 s="1">
        <v>44562</v>
      </c>
      <c r="AE238" s="1">
        <v>44773</v>
      </c>
      <c r="AF238" s="1">
        <v>44785</v>
      </c>
      <c r="AG2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24000</v>
      </c>
    </row>
    <row r="239" spans="1:33" x14ac:dyDescent="0.25">
      <c r="A239">
        <v>5</v>
      </c>
      <c r="B239">
        <v>502</v>
      </c>
      <c r="C239">
        <v>12</v>
      </c>
      <c r="D239">
        <v>361</v>
      </c>
      <c r="E239">
        <v>2</v>
      </c>
      <c r="F239">
        <v>0</v>
      </c>
      <c r="G239">
        <v>2029</v>
      </c>
      <c r="H239" s="10" t="s">
        <v>4387</v>
      </c>
      <c r="I239">
        <v>1</v>
      </c>
      <c r="J239">
        <v>179670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96641.79</v>
      </c>
      <c r="S239">
        <v>56105.49</v>
      </c>
      <c r="T239">
        <v>56105.49</v>
      </c>
      <c r="U239">
        <v>0</v>
      </c>
      <c r="V239">
        <v>0</v>
      </c>
      <c r="W239">
        <v>179670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 s="1">
        <v>44562</v>
      </c>
      <c r="AE239" s="1">
        <v>44773</v>
      </c>
      <c r="AF239" s="1">
        <v>44785</v>
      </c>
      <c r="AG2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179670</v>
      </c>
    </row>
    <row r="240" spans="1:33" x14ac:dyDescent="0.25">
      <c r="A240">
        <v>5</v>
      </c>
      <c r="B240">
        <v>502</v>
      </c>
      <c r="C240">
        <v>12</v>
      </c>
      <c r="D240">
        <v>361</v>
      </c>
      <c r="E240">
        <v>2</v>
      </c>
      <c r="F240">
        <v>0</v>
      </c>
      <c r="G240">
        <v>2029</v>
      </c>
      <c r="H240" s="10" t="s">
        <v>4387</v>
      </c>
      <c r="I240">
        <v>1001</v>
      </c>
      <c r="J240">
        <v>29436</v>
      </c>
      <c r="K240">
        <v>0</v>
      </c>
      <c r="L240">
        <v>1164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29465.89</v>
      </c>
      <c r="S240">
        <v>17692.150000000001</v>
      </c>
      <c r="T240">
        <v>17692.150000000001</v>
      </c>
      <c r="U240">
        <v>0</v>
      </c>
      <c r="V240">
        <v>0</v>
      </c>
      <c r="W240">
        <v>29436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 s="1">
        <v>44562</v>
      </c>
      <c r="AE240" s="1">
        <v>44773</v>
      </c>
      <c r="AF240" s="1">
        <v>44785</v>
      </c>
      <c r="AG2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30600</v>
      </c>
    </row>
    <row r="241" spans="1:33" x14ac:dyDescent="0.25">
      <c r="A241">
        <v>5</v>
      </c>
      <c r="B241">
        <v>502</v>
      </c>
      <c r="C241">
        <v>12</v>
      </c>
      <c r="D241">
        <v>361</v>
      </c>
      <c r="E241">
        <v>2</v>
      </c>
      <c r="F241">
        <v>0</v>
      </c>
      <c r="G241">
        <v>2029</v>
      </c>
      <c r="H241" s="10" t="s">
        <v>4387</v>
      </c>
      <c r="I241">
        <v>1059</v>
      </c>
      <c r="J241">
        <v>1778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1778</v>
      </c>
      <c r="S241">
        <v>0</v>
      </c>
      <c r="T241">
        <v>0</v>
      </c>
      <c r="U241">
        <v>0</v>
      </c>
      <c r="V241">
        <v>0</v>
      </c>
      <c r="W241">
        <v>1778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 s="1">
        <v>44562</v>
      </c>
      <c r="AE241" s="1">
        <v>44773</v>
      </c>
      <c r="AF241" s="1">
        <v>44785</v>
      </c>
      <c r="AG2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1778</v>
      </c>
    </row>
    <row r="242" spans="1:33" x14ac:dyDescent="0.25">
      <c r="A242">
        <v>5</v>
      </c>
      <c r="B242">
        <v>502</v>
      </c>
      <c r="C242">
        <v>12</v>
      </c>
      <c r="D242">
        <v>361</v>
      </c>
      <c r="E242">
        <v>2</v>
      </c>
      <c r="F242">
        <v>0</v>
      </c>
      <c r="G242">
        <v>2029</v>
      </c>
      <c r="H242" s="10" t="s">
        <v>4387</v>
      </c>
      <c r="I242">
        <v>1071</v>
      </c>
      <c r="J242">
        <v>1116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636</v>
      </c>
      <c r="S242">
        <v>636</v>
      </c>
      <c r="T242">
        <v>636</v>
      </c>
      <c r="U242">
        <v>0</v>
      </c>
      <c r="V242">
        <v>0</v>
      </c>
      <c r="W242">
        <v>1116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 s="1">
        <v>44562</v>
      </c>
      <c r="AE242" s="1">
        <v>44773</v>
      </c>
      <c r="AF242" s="1">
        <v>44785</v>
      </c>
      <c r="AG2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1116</v>
      </c>
    </row>
    <row r="243" spans="1:33" x14ac:dyDescent="0.25">
      <c r="A243">
        <v>5</v>
      </c>
      <c r="B243">
        <v>502</v>
      </c>
      <c r="C243">
        <v>12</v>
      </c>
      <c r="D243">
        <v>361</v>
      </c>
      <c r="E243">
        <v>2</v>
      </c>
      <c r="F243">
        <v>0</v>
      </c>
      <c r="G243">
        <v>2031</v>
      </c>
      <c r="H243" s="10" t="s">
        <v>4398</v>
      </c>
      <c r="I243">
        <v>31</v>
      </c>
      <c r="J243">
        <v>0</v>
      </c>
      <c r="K243">
        <v>0</v>
      </c>
      <c r="L243">
        <v>0</v>
      </c>
      <c r="M243">
        <v>35000</v>
      </c>
      <c r="N243">
        <v>0</v>
      </c>
      <c r="O243">
        <v>0</v>
      </c>
      <c r="P243">
        <v>0</v>
      </c>
      <c r="Q243">
        <v>0</v>
      </c>
      <c r="R243">
        <v>11789.88</v>
      </c>
      <c r="S243">
        <v>11789.88</v>
      </c>
      <c r="T243">
        <v>11789.88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 s="1">
        <v>44562</v>
      </c>
      <c r="AE243" s="1">
        <v>44773</v>
      </c>
      <c r="AF243" s="1">
        <v>44785</v>
      </c>
      <c r="AG2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35000</v>
      </c>
    </row>
    <row r="244" spans="1:33" x14ac:dyDescent="0.25">
      <c r="A244">
        <v>5</v>
      </c>
      <c r="B244">
        <v>502</v>
      </c>
      <c r="C244">
        <v>12</v>
      </c>
      <c r="D244">
        <v>361</v>
      </c>
      <c r="E244">
        <v>2</v>
      </c>
      <c r="F244">
        <v>0</v>
      </c>
      <c r="G244">
        <v>2031</v>
      </c>
      <c r="H244" s="10" t="s">
        <v>5474</v>
      </c>
      <c r="I244">
        <v>20</v>
      </c>
      <c r="J244">
        <v>1000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 s="1">
        <v>44562</v>
      </c>
      <c r="AE244" s="1">
        <v>44773</v>
      </c>
      <c r="AF244" s="1">
        <v>44785</v>
      </c>
      <c r="AG2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45" spans="1:33" x14ac:dyDescent="0.25">
      <c r="A245">
        <v>5</v>
      </c>
      <c r="B245">
        <v>502</v>
      </c>
      <c r="C245">
        <v>12</v>
      </c>
      <c r="D245">
        <v>361</v>
      </c>
      <c r="E245">
        <v>2</v>
      </c>
      <c r="F245">
        <v>0</v>
      </c>
      <c r="G245">
        <v>2031</v>
      </c>
      <c r="H245" s="10" t="s">
        <v>4381</v>
      </c>
      <c r="I245">
        <v>20</v>
      </c>
      <c r="J245">
        <v>204000</v>
      </c>
      <c r="K245">
        <v>0</v>
      </c>
      <c r="L245">
        <v>36500</v>
      </c>
      <c r="M245">
        <v>0</v>
      </c>
      <c r="N245">
        <v>0</v>
      </c>
      <c r="O245">
        <v>100000</v>
      </c>
      <c r="P245">
        <v>0</v>
      </c>
      <c r="Q245">
        <v>0</v>
      </c>
      <c r="R245">
        <v>138606.79</v>
      </c>
      <c r="S245">
        <v>138606.79</v>
      </c>
      <c r="T245">
        <v>138606.79</v>
      </c>
      <c r="U245">
        <v>0</v>
      </c>
      <c r="V245">
        <v>0</v>
      </c>
      <c r="W245">
        <v>204000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 s="1">
        <v>44562</v>
      </c>
      <c r="AE245" s="1">
        <v>44773</v>
      </c>
      <c r="AF245" s="1">
        <v>44785</v>
      </c>
      <c r="AG2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140500</v>
      </c>
    </row>
    <row r="246" spans="1:33" x14ac:dyDescent="0.25">
      <c r="A246">
        <v>5</v>
      </c>
      <c r="B246">
        <v>502</v>
      </c>
      <c r="C246">
        <v>12</v>
      </c>
      <c r="D246">
        <v>361</v>
      </c>
      <c r="E246">
        <v>2</v>
      </c>
      <c r="F246">
        <v>0</v>
      </c>
      <c r="G246">
        <v>2031</v>
      </c>
      <c r="H246" s="10" t="s">
        <v>4381</v>
      </c>
      <c r="I246">
        <v>31</v>
      </c>
      <c r="J246">
        <v>0</v>
      </c>
      <c r="K246">
        <v>0</v>
      </c>
      <c r="L246">
        <v>100000</v>
      </c>
      <c r="M246">
        <v>0</v>
      </c>
      <c r="N246">
        <v>0</v>
      </c>
      <c r="O246">
        <v>35000</v>
      </c>
      <c r="P246">
        <v>0</v>
      </c>
      <c r="Q246">
        <v>0</v>
      </c>
      <c r="R246">
        <v>50467.1</v>
      </c>
      <c r="S246">
        <v>50467.1</v>
      </c>
      <c r="T246">
        <v>50467.1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 s="1">
        <v>44562</v>
      </c>
      <c r="AE246" s="1">
        <v>44773</v>
      </c>
      <c r="AF246" s="1">
        <v>44785</v>
      </c>
      <c r="AG2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65000</v>
      </c>
    </row>
    <row r="247" spans="1:33" x14ac:dyDescent="0.25">
      <c r="A247">
        <v>5</v>
      </c>
      <c r="B247">
        <v>502</v>
      </c>
      <c r="C247">
        <v>12</v>
      </c>
      <c r="D247">
        <v>361</v>
      </c>
      <c r="E247">
        <v>2</v>
      </c>
      <c r="F247">
        <v>0</v>
      </c>
      <c r="G247">
        <v>2031</v>
      </c>
      <c r="H247" s="10" t="s">
        <v>4382</v>
      </c>
      <c r="I247">
        <v>20</v>
      </c>
      <c r="J247">
        <v>20000</v>
      </c>
      <c r="K247">
        <v>0</v>
      </c>
      <c r="L247">
        <v>0</v>
      </c>
      <c r="M247">
        <v>0</v>
      </c>
      <c r="N247">
        <v>0</v>
      </c>
      <c r="O247">
        <v>5000</v>
      </c>
      <c r="P247">
        <v>0</v>
      </c>
      <c r="Q247">
        <v>0</v>
      </c>
      <c r="R247">
        <v>1031.1199999999999</v>
      </c>
      <c r="S247">
        <v>1031.1199999999999</v>
      </c>
      <c r="T247">
        <v>1031.1199999999999</v>
      </c>
      <c r="U247">
        <v>0</v>
      </c>
      <c r="V247">
        <v>0</v>
      </c>
      <c r="W247">
        <v>20000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 s="1">
        <v>44562</v>
      </c>
      <c r="AE247" s="1">
        <v>44773</v>
      </c>
      <c r="AF247" s="1">
        <v>44785</v>
      </c>
      <c r="AG2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248" spans="1:33" x14ac:dyDescent="0.25">
      <c r="A248">
        <v>5</v>
      </c>
      <c r="B248">
        <v>502</v>
      </c>
      <c r="C248">
        <v>12</v>
      </c>
      <c r="D248">
        <v>361</v>
      </c>
      <c r="E248">
        <v>2</v>
      </c>
      <c r="F248">
        <v>0</v>
      </c>
      <c r="G248">
        <v>2031</v>
      </c>
      <c r="H248" s="10" t="s">
        <v>4382</v>
      </c>
      <c r="I248">
        <v>31</v>
      </c>
      <c r="J248">
        <v>0</v>
      </c>
      <c r="K248">
        <v>0</v>
      </c>
      <c r="L248">
        <v>10000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6906.59</v>
      </c>
      <c r="S248">
        <v>6906.59</v>
      </c>
      <c r="T248">
        <v>6906.59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 s="1">
        <v>44562</v>
      </c>
      <c r="AE248" s="1">
        <v>44773</v>
      </c>
      <c r="AF248" s="1">
        <v>44785</v>
      </c>
      <c r="AG2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249" spans="1:33" x14ac:dyDescent="0.25">
      <c r="A249">
        <v>5</v>
      </c>
      <c r="B249">
        <v>502</v>
      </c>
      <c r="C249">
        <v>12</v>
      </c>
      <c r="D249">
        <v>361</v>
      </c>
      <c r="E249">
        <v>2</v>
      </c>
      <c r="F249">
        <v>0</v>
      </c>
      <c r="G249">
        <v>2031</v>
      </c>
      <c r="H249" s="10" t="s">
        <v>4383</v>
      </c>
      <c r="I249">
        <v>20</v>
      </c>
      <c r="J249">
        <v>1000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378.32</v>
      </c>
      <c r="S249">
        <v>378.32</v>
      </c>
      <c r="T249">
        <v>378.32</v>
      </c>
      <c r="U249">
        <v>0</v>
      </c>
      <c r="V249">
        <v>0</v>
      </c>
      <c r="W249">
        <v>1000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 s="1">
        <v>44562</v>
      </c>
      <c r="AE249" s="1">
        <v>44773</v>
      </c>
      <c r="AF249" s="1">
        <v>44785</v>
      </c>
      <c r="AG2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50" spans="1:33" x14ac:dyDescent="0.25">
      <c r="A250">
        <v>5</v>
      </c>
      <c r="B250">
        <v>502</v>
      </c>
      <c r="C250">
        <v>12</v>
      </c>
      <c r="D250">
        <v>361</v>
      </c>
      <c r="E250">
        <v>2</v>
      </c>
      <c r="F250">
        <v>0</v>
      </c>
      <c r="G250">
        <v>2031</v>
      </c>
      <c r="H250" s="10" t="s">
        <v>4384</v>
      </c>
      <c r="I250">
        <v>20</v>
      </c>
      <c r="J250">
        <v>1000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 s="1">
        <v>44562</v>
      </c>
      <c r="AE250" s="1">
        <v>44773</v>
      </c>
      <c r="AF250" s="1">
        <v>44785</v>
      </c>
      <c r="AG2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51" spans="1:33" x14ac:dyDescent="0.25">
      <c r="A251">
        <v>5</v>
      </c>
      <c r="B251">
        <v>502</v>
      </c>
      <c r="C251">
        <v>12</v>
      </c>
      <c r="D251">
        <v>361</v>
      </c>
      <c r="E251">
        <v>2</v>
      </c>
      <c r="F251">
        <v>0</v>
      </c>
      <c r="G251">
        <v>2031</v>
      </c>
      <c r="H251" s="10" t="s">
        <v>4385</v>
      </c>
      <c r="I251">
        <v>20</v>
      </c>
      <c r="J251">
        <v>24000</v>
      </c>
      <c r="K251">
        <v>0</v>
      </c>
      <c r="L251">
        <v>0</v>
      </c>
      <c r="M251">
        <v>0</v>
      </c>
      <c r="N251">
        <v>0</v>
      </c>
      <c r="O251">
        <v>8000</v>
      </c>
      <c r="P251">
        <v>0</v>
      </c>
      <c r="Q251">
        <v>0</v>
      </c>
      <c r="R251">
        <v>3461.6</v>
      </c>
      <c r="S251">
        <v>3461.6</v>
      </c>
      <c r="T251">
        <v>3461.6</v>
      </c>
      <c r="U251">
        <v>0</v>
      </c>
      <c r="V251">
        <v>0</v>
      </c>
      <c r="W251">
        <v>24000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 s="1">
        <v>44562</v>
      </c>
      <c r="AE251" s="1">
        <v>44773</v>
      </c>
      <c r="AF251" s="1">
        <v>44785</v>
      </c>
      <c r="AG2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</v>
      </c>
    </row>
    <row r="252" spans="1:33" x14ac:dyDescent="0.25">
      <c r="A252">
        <v>5</v>
      </c>
      <c r="B252">
        <v>502</v>
      </c>
      <c r="C252">
        <v>12</v>
      </c>
      <c r="D252">
        <v>361</v>
      </c>
      <c r="E252">
        <v>2</v>
      </c>
      <c r="F252">
        <v>0</v>
      </c>
      <c r="G252">
        <v>2031</v>
      </c>
      <c r="H252" s="10" t="s">
        <v>4385</v>
      </c>
      <c r="I252">
        <v>31</v>
      </c>
      <c r="J252">
        <v>0</v>
      </c>
      <c r="K252">
        <v>0</v>
      </c>
      <c r="L252">
        <v>31000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20211.689999999999</v>
      </c>
      <c r="S252">
        <v>20211.689999999999</v>
      </c>
      <c r="T252">
        <v>16682.080000000002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 s="1">
        <v>44562</v>
      </c>
      <c r="AE252" s="1">
        <v>44773</v>
      </c>
      <c r="AF252" s="1">
        <v>44785</v>
      </c>
      <c r="AG2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31000</v>
      </c>
    </row>
    <row r="253" spans="1:33" x14ac:dyDescent="0.25">
      <c r="A253">
        <v>5</v>
      </c>
      <c r="B253">
        <v>502</v>
      </c>
      <c r="C253">
        <v>12</v>
      </c>
      <c r="D253">
        <v>361</v>
      </c>
      <c r="E253">
        <v>2</v>
      </c>
      <c r="F253">
        <v>0</v>
      </c>
      <c r="G253">
        <v>2031</v>
      </c>
      <c r="H253" s="10" t="s">
        <v>4393</v>
      </c>
      <c r="I253">
        <v>1</v>
      </c>
      <c r="J253">
        <v>0</v>
      </c>
      <c r="K253">
        <v>0</v>
      </c>
      <c r="L253">
        <v>1000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 s="1">
        <v>44562</v>
      </c>
      <c r="AE253" s="1">
        <v>44773</v>
      </c>
      <c r="AF253" s="1">
        <v>44785</v>
      </c>
      <c r="AG2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54" spans="1:33" x14ac:dyDescent="0.25">
      <c r="A254">
        <v>5</v>
      </c>
      <c r="B254">
        <v>502</v>
      </c>
      <c r="C254">
        <v>12</v>
      </c>
      <c r="D254">
        <v>361</v>
      </c>
      <c r="E254">
        <v>2</v>
      </c>
      <c r="F254">
        <v>0</v>
      </c>
      <c r="G254">
        <v>2031</v>
      </c>
      <c r="H254" s="10" t="s">
        <v>4393</v>
      </c>
      <c r="I254">
        <v>20</v>
      </c>
      <c r="J254">
        <v>1000</v>
      </c>
      <c r="K254">
        <v>0</v>
      </c>
      <c r="L254">
        <v>100</v>
      </c>
      <c r="M254">
        <v>0</v>
      </c>
      <c r="N254">
        <v>0</v>
      </c>
      <c r="O254">
        <v>1000</v>
      </c>
      <c r="P254">
        <v>0</v>
      </c>
      <c r="Q254">
        <v>0</v>
      </c>
      <c r="R254">
        <v>56.47</v>
      </c>
      <c r="S254">
        <v>56.47</v>
      </c>
      <c r="T254">
        <v>56.47</v>
      </c>
      <c r="U254">
        <v>0</v>
      </c>
      <c r="V254">
        <v>0</v>
      </c>
      <c r="W254">
        <v>1000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 s="1">
        <v>44562</v>
      </c>
      <c r="AE254" s="1">
        <v>44773</v>
      </c>
      <c r="AF254" s="1">
        <v>44785</v>
      </c>
      <c r="AG2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</v>
      </c>
    </row>
    <row r="255" spans="1:33" x14ac:dyDescent="0.25">
      <c r="A255">
        <v>5</v>
      </c>
      <c r="B255">
        <v>502</v>
      </c>
      <c r="C255">
        <v>12</v>
      </c>
      <c r="D255">
        <v>361</v>
      </c>
      <c r="E255">
        <v>2</v>
      </c>
      <c r="F255">
        <v>0</v>
      </c>
      <c r="G255">
        <v>2031</v>
      </c>
      <c r="H255" s="10" t="s">
        <v>4386</v>
      </c>
      <c r="I255">
        <v>20</v>
      </c>
      <c r="J255">
        <v>1000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 s="1">
        <v>44562</v>
      </c>
      <c r="AE255" s="1">
        <v>44773</v>
      </c>
      <c r="AF255" s="1">
        <v>44785</v>
      </c>
      <c r="AG2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56" spans="1:33" x14ac:dyDescent="0.25">
      <c r="A256">
        <v>5</v>
      </c>
      <c r="B256">
        <v>502</v>
      </c>
      <c r="C256">
        <v>12</v>
      </c>
      <c r="D256">
        <v>361</v>
      </c>
      <c r="E256">
        <v>2</v>
      </c>
      <c r="F256">
        <v>0</v>
      </c>
      <c r="G256">
        <v>2031</v>
      </c>
      <c r="H256" s="10" t="s">
        <v>4387</v>
      </c>
      <c r="I256">
        <v>20</v>
      </c>
      <c r="J256">
        <v>200000</v>
      </c>
      <c r="K256">
        <v>0</v>
      </c>
      <c r="L256">
        <v>8500</v>
      </c>
      <c r="M256">
        <v>0</v>
      </c>
      <c r="N256">
        <v>0</v>
      </c>
      <c r="O256">
        <v>33000</v>
      </c>
      <c r="P256">
        <v>0</v>
      </c>
      <c r="Q256">
        <v>0</v>
      </c>
      <c r="R256">
        <v>175053.18</v>
      </c>
      <c r="S256">
        <v>132482.23000000001</v>
      </c>
      <c r="T256">
        <v>132482.23000000001</v>
      </c>
      <c r="U256">
        <v>0</v>
      </c>
      <c r="V256">
        <v>0</v>
      </c>
      <c r="W256">
        <v>200000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 s="1">
        <v>44562</v>
      </c>
      <c r="AE256" s="1">
        <v>44773</v>
      </c>
      <c r="AF256" s="1">
        <v>44785</v>
      </c>
      <c r="AG2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175500</v>
      </c>
    </row>
    <row r="257" spans="1:33" x14ac:dyDescent="0.25">
      <c r="A257">
        <v>5</v>
      </c>
      <c r="B257">
        <v>502</v>
      </c>
      <c r="C257">
        <v>12</v>
      </c>
      <c r="D257">
        <v>361</v>
      </c>
      <c r="E257">
        <v>2</v>
      </c>
      <c r="F257">
        <v>0</v>
      </c>
      <c r="G257">
        <v>2031</v>
      </c>
      <c r="H257" s="10" t="s">
        <v>4387</v>
      </c>
      <c r="I257">
        <v>1040</v>
      </c>
      <c r="J257">
        <v>0</v>
      </c>
      <c r="K257">
        <v>0</v>
      </c>
      <c r="L257">
        <v>3426.63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 s="1">
        <v>44562</v>
      </c>
      <c r="AE257" s="1">
        <v>44773</v>
      </c>
      <c r="AF257" s="1">
        <v>44785</v>
      </c>
      <c r="AG2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3426.63</v>
      </c>
    </row>
    <row r="258" spans="1:33" x14ac:dyDescent="0.25">
      <c r="A258">
        <v>5</v>
      </c>
      <c r="B258">
        <v>502</v>
      </c>
      <c r="C258">
        <v>12</v>
      </c>
      <c r="D258">
        <v>361</v>
      </c>
      <c r="E258">
        <v>2</v>
      </c>
      <c r="F258">
        <v>0</v>
      </c>
      <c r="G258">
        <v>2031</v>
      </c>
      <c r="H258" s="10" t="s">
        <v>4388</v>
      </c>
      <c r="I258">
        <v>20</v>
      </c>
      <c r="J258">
        <v>500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 s="1">
        <v>44562</v>
      </c>
      <c r="AE258" s="1">
        <v>44773</v>
      </c>
      <c r="AF258" s="1">
        <v>44785</v>
      </c>
      <c r="AG2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259" spans="1:33" x14ac:dyDescent="0.25">
      <c r="A259">
        <v>5</v>
      </c>
      <c r="B259">
        <v>502</v>
      </c>
      <c r="C259">
        <v>12</v>
      </c>
      <c r="D259">
        <v>361</v>
      </c>
      <c r="E259">
        <v>2</v>
      </c>
      <c r="F259">
        <v>0</v>
      </c>
      <c r="G259">
        <v>2031</v>
      </c>
      <c r="H259" s="10" t="s">
        <v>4389</v>
      </c>
      <c r="I259">
        <v>20</v>
      </c>
      <c r="J259">
        <v>70000</v>
      </c>
      <c r="K259">
        <v>0</v>
      </c>
      <c r="L259">
        <v>40000</v>
      </c>
      <c r="M259">
        <v>0</v>
      </c>
      <c r="N259">
        <v>0</v>
      </c>
      <c r="O259">
        <v>10000</v>
      </c>
      <c r="P259">
        <v>0</v>
      </c>
      <c r="Q259">
        <v>0</v>
      </c>
      <c r="R259">
        <v>69160</v>
      </c>
      <c r="S259">
        <v>25065.63</v>
      </c>
      <c r="T259">
        <v>22827.21</v>
      </c>
      <c r="U259">
        <v>0</v>
      </c>
      <c r="V259">
        <v>0</v>
      </c>
      <c r="W259">
        <v>70000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 s="1">
        <v>44562</v>
      </c>
      <c r="AE259" s="1">
        <v>44773</v>
      </c>
      <c r="AF259" s="1">
        <v>44785</v>
      </c>
      <c r="AG2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100000</v>
      </c>
    </row>
    <row r="260" spans="1:33" x14ac:dyDescent="0.25">
      <c r="A260">
        <v>5</v>
      </c>
      <c r="B260">
        <v>502</v>
      </c>
      <c r="C260">
        <v>12</v>
      </c>
      <c r="D260">
        <v>361</v>
      </c>
      <c r="E260">
        <v>2</v>
      </c>
      <c r="F260">
        <v>0</v>
      </c>
      <c r="G260">
        <v>2031</v>
      </c>
      <c r="H260" s="10" t="s">
        <v>4389</v>
      </c>
      <c r="I260">
        <v>1014</v>
      </c>
      <c r="J260">
        <v>30000</v>
      </c>
      <c r="K260">
        <v>0</v>
      </c>
      <c r="L260">
        <v>0</v>
      </c>
      <c r="M260">
        <v>0</v>
      </c>
      <c r="N260">
        <v>0</v>
      </c>
      <c r="O260">
        <v>9500</v>
      </c>
      <c r="P260">
        <v>0</v>
      </c>
      <c r="Q260">
        <v>0</v>
      </c>
      <c r="R260">
        <v>18197.2</v>
      </c>
      <c r="S260">
        <v>5977.2</v>
      </c>
      <c r="T260">
        <v>5977.2</v>
      </c>
      <c r="U260">
        <v>0</v>
      </c>
      <c r="V260">
        <v>0</v>
      </c>
      <c r="W260">
        <v>30000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 s="1">
        <v>44562</v>
      </c>
      <c r="AE260" s="1">
        <v>44773</v>
      </c>
      <c r="AF260" s="1">
        <v>44785</v>
      </c>
      <c r="AG2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20500</v>
      </c>
    </row>
    <row r="261" spans="1:33" x14ac:dyDescent="0.25">
      <c r="A261">
        <v>5</v>
      </c>
      <c r="B261">
        <v>502</v>
      </c>
      <c r="C261">
        <v>12</v>
      </c>
      <c r="D261">
        <v>361</v>
      </c>
      <c r="E261">
        <v>2</v>
      </c>
      <c r="F261">
        <v>0</v>
      </c>
      <c r="G261">
        <v>2031</v>
      </c>
      <c r="H261" s="10" t="s">
        <v>4390</v>
      </c>
      <c r="I261">
        <v>20</v>
      </c>
      <c r="J261">
        <v>10000</v>
      </c>
      <c r="K261">
        <v>0</v>
      </c>
      <c r="L261">
        <v>8500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17525</v>
      </c>
      <c r="S261">
        <v>6806.02</v>
      </c>
      <c r="T261">
        <v>6806.02</v>
      </c>
      <c r="U261">
        <v>0</v>
      </c>
      <c r="V261">
        <v>0</v>
      </c>
      <c r="W261">
        <v>10000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 s="1">
        <v>44562</v>
      </c>
      <c r="AE261" s="1">
        <v>44773</v>
      </c>
      <c r="AF261" s="1">
        <v>44785</v>
      </c>
      <c r="AG2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18500</v>
      </c>
    </row>
    <row r="262" spans="1:33" x14ac:dyDescent="0.25">
      <c r="A262">
        <v>5</v>
      </c>
      <c r="B262">
        <v>502</v>
      </c>
      <c r="C262">
        <v>12</v>
      </c>
      <c r="D262">
        <v>361</v>
      </c>
      <c r="E262">
        <v>2</v>
      </c>
      <c r="F262">
        <v>0</v>
      </c>
      <c r="G262">
        <v>2031</v>
      </c>
      <c r="H262" s="10" t="s">
        <v>4394</v>
      </c>
      <c r="I262">
        <v>20</v>
      </c>
      <c r="J262">
        <v>48000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22344.2</v>
      </c>
      <c r="S262">
        <v>22344.2</v>
      </c>
      <c r="T262">
        <v>22344.2</v>
      </c>
      <c r="U262">
        <v>0</v>
      </c>
      <c r="V262">
        <v>0</v>
      </c>
      <c r="W262">
        <v>48000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 s="1">
        <v>44562</v>
      </c>
      <c r="AE262" s="1">
        <v>44773</v>
      </c>
      <c r="AF262" s="1">
        <v>44785</v>
      </c>
      <c r="AG2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48000</v>
      </c>
    </row>
    <row r="263" spans="1:33" x14ac:dyDescent="0.25">
      <c r="A263">
        <v>5</v>
      </c>
      <c r="B263">
        <v>502</v>
      </c>
      <c r="C263">
        <v>12</v>
      </c>
      <c r="D263">
        <v>361</v>
      </c>
      <c r="E263">
        <v>2</v>
      </c>
      <c r="F263">
        <v>0</v>
      </c>
      <c r="G263">
        <v>2031</v>
      </c>
      <c r="H263" s="10" t="s">
        <v>4391</v>
      </c>
      <c r="I263">
        <v>20</v>
      </c>
      <c r="J263">
        <v>500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 s="1">
        <v>44562</v>
      </c>
      <c r="AE263" s="1">
        <v>44773</v>
      </c>
      <c r="AF263" s="1">
        <v>44785</v>
      </c>
      <c r="AG2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264" spans="1:33" x14ac:dyDescent="0.25">
      <c r="A264">
        <v>5</v>
      </c>
      <c r="B264">
        <v>502</v>
      </c>
      <c r="C264">
        <v>12</v>
      </c>
      <c r="D264">
        <v>361</v>
      </c>
      <c r="E264">
        <v>2</v>
      </c>
      <c r="F264">
        <v>0</v>
      </c>
      <c r="G264">
        <v>2031</v>
      </c>
      <c r="H264" s="10" t="s">
        <v>4404</v>
      </c>
      <c r="I264">
        <v>20</v>
      </c>
      <c r="J264">
        <v>20000</v>
      </c>
      <c r="K264">
        <v>0</v>
      </c>
      <c r="L264">
        <v>0</v>
      </c>
      <c r="M264">
        <v>0</v>
      </c>
      <c r="N264">
        <v>0</v>
      </c>
      <c r="O264">
        <v>20000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20000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 s="1">
        <v>44562</v>
      </c>
      <c r="AE264" s="1">
        <v>44773</v>
      </c>
      <c r="AF264" s="1">
        <v>44785</v>
      </c>
      <c r="AG2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65" spans="1:33" x14ac:dyDescent="0.25">
      <c r="A265">
        <v>5</v>
      </c>
      <c r="B265">
        <v>502</v>
      </c>
      <c r="C265">
        <v>12</v>
      </c>
      <c r="D265">
        <v>361</v>
      </c>
      <c r="E265">
        <v>2</v>
      </c>
      <c r="F265">
        <v>0</v>
      </c>
      <c r="G265">
        <v>2031</v>
      </c>
      <c r="H265" s="10" t="s">
        <v>4402</v>
      </c>
      <c r="I265">
        <v>20</v>
      </c>
      <c r="J265">
        <v>500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350</v>
      </c>
      <c r="S265">
        <v>350</v>
      </c>
      <c r="T265">
        <v>350</v>
      </c>
      <c r="U265">
        <v>0</v>
      </c>
      <c r="V265">
        <v>0</v>
      </c>
      <c r="W265">
        <v>500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 s="1">
        <v>44562</v>
      </c>
      <c r="AE265" s="1">
        <v>44773</v>
      </c>
      <c r="AF265" s="1">
        <v>44785</v>
      </c>
      <c r="AG2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266" spans="1:33" x14ac:dyDescent="0.25">
      <c r="A266">
        <v>5</v>
      </c>
      <c r="B266">
        <v>502</v>
      </c>
      <c r="C266">
        <v>12</v>
      </c>
      <c r="D266">
        <v>361</v>
      </c>
      <c r="E266">
        <v>2</v>
      </c>
      <c r="F266">
        <v>0</v>
      </c>
      <c r="G266">
        <v>2031</v>
      </c>
      <c r="H266" s="10" t="s">
        <v>4392</v>
      </c>
      <c r="I266">
        <v>20</v>
      </c>
      <c r="J266">
        <v>500</v>
      </c>
      <c r="K266">
        <v>0</v>
      </c>
      <c r="L266">
        <v>143000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140970</v>
      </c>
      <c r="S266">
        <v>137467</v>
      </c>
      <c r="T266">
        <v>137467</v>
      </c>
      <c r="U266">
        <v>0</v>
      </c>
      <c r="V266">
        <v>0</v>
      </c>
      <c r="W266">
        <v>500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 s="1">
        <v>44562</v>
      </c>
      <c r="AE266" s="1">
        <v>44773</v>
      </c>
      <c r="AF266" s="1">
        <v>44785</v>
      </c>
      <c r="AG2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143500</v>
      </c>
    </row>
    <row r="267" spans="1:33" x14ac:dyDescent="0.25">
      <c r="A267">
        <v>5</v>
      </c>
      <c r="B267">
        <v>502</v>
      </c>
      <c r="C267">
        <v>12</v>
      </c>
      <c r="D267">
        <v>361</v>
      </c>
      <c r="E267">
        <v>2</v>
      </c>
      <c r="F267">
        <v>0</v>
      </c>
      <c r="G267">
        <v>2031</v>
      </c>
      <c r="H267" s="10" t="s">
        <v>4392</v>
      </c>
      <c r="I267">
        <v>1040</v>
      </c>
      <c r="J267">
        <v>0</v>
      </c>
      <c r="K267">
        <v>0</v>
      </c>
      <c r="L267">
        <v>2468.19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2172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 s="1">
        <v>44562</v>
      </c>
      <c r="AE267" s="1">
        <v>44773</v>
      </c>
      <c r="AF267" s="1">
        <v>44785</v>
      </c>
      <c r="AG2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2468.19</v>
      </c>
    </row>
    <row r="268" spans="1:33" x14ac:dyDescent="0.25">
      <c r="A268">
        <v>5</v>
      </c>
      <c r="B268">
        <v>502</v>
      </c>
      <c r="C268">
        <v>12</v>
      </c>
      <c r="D268">
        <v>361</v>
      </c>
      <c r="E268">
        <v>2</v>
      </c>
      <c r="F268">
        <v>0</v>
      </c>
      <c r="G268">
        <v>2032</v>
      </c>
      <c r="H268" s="10" t="s">
        <v>4387</v>
      </c>
      <c r="I268">
        <v>20</v>
      </c>
      <c r="J268">
        <v>2000</v>
      </c>
      <c r="K268">
        <v>0</v>
      </c>
      <c r="L268">
        <v>0</v>
      </c>
      <c r="M268">
        <v>0</v>
      </c>
      <c r="N268">
        <v>0</v>
      </c>
      <c r="O268">
        <v>2000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2000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 s="1">
        <v>44562</v>
      </c>
      <c r="AE268" s="1">
        <v>44773</v>
      </c>
      <c r="AF268" s="1">
        <v>44785</v>
      </c>
      <c r="AG2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69" spans="1:33" x14ac:dyDescent="0.25">
      <c r="A269">
        <v>5</v>
      </c>
      <c r="B269">
        <v>502</v>
      </c>
      <c r="C269">
        <v>12</v>
      </c>
      <c r="D269">
        <v>361</v>
      </c>
      <c r="E269">
        <v>2</v>
      </c>
      <c r="F269">
        <v>0</v>
      </c>
      <c r="G269">
        <v>2032</v>
      </c>
      <c r="H269" s="10" t="s">
        <v>4397</v>
      </c>
      <c r="I269">
        <v>20</v>
      </c>
      <c r="J269">
        <v>5000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 s="1">
        <v>44562</v>
      </c>
      <c r="AE269" s="1">
        <v>44773</v>
      </c>
      <c r="AF269" s="1">
        <v>44785</v>
      </c>
      <c r="AG2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270" spans="1:33" x14ac:dyDescent="0.25">
      <c r="A270">
        <v>5</v>
      </c>
      <c r="B270">
        <v>502</v>
      </c>
      <c r="C270">
        <v>12</v>
      </c>
      <c r="D270">
        <v>361</v>
      </c>
      <c r="E270">
        <v>2</v>
      </c>
      <c r="F270">
        <v>0</v>
      </c>
      <c r="G270">
        <v>2032</v>
      </c>
      <c r="H270" s="10" t="s">
        <v>4389</v>
      </c>
      <c r="I270">
        <v>20</v>
      </c>
      <c r="J270">
        <v>5000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 s="1">
        <v>44562</v>
      </c>
      <c r="AE270" s="1">
        <v>44773</v>
      </c>
      <c r="AF270" s="1">
        <v>44785</v>
      </c>
      <c r="AG2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271" spans="1:33" x14ac:dyDescent="0.25">
      <c r="A271">
        <v>5</v>
      </c>
      <c r="B271">
        <v>502</v>
      </c>
      <c r="C271">
        <v>12</v>
      </c>
      <c r="D271">
        <v>365</v>
      </c>
      <c r="E271">
        <v>2</v>
      </c>
      <c r="F271">
        <v>0</v>
      </c>
      <c r="G271">
        <v>1009</v>
      </c>
      <c r="H271" s="10" t="s">
        <v>4387</v>
      </c>
      <c r="I271">
        <v>20</v>
      </c>
      <c r="J271">
        <v>2000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 s="1">
        <v>44562</v>
      </c>
      <c r="AE271" s="1">
        <v>44773</v>
      </c>
      <c r="AF271" s="1">
        <v>44785</v>
      </c>
      <c r="AG2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272" spans="1:33" x14ac:dyDescent="0.25">
      <c r="A272">
        <v>5</v>
      </c>
      <c r="B272">
        <v>502</v>
      </c>
      <c r="C272">
        <v>12</v>
      </c>
      <c r="D272">
        <v>365</v>
      </c>
      <c r="E272">
        <v>2</v>
      </c>
      <c r="F272">
        <v>0</v>
      </c>
      <c r="G272">
        <v>1009</v>
      </c>
      <c r="H272" s="10" t="s">
        <v>4389</v>
      </c>
      <c r="I272">
        <v>20</v>
      </c>
      <c r="J272">
        <v>3000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 s="1">
        <v>44562</v>
      </c>
      <c r="AE272" s="1">
        <v>44773</v>
      </c>
      <c r="AF272" s="1">
        <v>44785</v>
      </c>
      <c r="AG2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273" spans="1:33" x14ac:dyDescent="0.25">
      <c r="A273">
        <v>5</v>
      </c>
      <c r="B273">
        <v>502</v>
      </c>
      <c r="C273">
        <v>12</v>
      </c>
      <c r="D273">
        <v>365</v>
      </c>
      <c r="E273">
        <v>2</v>
      </c>
      <c r="F273">
        <v>0</v>
      </c>
      <c r="G273">
        <v>1010</v>
      </c>
      <c r="H273" s="10" t="s">
        <v>4387</v>
      </c>
      <c r="I273">
        <v>20</v>
      </c>
      <c r="J273">
        <v>1000</v>
      </c>
      <c r="K273">
        <v>0</v>
      </c>
      <c r="L273">
        <v>150000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1000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 s="1">
        <v>44562</v>
      </c>
      <c r="AE273" s="1">
        <v>44773</v>
      </c>
      <c r="AF273" s="1">
        <v>44785</v>
      </c>
      <c r="AG2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151000</v>
      </c>
    </row>
    <row r="274" spans="1:33" x14ac:dyDescent="0.25">
      <c r="A274">
        <v>5</v>
      </c>
      <c r="B274">
        <v>502</v>
      </c>
      <c r="C274">
        <v>12</v>
      </c>
      <c r="D274">
        <v>365</v>
      </c>
      <c r="E274">
        <v>2</v>
      </c>
      <c r="F274">
        <v>0</v>
      </c>
      <c r="G274">
        <v>1010</v>
      </c>
      <c r="H274" s="10" t="s">
        <v>4389</v>
      </c>
      <c r="I274">
        <v>20</v>
      </c>
      <c r="J274">
        <v>1000</v>
      </c>
      <c r="K274">
        <v>0</v>
      </c>
      <c r="L274">
        <v>159000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1000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 s="1">
        <v>44562</v>
      </c>
      <c r="AE274" s="1">
        <v>44773</v>
      </c>
      <c r="AF274" s="1">
        <v>44785</v>
      </c>
      <c r="AG2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160000</v>
      </c>
    </row>
    <row r="275" spans="1:33" x14ac:dyDescent="0.25">
      <c r="A275">
        <v>5</v>
      </c>
      <c r="B275">
        <v>502</v>
      </c>
      <c r="C275">
        <v>12</v>
      </c>
      <c r="D275">
        <v>365</v>
      </c>
      <c r="E275">
        <v>2</v>
      </c>
      <c r="F275">
        <v>0</v>
      </c>
      <c r="G275">
        <v>1010</v>
      </c>
      <c r="H275" s="10" t="s">
        <v>4399</v>
      </c>
      <c r="I275">
        <v>20</v>
      </c>
      <c r="J275">
        <v>1000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 s="1">
        <v>44562</v>
      </c>
      <c r="AE275" s="1">
        <v>44773</v>
      </c>
      <c r="AF275" s="1">
        <v>44785</v>
      </c>
      <c r="AG2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76" spans="1:33" x14ac:dyDescent="0.25">
      <c r="A276">
        <v>5</v>
      </c>
      <c r="B276">
        <v>502</v>
      </c>
      <c r="C276">
        <v>12</v>
      </c>
      <c r="D276">
        <v>365</v>
      </c>
      <c r="E276">
        <v>2</v>
      </c>
      <c r="F276">
        <v>0</v>
      </c>
      <c r="G276">
        <v>1036</v>
      </c>
      <c r="H276" s="10" t="s">
        <v>4399</v>
      </c>
      <c r="I276">
        <v>20</v>
      </c>
      <c r="J276">
        <v>200000</v>
      </c>
      <c r="K276">
        <v>0</v>
      </c>
      <c r="L276">
        <v>0</v>
      </c>
      <c r="M276">
        <v>0</v>
      </c>
      <c r="N276">
        <v>0</v>
      </c>
      <c r="O276">
        <v>200000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200000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 s="1">
        <v>44562</v>
      </c>
      <c r="AE276" s="1">
        <v>44773</v>
      </c>
      <c r="AF276" s="1">
        <v>44785</v>
      </c>
      <c r="AG2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77" spans="1:33" x14ac:dyDescent="0.25">
      <c r="A277">
        <v>5</v>
      </c>
      <c r="B277">
        <v>502</v>
      </c>
      <c r="C277">
        <v>12</v>
      </c>
      <c r="D277">
        <v>365</v>
      </c>
      <c r="E277">
        <v>2</v>
      </c>
      <c r="F277">
        <v>0</v>
      </c>
      <c r="G277">
        <v>1036</v>
      </c>
      <c r="H277" s="10" t="s">
        <v>5476</v>
      </c>
      <c r="I277">
        <v>20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 s="1">
        <v>44562</v>
      </c>
      <c r="AE277" s="1">
        <v>44773</v>
      </c>
      <c r="AF277" s="1">
        <v>44785</v>
      </c>
      <c r="AG2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78" spans="1:33" x14ac:dyDescent="0.25">
      <c r="A278">
        <v>5</v>
      </c>
      <c r="B278">
        <v>502</v>
      </c>
      <c r="C278">
        <v>12</v>
      </c>
      <c r="D278">
        <v>365</v>
      </c>
      <c r="E278">
        <v>2</v>
      </c>
      <c r="F278">
        <v>0</v>
      </c>
      <c r="G278">
        <v>2026</v>
      </c>
      <c r="H278" s="10" t="s">
        <v>4398</v>
      </c>
      <c r="I278">
        <v>20</v>
      </c>
      <c r="J278">
        <v>0</v>
      </c>
      <c r="K278">
        <v>0</v>
      </c>
      <c r="L278">
        <v>0</v>
      </c>
      <c r="M278">
        <v>300000</v>
      </c>
      <c r="N278">
        <v>0</v>
      </c>
      <c r="O278">
        <v>100000</v>
      </c>
      <c r="P278">
        <v>0</v>
      </c>
      <c r="Q278">
        <v>0</v>
      </c>
      <c r="R278">
        <v>60076.23</v>
      </c>
      <c r="S278">
        <v>60076.23</v>
      </c>
      <c r="T278">
        <v>60076.23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 s="1">
        <v>44562</v>
      </c>
      <c r="AE278" s="1">
        <v>44773</v>
      </c>
      <c r="AF278" s="1">
        <v>44785</v>
      </c>
      <c r="AG2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200000</v>
      </c>
    </row>
    <row r="279" spans="1:33" x14ac:dyDescent="0.25">
      <c r="A279">
        <v>5</v>
      </c>
      <c r="B279">
        <v>502</v>
      </c>
      <c r="C279">
        <v>12</v>
      </c>
      <c r="D279">
        <v>365</v>
      </c>
      <c r="E279">
        <v>2</v>
      </c>
      <c r="F279">
        <v>0</v>
      </c>
      <c r="G279">
        <v>2026</v>
      </c>
      <c r="H279" s="10" t="s">
        <v>4398</v>
      </c>
      <c r="I279">
        <v>31</v>
      </c>
      <c r="J279">
        <v>0</v>
      </c>
      <c r="K279">
        <v>0</v>
      </c>
      <c r="L279">
        <v>25000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21319.16</v>
      </c>
      <c r="S279">
        <v>21319.16</v>
      </c>
      <c r="T279">
        <v>21319.16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 s="1">
        <v>44562</v>
      </c>
      <c r="AE279" s="1">
        <v>44773</v>
      </c>
      <c r="AF279" s="1">
        <v>44785</v>
      </c>
      <c r="AG2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</v>
      </c>
    </row>
    <row r="280" spans="1:33" x14ac:dyDescent="0.25">
      <c r="A280">
        <v>5</v>
      </c>
      <c r="B280">
        <v>502</v>
      </c>
      <c r="C280">
        <v>12</v>
      </c>
      <c r="D280">
        <v>365</v>
      </c>
      <c r="E280">
        <v>2</v>
      </c>
      <c r="F280">
        <v>0</v>
      </c>
      <c r="G280">
        <v>2026</v>
      </c>
      <c r="H280" s="10" t="s">
        <v>5474</v>
      </c>
      <c r="I280">
        <v>31</v>
      </c>
      <c r="J280">
        <v>1000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 s="1">
        <v>44562</v>
      </c>
      <c r="AE280" s="1">
        <v>44773</v>
      </c>
      <c r="AF280" s="1">
        <v>44785</v>
      </c>
      <c r="AG2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81" spans="1:33" x14ac:dyDescent="0.25">
      <c r="A281">
        <v>5</v>
      </c>
      <c r="B281">
        <v>502</v>
      </c>
      <c r="C281">
        <v>12</v>
      </c>
      <c r="D281">
        <v>365</v>
      </c>
      <c r="E281">
        <v>2</v>
      </c>
      <c r="F281">
        <v>0</v>
      </c>
      <c r="G281">
        <v>2026</v>
      </c>
      <c r="H281" s="10" t="s">
        <v>4381</v>
      </c>
      <c r="I281">
        <v>31</v>
      </c>
      <c r="J281">
        <v>1655000</v>
      </c>
      <c r="K281">
        <v>0</v>
      </c>
      <c r="L281">
        <v>0</v>
      </c>
      <c r="M281">
        <v>0</v>
      </c>
      <c r="N281">
        <v>0</v>
      </c>
      <c r="O281">
        <v>43000</v>
      </c>
      <c r="P281">
        <v>0</v>
      </c>
      <c r="Q281">
        <v>0</v>
      </c>
      <c r="R281">
        <v>904615.6</v>
      </c>
      <c r="S281">
        <v>904615.6</v>
      </c>
      <c r="T281">
        <v>904615.6</v>
      </c>
      <c r="U281">
        <v>0</v>
      </c>
      <c r="V281">
        <v>0</v>
      </c>
      <c r="W281">
        <v>1655000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 s="1">
        <v>44562</v>
      </c>
      <c r="AE281" s="1">
        <v>44773</v>
      </c>
      <c r="AF281" s="1">
        <v>44785</v>
      </c>
      <c r="AG2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1612000</v>
      </c>
    </row>
    <row r="282" spans="1:33" x14ac:dyDescent="0.25">
      <c r="A282">
        <v>5</v>
      </c>
      <c r="B282">
        <v>502</v>
      </c>
      <c r="C282">
        <v>12</v>
      </c>
      <c r="D282">
        <v>365</v>
      </c>
      <c r="E282">
        <v>2</v>
      </c>
      <c r="F282">
        <v>0</v>
      </c>
      <c r="G282">
        <v>2026</v>
      </c>
      <c r="H282" s="10" t="s">
        <v>4382</v>
      </c>
      <c r="I282">
        <v>31</v>
      </c>
      <c r="J282">
        <v>0</v>
      </c>
      <c r="K282">
        <v>0</v>
      </c>
      <c r="L282">
        <v>6000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5365.86</v>
      </c>
      <c r="S282">
        <v>5365.86</v>
      </c>
      <c r="T282">
        <v>5365.86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 s="1">
        <v>44562</v>
      </c>
      <c r="AE282" s="1">
        <v>44773</v>
      </c>
      <c r="AF282" s="1">
        <v>44785</v>
      </c>
      <c r="AG2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283" spans="1:33" x14ac:dyDescent="0.25">
      <c r="A283">
        <v>5</v>
      </c>
      <c r="B283">
        <v>502</v>
      </c>
      <c r="C283">
        <v>12</v>
      </c>
      <c r="D283">
        <v>365</v>
      </c>
      <c r="E283">
        <v>2</v>
      </c>
      <c r="F283">
        <v>0</v>
      </c>
      <c r="G283">
        <v>2026</v>
      </c>
      <c r="H283" s="10" t="s">
        <v>4383</v>
      </c>
      <c r="I283">
        <v>31</v>
      </c>
      <c r="J283">
        <v>1000</v>
      </c>
      <c r="K283">
        <v>0</v>
      </c>
      <c r="L283">
        <v>22550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21193.59</v>
      </c>
      <c r="S283">
        <v>21193.59</v>
      </c>
      <c r="T283">
        <v>21193.59</v>
      </c>
      <c r="U283">
        <v>0</v>
      </c>
      <c r="V283">
        <v>0</v>
      </c>
      <c r="W283">
        <v>1000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 s="1">
        <v>44562</v>
      </c>
      <c r="AE283" s="1">
        <v>44773</v>
      </c>
      <c r="AF283" s="1">
        <v>44785</v>
      </c>
      <c r="AG2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23550</v>
      </c>
    </row>
    <row r="284" spans="1:33" x14ac:dyDescent="0.25">
      <c r="A284">
        <v>5</v>
      </c>
      <c r="B284">
        <v>502</v>
      </c>
      <c r="C284">
        <v>12</v>
      </c>
      <c r="D284">
        <v>365</v>
      </c>
      <c r="E284">
        <v>2</v>
      </c>
      <c r="F284">
        <v>0</v>
      </c>
      <c r="G284">
        <v>2026</v>
      </c>
      <c r="H284" s="10" t="s">
        <v>4384</v>
      </c>
      <c r="I284">
        <v>31</v>
      </c>
      <c r="J284">
        <v>1000</v>
      </c>
      <c r="K284">
        <v>0</v>
      </c>
      <c r="L284">
        <v>1000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1934.93</v>
      </c>
      <c r="S284">
        <v>1934.93</v>
      </c>
      <c r="T284">
        <v>1934.93</v>
      </c>
      <c r="U284">
        <v>0</v>
      </c>
      <c r="V284">
        <v>0</v>
      </c>
      <c r="W284">
        <v>1000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 s="1">
        <v>44562</v>
      </c>
      <c r="AE284" s="1">
        <v>44773</v>
      </c>
      <c r="AF284" s="1">
        <v>44785</v>
      </c>
      <c r="AG2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285" spans="1:33" x14ac:dyDescent="0.25">
      <c r="A285">
        <v>5</v>
      </c>
      <c r="B285">
        <v>502</v>
      </c>
      <c r="C285">
        <v>12</v>
      </c>
      <c r="D285">
        <v>365</v>
      </c>
      <c r="E285">
        <v>2</v>
      </c>
      <c r="F285">
        <v>0</v>
      </c>
      <c r="G285">
        <v>2026</v>
      </c>
      <c r="H285" s="10" t="s">
        <v>4385</v>
      </c>
      <c r="I285">
        <v>20</v>
      </c>
      <c r="J285">
        <v>0</v>
      </c>
      <c r="K285">
        <v>0</v>
      </c>
      <c r="L285">
        <v>17000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16069.69</v>
      </c>
      <c r="S285">
        <v>16069.69</v>
      </c>
      <c r="T285">
        <v>16069.69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 s="1">
        <v>44562</v>
      </c>
      <c r="AE285" s="1">
        <v>44773</v>
      </c>
      <c r="AF285" s="1">
        <v>44785</v>
      </c>
      <c r="AG2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17000</v>
      </c>
    </row>
    <row r="286" spans="1:33" x14ac:dyDescent="0.25">
      <c r="A286">
        <v>5</v>
      </c>
      <c r="B286">
        <v>502</v>
      </c>
      <c r="C286">
        <v>12</v>
      </c>
      <c r="D286">
        <v>365</v>
      </c>
      <c r="E286">
        <v>2</v>
      </c>
      <c r="F286">
        <v>0</v>
      </c>
      <c r="G286">
        <v>2026</v>
      </c>
      <c r="H286" s="10" t="s">
        <v>4385</v>
      </c>
      <c r="I286">
        <v>31</v>
      </c>
      <c r="J286">
        <v>250000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97466.39</v>
      </c>
      <c r="S286">
        <v>97466.39</v>
      </c>
      <c r="T286">
        <v>80836.27</v>
      </c>
      <c r="U286">
        <v>0</v>
      </c>
      <c r="V286">
        <v>0</v>
      </c>
      <c r="W286">
        <v>250000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 s="1">
        <v>44562</v>
      </c>
      <c r="AE286" s="1">
        <v>44773</v>
      </c>
      <c r="AF286" s="1">
        <v>44785</v>
      </c>
      <c r="AG2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250000</v>
      </c>
    </row>
    <row r="287" spans="1:33" x14ac:dyDescent="0.25">
      <c r="A287">
        <v>5</v>
      </c>
      <c r="B287">
        <v>502</v>
      </c>
      <c r="C287">
        <v>12</v>
      </c>
      <c r="D287">
        <v>365</v>
      </c>
      <c r="E287">
        <v>2</v>
      </c>
      <c r="F287">
        <v>0</v>
      </c>
      <c r="G287">
        <v>2026</v>
      </c>
      <c r="H287" s="10" t="s">
        <v>4393</v>
      </c>
      <c r="I287">
        <v>1</v>
      </c>
      <c r="J287">
        <v>0</v>
      </c>
      <c r="K287">
        <v>0</v>
      </c>
      <c r="L287">
        <v>1000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50.82</v>
      </c>
      <c r="S287">
        <v>50.82</v>
      </c>
      <c r="T287">
        <v>50.82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 s="1">
        <v>44562</v>
      </c>
      <c r="AE287" s="1">
        <v>44773</v>
      </c>
      <c r="AF287" s="1">
        <v>44785</v>
      </c>
      <c r="AG2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88" spans="1:33" x14ac:dyDescent="0.25">
      <c r="A288">
        <v>5</v>
      </c>
      <c r="B288">
        <v>502</v>
      </c>
      <c r="C288">
        <v>12</v>
      </c>
      <c r="D288">
        <v>365</v>
      </c>
      <c r="E288">
        <v>2</v>
      </c>
      <c r="F288">
        <v>0</v>
      </c>
      <c r="G288">
        <v>2026</v>
      </c>
      <c r="H288" s="10" t="s">
        <v>4393</v>
      </c>
      <c r="I288">
        <v>31</v>
      </c>
      <c r="J288">
        <v>1000</v>
      </c>
      <c r="K288">
        <v>0</v>
      </c>
      <c r="L288">
        <v>2000</v>
      </c>
      <c r="M288">
        <v>0</v>
      </c>
      <c r="N288">
        <v>0</v>
      </c>
      <c r="O288">
        <v>1000</v>
      </c>
      <c r="P288">
        <v>0</v>
      </c>
      <c r="Q288">
        <v>0</v>
      </c>
      <c r="R288">
        <v>1235.75</v>
      </c>
      <c r="S288">
        <v>1235.75</v>
      </c>
      <c r="T288">
        <v>1235.75</v>
      </c>
      <c r="U288">
        <v>0</v>
      </c>
      <c r="V288">
        <v>0</v>
      </c>
      <c r="W288">
        <v>1000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 s="1">
        <v>44562</v>
      </c>
      <c r="AE288" s="1">
        <v>44773</v>
      </c>
      <c r="AF288" s="1">
        <v>44785</v>
      </c>
      <c r="AG2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289" spans="1:33" x14ac:dyDescent="0.25">
      <c r="A289">
        <v>5</v>
      </c>
      <c r="B289">
        <v>502</v>
      </c>
      <c r="C289">
        <v>12</v>
      </c>
      <c r="D289">
        <v>365</v>
      </c>
      <c r="E289">
        <v>2</v>
      </c>
      <c r="F289">
        <v>0</v>
      </c>
      <c r="G289">
        <v>2026</v>
      </c>
      <c r="H289" s="10" t="s">
        <v>4394</v>
      </c>
      <c r="I289">
        <v>20</v>
      </c>
      <c r="J289">
        <v>131000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82888.160000000003</v>
      </c>
      <c r="S289">
        <v>82888.160000000003</v>
      </c>
      <c r="T289">
        <v>82888.160000000003</v>
      </c>
      <c r="U289">
        <v>0</v>
      </c>
      <c r="V289">
        <v>0</v>
      </c>
      <c r="W289">
        <v>131000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 s="1">
        <v>44562</v>
      </c>
      <c r="AE289" s="1">
        <v>44773</v>
      </c>
      <c r="AF289" s="1">
        <v>44785</v>
      </c>
      <c r="AG2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131000</v>
      </c>
    </row>
    <row r="290" spans="1:33" x14ac:dyDescent="0.25">
      <c r="A290">
        <v>5</v>
      </c>
      <c r="B290">
        <v>502</v>
      </c>
      <c r="C290">
        <v>12</v>
      </c>
      <c r="D290">
        <v>365</v>
      </c>
      <c r="E290">
        <v>2</v>
      </c>
      <c r="F290">
        <v>0</v>
      </c>
      <c r="G290">
        <v>2028</v>
      </c>
      <c r="H290" s="10" t="s">
        <v>5474</v>
      </c>
      <c r="I290">
        <v>20</v>
      </c>
      <c r="J290">
        <v>1000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 s="1">
        <v>44562</v>
      </c>
      <c r="AE290" s="1">
        <v>44773</v>
      </c>
      <c r="AF290" s="1">
        <v>44785</v>
      </c>
      <c r="AG2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91" spans="1:33" x14ac:dyDescent="0.25">
      <c r="A291">
        <v>5</v>
      </c>
      <c r="B291">
        <v>502</v>
      </c>
      <c r="C291">
        <v>12</v>
      </c>
      <c r="D291">
        <v>365</v>
      </c>
      <c r="E291">
        <v>2</v>
      </c>
      <c r="F291">
        <v>0</v>
      </c>
      <c r="G291">
        <v>2028</v>
      </c>
      <c r="H291" s="10" t="s">
        <v>4381</v>
      </c>
      <c r="I291">
        <v>20</v>
      </c>
      <c r="J291">
        <v>39000</v>
      </c>
      <c r="K291">
        <v>0</v>
      </c>
      <c r="L291">
        <v>0</v>
      </c>
      <c r="M291">
        <v>0</v>
      </c>
      <c r="N291">
        <v>0</v>
      </c>
      <c r="O291">
        <v>10000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39000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 s="1">
        <v>44562</v>
      </c>
      <c r="AE291" s="1">
        <v>44773</v>
      </c>
      <c r="AF291" s="1">
        <v>44785</v>
      </c>
      <c r="AG2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29000</v>
      </c>
    </row>
    <row r="292" spans="1:33" x14ac:dyDescent="0.25">
      <c r="A292">
        <v>5</v>
      </c>
      <c r="B292">
        <v>502</v>
      </c>
      <c r="C292">
        <v>12</v>
      </c>
      <c r="D292">
        <v>365</v>
      </c>
      <c r="E292">
        <v>2</v>
      </c>
      <c r="F292">
        <v>0</v>
      </c>
      <c r="G292">
        <v>2028</v>
      </c>
      <c r="H292" s="10" t="s">
        <v>4383</v>
      </c>
      <c r="I292">
        <v>20</v>
      </c>
      <c r="J292">
        <v>1000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 s="1">
        <v>44562</v>
      </c>
      <c r="AE292" s="1">
        <v>44773</v>
      </c>
      <c r="AF292" s="1">
        <v>44785</v>
      </c>
      <c r="AG2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93" spans="1:33" x14ac:dyDescent="0.25">
      <c r="A293">
        <v>5</v>
      </c>
      <c r="B293">
        <v>502</v>
      </c>
      <c r="C293">
        <v>12</v>
      </c>
      <c r="D293">
        <v>365</v>
      </c>
      <c r="E293">
        <v>2</v>
      </c>
      <c r="F293">
        <v>0</v>
      </c>
      <c r="G293">
        <v>2028</v>
      </c>
      <c r="H293" s="10" t="s">
        <v>4384</v>
      </c>
      <c r="I293">
        <v>20</v>
      </c>
      <c r="J293">
        <v>1000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 s="1">
        <v>44562</v>
      </c>
      <c r="AE293" s="1">
        <v>44773</v>
      </c>
      <c r="AF293" s="1">
        <v>44785</v>
      </c>
      <c r="AG2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94" spans="1:33" x14ac:dyDescent="0.25">
      <c r="A294">
        <v>5</v>
      </c>
      <c r="B294">
        <v>502</v>
      </c>
      <c r="C294">
        <v>12</v>
      </c>
      <c r="D294">
        <v>365</v>
      </c>
      <c r="E294">
        <v>2</v>
      </c>
      <c r="F294">
        <v>0</v>
      </c>
      <c r="G294">
        <v>2028</v>
      </c>
      <c r="H294" s="10" t="s">
        <v>4385</v>
      </c>
      <c r="I294">
        <v>20</v>
      </c>
      <c r="J294">
        <v>5460</v>
      </c>
      <c r="K294">
        <v>0</v>
      </c>
      <c r="L294">
        <v>0</v>
      </c>
      <c r="M294">
        <v>0</v>
      </c>
      <c r="N294">
        <v>0</v>
      </c>
      <c r="O294">
        <v>5000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5460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 s="1">
        <v>44562</v>
      </c>
      <c r="AE294" s="1">
        <v>44773</v>
      </c>
      <c r="AF294" s="1">
        <v>44785</v>
      </c>
      <c r="AG2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460</v>
      </c>
    </row>
    <row r="295" spans="1:33" x14ac:dyDescent="0.25">
      <c r="A295">
        <v>5</v>
      </c>
      <c r="B295">
        <v>502</v>
      </c>
      <c r="C295">
        <v>12</v>
      </c>
      <c r="D295">
        <v>365</v>
      </c>
      <c r="E295">
        <v>2</v>
      </c>
      <c r="F295">
        <v>0</v>
      </c>
      <c r="G295">
        <v>2028</v>
      </c>
      <c r="H295" s="10" t="s">
        <v>4393</v>
      </c>
      <c r="I295">
        <v>1</v>
      </c>
      <c r="J295">
        <v>0</v>
      </c>
      <c r="K295">
        <v>0</v>
      </c>
      <c r="L295">
        <v>1000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 s="1">
        <v>44562</v>
      </c>
      <c r="AE295" s="1">
        <v>44773</v>
      </c>
      <c r="AF295" s="1">
        <v>44785</v>
      </c>
      <c r="AG2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296" spans="1:33" x14ac:dyDescent="0.25">
      <c r="A296">
        <v>5</v>
      </c>
      <c r="B296">
        <v>502</v>
      </c>
      <c r="C296">
        <v>12</v>
      </c>
      <c r="D296">
        <v>365</v>
      </c>
      <c r="E296">
        <v>2</v>
      </c>
      <c r="F296">
        <v>0</v>
      </c>
      <c r="G296">
        <v>2028</v>
      </c>
      <c r="H296" s="10" t="s">
        <v>4393</v>
      </c>
      <c r="I296">
        <v>20</v>
      </c>
      <c r="J296">
        <v>1000</v>
      </c>
      <c r="K296">
        <v>0</v>
      </c>
      <c r="L296">
        <v>0</v>
      </c>
      <c r="M296">
        <v>0</v>
      </c>
      <c r="N296">
        <v>0</v>
      </c>
      <c r="O296">
        <v>1000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1000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 s="1">
        <v>44562</v>
      </c>
      <c r="AE296" s="1">
        <v>44773</v>
      </c>
      <c r="AF296" s="1">
        <v>44785</v>
      </c>
      <c r="AG2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297" spans="1:33" x14ac:dyDescent="0.25">
      <c r="A297">
        <v>5</v>
      </c>
      <c r="B297">
        <v>502</v>
      </c>
      <c r="C297">
        <v>12</v>
      </c>
      <c r="D297">
        <v>365</v>
      </c>
      <c r="E297">
        <v>2</v>
      </c>
      <c r="F297">
        <v>0</v>
      </c>
      <c r="G297">
        <v>2028</v>
      </c>
      <c r="H297" s="10" t="s">
        <v>4394</v>
      </c>
      <c r="I297">
        <v>20</v>
      </c>
      <c r="J297">
        <v>12000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11195.41</v>
      </c>
      <c r="S297">
        <v>11195.41</v>
      </c>
      <c r="T297">
        <v>11195.41</v>
      </c>
      <c r="U297">
        <v>0</v>
      </c>
      <c r="V297">
        <v>0</v>
      </c>
      <c r="W297">
        <v>12000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 s="1">
        <v>44562</v>
      </c>
      <c r="AE297" s="1">
        <v>44773</v>
      </c>
      <c r="AF297" s="1">
        <v>44785</v>
      </c>
      <c r="AG2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298" spans="1:33" x14ac:dyDescent="0.25">
      <c r="A298">
        <v>5</v>
      </c>
      <c r="B298">
        <v>502</v>
      </c>
      <c r="C298">
        <v>12</v>
      </c>
      <c r="D298">
        <v>365</v>
      </c>
      <c r="E298">
        <v>2</v>
      </c>
      <c r="F298">
        <v>0</v>
      </c>
      <c r="G298">
        <v>2030</v>
      </c>
      <c r="H298" s="10" t="s">
        <v>4387</v>
      </c>
      <c r="I298">
        <v>1</v>
      </c>
      <c r="J298">
        <v>162506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103189.26</v>
      </c>
      <c r="S298">
        <v>48728.02</v>
      </c>
      <c r="T298">
        <v>48466.7</v>
      </c>
      <c r="U298">
        <v>0</v>
      </c>
      <c r="V298">
        <v>0</v>
      </c>
      <c r="W298">
        <v>162506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 s="1">
        <v>44562</v>
      </c>
      <c r="AE298" s="1">
        <v>44773</v>
      </c>
      <c r="AF298" s="1">
        <v>44785</v>
      </c>
      <c r="AG2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162506</v>
      </c>
    </row>
    <row r="299" spans="1:33" x14ac:dyDescent="0.25">
      <c r="A299">
        <v>5</v>
      </c>
      <c r="B299">
        <v>502</v>
      </c>
      <c r="C299">
        <v>12</v>
      </c>
      <c r="D299">
        <v>365</v>
      </c>
      <c r="E299">
        <v>2</v>
      </c>
      <c r="F299">
        <v>0</v>
      </c>
      <c r="G299">
        <v>2030</v>
      </c>
      <c r="H299" s="10" t="s">
        <v>4387</v>
      </c>
      <c r="I299">
        <v>1031</v>
      </c>
      <c r="J299">
        <v>23071</v>
      </c>
      <c r="K299">
        <v>0</v>
      </c>
      <c r="L299">
        <v>1500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24036.63</v>
      </c>
      <c r="S299">
        <v>13648.17</v>
      </c>
      <c r="T299">
        <v>13648.17</v>
      </c>
      <c r="U299">
        <v>0</v>
      </c>
      <c r="V299">
        <v>0</v>
      </c>
      <c r="W299">
        <v>23071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 s="1">
        <v>44562</v>
      </c>
      <c r="AE299" s="1">
        <v>44773</v>
      </c>
      <c r="AF299" s="1">
        <v>44785</v>
      </c>
      <c r="AG2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24571</v>
      </c>
    </row>
    <row r="300" spans="1:33" x14ac:dyDescent="0.25">
      <c r="A300">
        <v>5</v>
      </c>
      <c r="B300">
        <v>502</v>
      </c>
      <c r="C300">
        <v>12</v>
      </c>
      <c r="D300">
        <v>365</v>
      </c>
      <c r="E300">
        <v>2</v>
      </c>
      <c r="F300">
        <v>0</v>
      </c>
      <c r="G300">
        <v>2030</v>
      </c>
      <c r="H300" s="10" t="s">
        <v>4387</v>
      </c>
      <c r="I300">
        <v>1033</v>
      </c>
      <c r="J300">
        <v>14423</v>
      </c>
      <c r="K300">
        <v>0</v>
      </c>
      <c r="L300">
        <v>9084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17357.810000000001</v>
      </c>
      <c r="S300">
        <v>12330.18</v>
      </c>
      <c r="T300">
        <v>12330.18</v>
      </c>
      <c r="U300">
        <v>0</v>
      </c>
      <c r="V300">
        <v>0</v>
      </c>
      <c r="W300">
        <v>14423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 s="1">
        <v>44562</v>
      </c>
      <c r="AE300" s="1">
        <v>44773</v>
      </c>
      <c r="AF300" s="1">
        <v>44785</v>
      </c>
      <c r="AG3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23507</v>
      </c>
    </row>
    <row r="301" spans="1:33" x14ac:dyDescent="0.25">
      <c r="A301">
        <v>5</v>
      </c>
      <c r="B301">
        <v>502</v>
      </c>
      <c r="C301">
        <v>12</v>
      </c>
      <c r="D301">
        <v>365</v>
      </c>
      <c r="E301">
        <v>2</v>
      </c>
      <c r="F301">
        <v>0</v>
      </c>
      <c r="G301">
        <v>2033</v>
      </c>
      <c r="H301" s="10" t="s">
        <v>4398</v>
      </c>
      <c r="I301">
        <v>20</v>
      </c>
      <c r="J301">
        <v>0</v>
      </c>
      <c r="K301">
        <v>0</v>
      </c>
      <c r="L301">
        <v>0</v>
      </c>
      <c r="M301">
        <v>28000</v>
      </c>
      <c r="N301">
        <v>0</v>
      </c>
      <c r="O301">
        <v>1800</v>
      </c>
      <c r="P301">
        <v>0</v>
      </c>
      <c r="Q301">
        <v>0</v>
      </c>
      <c r="R301">
        <v>468.76</v>
      </c>
      <c r="S301">
        <v>468.76</v>
      </c>
      <c r="T301">
        <v>468.76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 s="1">
        <v>44562</v>
      </c>
      <c r="AE301" s="1">
        <v>44773</v>
      </c>
      <c r="AF301" s="1">
        <v>44785</v>
      </c>
      <c r="AG3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26200</v>
      </c>
    </row>
    <row r="302" spans="1:33" x14ac:dyDescent="0.25">
      <c r="A302">
        <v>5</v>
      </c>
      <c r="B302">
        <v>502</v>
      </c>
      <c r="C302">
        <v>12</v>
      </c>
      <c r="D302">
        <v>365</v>
      </c>
      <c r="E302">
        <v>2</v>
      </c>
      <c r="F302">
        <v>0</v>
      </c>
      <c r="G302">
        <v>2033</v>
      </c>
      <c r="H302" s="10" t="s">
        <v>4398</v>
      </c>
      <c r="I302">
        <v>31</v>
      </c>
      <c r="J302">
        <v>0</v>
      </c>
      <c r="K302">
        <v>0</v>
      </c>
      <c r="L302">
        <v>21800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16926.169999999998</v>
      </c>
      <c r="S302">
        <v>16926.169999999998</v>
      </c>
      <c r="T302">
        <v>16926.169999999998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 s="1">
        <v>44562</v>
      </c>
      <c r="AE302" s="1">
        <v>44773</v>
      </c>
      <c r="AF302" s="1">
        <v>44785</v>
      </c>
      <c r="AG3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21800</v>
      </c>
    </row>
    <row r="303" spans="1:33" x14ac:dyDescent="0.25">
      <c r="A303">
        <v>5</v>
      </c>
      <c r="B303">
        <v>502</v>
      </c>
      <c r="C303">
        <v>12</v>
      </c>
      <c r="D303">
        <v>365</v>
      </c>
      <c r="E303">
        <v>2</v>
      </c>
      <c r="F303">
        <v>0</v>
      </c>
      <c r="G303">
        <v>2033</v>
      </c>
      <c r="H303" s="10" t="s">
        <v>5474</v>
      </c>
      <c r="I303">
        <v>20</v>
      </c>
      <c r="J303">
        <v>1000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 s="1">
        <v>44562</v>
      </c>
      <c r="AE303" s="1">
        <v>44773</v>
      </c>
      <c r="AF303" s="1">
        <v>44785</v>
      </c>
      <c r="AG3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04" spans="1:33" x14ac:dyDescent="0.25">
      <c r="A304">
        <v>5</v>
      </c>
      <c r="B304">
        <v>502</v>
      </c>
      <c r="C304">
        <v>12</v>
      </c>
      <c r="D304">
        <v>365</v>
      </c>
      <c r="E304">
        <v>2</v>
      </c>
      <c r="F304">
        <v>0</v>
      </c>
      <c r="G304">
        <v>2033</v>
      </c>
      <c r="H304" s="10" t="s">
        <v>4381</v>
      </c>
      <c r="I304">
        <v>20</v>
      </c>
      <c r="J304">
        <v>182000</v>
      </c>
      <c r="K304">
        <v>0</v>
      </c>
      <c r="L304">
        <v>5000</v>
      </c>
      <c r="M304">
        <v>0</v>
      </c>
      <c r="N304">
        <v>0</v>
      </c>
      <c r="O304">
        <v>100000</v>
      </c>
      <c r="P304">
        <v>0</v>
      </c>
      <c r="Q304">
        <v>0</v>
      </c>
      <c r="R304">
        <v>84016.35</v>
      </c>
      <c r="S304">
        <v>84016.35</v>
      </c>
      <c r="T304">
        <v>84016.35</v>
      </c>
      <c r="U304">
        <v>0</v>
      </c>
      <c r="V304">
        <v>0</v>
      </c>
      <c r="W304">
        <v>182000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 s="1">
        <v>44562</v>
      </c>
      <c r="AE304" s="1">
        <v>44773</v>
      </c>
      <c r="AF304" s="1">
        <v>44785</v>
      </c>
      <c r="AG3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87000</v>
      </c>
    </row>
    <row r="305" spans="1:33" x14ac:dyDescent="0.25">
      <c r="A305">
        <v>5</v>
      </c>
      <c r="B305">
        <v>502</v>
      </c>
      <c r="C305">
        <v>12</v>
      </c>
      <c r="D305">
        <v>365</v>
      </c>
      <c r="E305">
        <v>2</v>
      </c>
      <c r="F305">
        <v>0</v>
      </c>
      <c r="G305">
        <v>2033</v>
      </c>
      <c r="H305" s="10" t="s">
        <v>4381</v>
      </c>
      <c r="I305">
        <v>31</v>
      </c>
      <c r="J305">
        <v>0</v>
      </c>
      <c r="K305">
        <v>0</v>
      </c>
      <c r="L305">
        <v>100000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73505.350000000006</v>
      </c>
      <c r="S305">
        <v>73505.350000000006</v>
      </c>
      <c r="T305">
        <v>73505.350000000006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 s="1">
        <v>44562</v>
      </c>
      <c r="AE305" s="1">
        <v>44773</v>
      </c>
      <c r="AF305" s="1">
        <v>44785</v>
      </c>
      <c r="AG3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100000</v>
      </c>
    </row>
    <row r="306" spans="1:33" x14ac:dyDescent="0.25">
      <c r="A306">
        <v>5</v>
      </c>
      <c r="B306">
        <v>502</v>
      </c>
      <c r="C306">
        <v>12</v>
      </c>
      <c r="D306">
        <v>365</v>
      </c>
      <c r="E306">
        <v>2</v>
      </c>
      <c r="F306">
        <v>0</v>
      </c>
      <c r="G306">
        <v>2033</v>
      </c>
      <c r="H306" s="10" t="s">
        <v>4382</v>
      </c>
      <c r="I306">
        <v>31</v>
      </c>
      <c r="J306">
        <v>0</v>
      </c>
      <c r="K306">
        <v>0</v>
      </c>
      <c r="L306">
        <v>9000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1727.64</v>
      </c>
      <c r="S306">
        <v>1727.64</v>
      </c>
      <c r="T306">
        <v>1727.64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 s="1">
        <v>44562</v>
      </c>
      <c r="AE306" s="1">
        <v>44773</v>
      </c>
      <c r="AF306" s="1">
        <v>44785</v>
      </c>
      <c r="AG3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307" spans="1:33" x14ac:dyDescent="0.25">
      <c r="A307">
        <v>5</v>
      </c>
      <c r="B307">
        <v>502</v>
      </c>
      <c r="C307">
        <v>12</v>
      </c>
      <c r="D307">
        <v>365</v>
      </c>
      <c r="E307">
        <v>2</v>
      </c>
      <c r="F307">
        <v>0</v>
      </c>
      <c r="G307">
        <v>2033</v>
      </c>
      <c r="H307" s="10" t="s">
        <v>4383</v>
      </c>
      <c r="I307">
        <v>20</v>
      </c>
      <c r="J307">
        <v>1000</v>
      </c>
      <c r="K307">
        <v>0</v>
      </c>
      <c r="L307">
        <v>3100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2245.37</v>
      </c>
      <c r="S307">
        <v>2245.37</v>
      </c>
      <c r="T307">
        <v>2245.37</v>
      </c>
      <c r="U307">
        <v>0</v>
      </c>
      <c r="V307">
        <v>0</v>
      </c>
      <c r="W307">
        <v>1000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 s="1">
        <v>44562</v>
      </c>
      <c r="AE307" s="1">
        <v>44773</v>
      </c>
      <c r="AF307" s="1">
        <v>44785</v>
      </c>
      <c r="AG3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4100</v>
      </c>
    </row>
    <row r="308" spans="1:33" x14ac:dyDescent="0.25">
      <c r="A308">
        <v>5</v>
      </c>
      <c r="B308">
        <v>502</v>
      </c>
      <c r="C308">
        <v>12</v>
      </c>
      <c r="D308">
        <v>365</v>
      </c>
      <c r="E308">
        <v>2</v>
      </c>
      <c r="F308">
        <v>0</v>
      </c>
      <c r="G308">
        <v>2033</v>
      </c>
      <c r="H308" s="10" t="s">
        <v>4384</v>
      </c>
      <c r="I308">
        <v>20</v>
      </c>
      <c r="J308">
        <v>1000</v>
      </c>
      <c r="K308">
        <v>0</v>
      </c>
      <c r="L308">
        <v>4000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4687.32</v>
      </c>
      <c r="S308">
        <v>4687.32</v>
      </c>
      <c r="T308">
        <v>4687.32</v>
      </c>
      <c r="U308">
        <v>0</v>
      </c>
      <c r="V308">
        <v>0</v>
      </c>
      <c r="W308">
        <v>1000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 s="1">
        <v>44562</v>
      </c>
      <c r="AE308" s="1">
        <v>44773</v>
      </c>
      <c r="AF308" s="1">
        <v>44785</v>
      </c>
      <c r="AG3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309" spans="1:33" x14ac:dyDescent="0.25">
      <c r="A309">
        <v>5</v>
      </c>
      <c r="B309">
        <v>502</v>
      </c>
      <c r="C309">
        <v>12</v>
      </c>
      <c r="D309">
        <v>365</v>
      </c>
      <c r="E309">
        <v>2</v>
      </c>
      <c r="F309">
        <v>0</v>
      </c>
      <c r="G309">
        <v>2033</v>
      </c>
      <c r="H309" s="10" t="s">
        <v>4385</v>
      </c>
      <c r="I309">
        <v>20</v>
      </c>
      <c r="J309">
        <v>29000</v>
      </c>
      <c r="K309">
        <v>0</v>
      </c>
      <c r="L309">
        <v>0</v>
      </c>
      <c r="M309">
        <v>0</v>
      </c>
      <c r="N309">
        <v>0</v>
      </c>
      <c r="O309">
        <v>18000</v>
      </c>
      <c r="P309">
        <v>0</v>
      </c>
      <c r="Q309">
        <v>0</v>
      </c>
      <c r="R309">
        <v>2354.56</v>
      </c>
      <c r="S309">
        <v>2354.56</v>
      </c>
      <c r="T309">
        <v>2354.56</v>
      </c>
      <c r="U309">
        <v>0</v>
      </c>
      <c r="V309">
        <v>0</v>
      </c>
      <c r="W309">
        <v>29000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 s="1">
        <v>44562</v>
      </c>
      <c r="AE309" s="1">
        <v>44773</v>
      </c>
      <c r="AF309" s="1">
        <v>44785</v>
      </c>
      <c r="AG3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310" spans="1:33" x14ac:dyDescent="0.25">
      <c r="A310">
        <v>5</v>
      </c>
      <c r="B310">
        <v>502</v>
      </c>
      <c r="C310">
        <v>12</v>
      </c>
      <c r="D310">
        <v>365</v>
      </c>
      <c r="E310">
        <v>2</v>
      </c>
      <c r="F310">
        <v>0</v>
      </c>
      <c r="G310">
        <v>2033</v>
      </c>
      <c r="H310" s="10" t="s">
        <v>4385</v>
      </c>
      <c r="I310">
        <v>31</v>
      </c>
      <c r="J310">
        <v>0</v>
      </c>
      <c r="K310">
        <v>0</v>
      </c>
      <c r="L310">
        <v>16000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14922.81</v>
      </c>
      <c r="S310">
        <v>14922.81</v>
      </c>
      <c r="T310">
        <v>12433.14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 s="1">
        <v>44562</v>
      </c>
      <c r="AE310" s="1">
        <v>44773</v>
      </c>
      <c r="AF310" s="1">
        <v>44785</v>
      </c>
      <c r="AG3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</v>
      </c>
    </row>
    <row r="311" spans="1:33" x14ac:dyDescent="0.25">
      <c r="A311">
        <v>5</v>
      </c>
      <c r="B311">
        <v>502</v>
      </c>
      <c r="C311">
        <v>12</v>
      </c>
      <c r="D311">
        <v>365</v>
      </c>
      <c r="E311">
        <v>2</v>
      </c>
      <c r="F311">
        <v>0</v>
      </c>
      <c r="G311">
        <v>2033</v>
      </c>
      <c r="H311" s="10" t="s">
        <v>4393</v>
      </c>
      <c r="I311">
        <v>1</v>
      </c>
      <c r="J311">
        <v>0</v>
      </c>
      <c r="K311">
        <v>0</v>
      </c>
      <c r="L311">
        <v>1000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112.94</v>
      </c>
      <c r="S311">
        <v>112.94</v>
      </c>
      <c r="T311">
        <v>112.94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 s="1">
        <v>44562</v>
      </c>
      <c r="AE311" s="1">
        <v>44773</v>
      </c>
      <c r="AF311" s="1">
        <v>44785</v>
      </c>
      <c r="AG3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12" spans="1:33" x14ac:dyDescent="0.25">
      <c r="A312">
        <v>5</v>
      </c>
      <c r="B312">
        <v>502</v>
      </c>
      <c r="C312">
        <v>12</v>
      </c>
      <c r="D312">
        <v>365</v>
      </c>
      <c r="E312">
        <v>2</v>
      </c>
      <c r="F312">
        <v>0</v>
      </c>
      <c r="G312">
        <v>2033</v>
      </c>
      <c r="H312" s="10" t="s">
        <v>4393</v>
      </c>
      <c r="I312">
        <v>20</v>
      </c>
      <c r="J312">
        <v>1000</v>
      </c>
      <c r="K312">
        <v>0</v>
      </c>
      <c r="L312">
        <v>2000</v>
      </c>
      <c r="M312">
        <v>0</v>
      </c>
      <c r="N312">
        <v>0</v>
      </c>
      <c r="O312">
        <v>1000</v>
      </c>
      <c r="P312">
        <v>0</v>
      </c>
      <c r="Q312">
        <v>0</v>
      </c>
      <c r="R312">
        <v>56.47</v>
      </c>
      <c r="S312">
        <v>56.47</v>
      </c>
      <c r="T312">
        <v>56.47</v>
      </c>
      <c r="U312">
        <v>0</v>
      </c>
      <c r="V312">
        <v>0</v>
      </c>
      <c r="W312">
        <v>1000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 s="1">
        <v>44562</v>
      </c>
      <c r="AE312" s="1">
        <v>44773</v>
      </c>
      <c r="AF312" s="1">
        <v>44785</v>
      </c>
      <c r="AG3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313" spans="1:33" x14ac:dyDescent="0.25">
      <c r="A313">
        <v>5</v>
      </c>
      <c r="B313">
        <v>502</v>
      </c>
      <c r="C313">
        <v>12</v>
      </c>
      <c r="D313">
        <v>365</v>
      </c>
      <c r="E313">
        <v>2</v>
      </c>
      <c r="F313">
        <v>0</v>
      </c>
      <c r="G313">
        <v>2033</v>
      </c>
      <c r="H313" s="10" t="s">
        <v>4387</v>
      </c>
      <c r="I313">
        <v>20</v>
      </c>
      <c r="J313">
        <v>235000</v>
      </c>
      <c r="K313">
        <v>0</v>
      </c>
      <c r="L313">
        <v>3500</v>
      </c>
      <c r="M313">
        <v>0</v>
      </c>
      <c r="N313">
        <v>0</v>
      </c>
      <c r="O313">
        <v>118000</v>
      </c>
      <c r="P313">
        <v>0</v>
      </c>
      <c r="Q313">
        <v>0</v>
      </c>
      <c r="R313">
        <v>94511.17</v>
      </c>
      <c r="S313">
        <v>53549.15</v>
      </c>
      <c r="T313">
        <v>53549.15</v>
      </c>
      <c r="U313">
        <v>0</v>
      </c>
      <c r="V313">
        <v>0</v>
      </c>
      <c r="W313">
        <v>235000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 s="1">
        <v>44562</v>
      </c>
      <c r="AE313" s="1">
        <v>44773</v>
      </c>
      <c r="AF313" s="1">
        <v>44785</v>
      </c>
      <c r="AG3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120500</v>
      </c>
    </row>
    <row r="314" spans="1:33" x14ac:dyDescent="0.25">
      <c r="A314">
        <v>5</v>
      </c>
      <c r="B314">
        <v>502</v>
      </c>
      <c r="C314">
        <v>12</v>
      </c>
      <c r="D314">
        <v>365</v>
      </c>
      <c r="E314">
        <v>2</v>
      </c>
      <c r="F314">
        <v>0</v>
      </c>
      <c r="G314">
        <v>2033</v>
      </c>
      <c r="H314" s="10" t="s">
        <v>4387</v>
      </c>
      <c r="I314">
        <v>1003</v>
      </c>
      <c r="J314">
        <v>0</v>
      </c>
      <c r="K314">
        <v>0</v>
      </c>
      <c r="L314">
        <v>2949.17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2949.17</v>
      </c>
      <c r="S314">
        <v>2949.17</v>
      </c>
      <c r="T314">
        <v>2949.17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 s="1">
        <v>44562</v>
      </c>
      <c r="AE314" s="1">
        <v>44773</v>
      </c>
      <c r="AF314" s="1">
        <v>44785</v>
      </c>
      <c r="AG3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2949.17</v>
      </c>
    </row>
    <row r="315" spans="1:33" x14ac:dyDescent="0.25">
      <c r="A315">
        <v>5</v>
      </c>
      <c r="B315">
        <v>502</v>
      </c>
      <c r="C315">
        <v>12</v>
      </c>
      <c r="D315">
        <v>365</v>
      </c>
      <c r="E315">
        <v>2</v>
      </c>
      <c r="F315">
        <v>0</v>
      </c>
      <c r="G315">
        <v>2033</v>
      </c>
      <c r="H315" s="10" t="s">
        <v>4388</v>
      </c>
      <c r="I315">
        <v>20</v>
      </c>
      <c r="J315">
        <v>500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 s="1">
        <v>44562</v>
      </c>
      <c r="AE315" s="1">
        <v>44773</v>
      </c>
      <c r="AF315" s="1">
        <v>44785</v>
      </c>
      <c r="AG3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16" spans="1:33" x14ac:dyDescent="0.25">
      <c r="A316">
        <v>5</v>
      </c>
      <c r="B316">
        <v>502</v>
      </c>
      <c r="C316">
        <v>12</v>
      </c>
      <c r="D316">
        <v>365</v>
      </c>
      <c r="E316">
        <v>2</v>
      </c>
      <c r="F316">
        <v>0</v>
      </c>
      <c r="G316">
        <v>2033</v>
      </c>
      <c r="H316" s="10" t="s">
        <v>4389</v>
      </c>
      <c r="I316">
        <v>20</v>
      </c>
      <c r="J316">
        <v>40000</v>
      </c>
      <c r="K316">
        <v>0</v>
      </c>
      <c r="L316">
        <v>5000</v>
      </c>
      <c r="M316">
        <v>0</v>
      </c>
      <c r="N316">
        <v>0</v>
      </c>
      <c r="O316">
        <v>3000</v>
      </c>
      <c r="P316">
        <v>0</v>
      </c>
      <c r="Q316">
        <v>0</v>
      </c>
      <c r="R316">
        <v>41835</v>
      </c>
      <c r="S316">
        <v>26299.74</v>
      </c>
      <c r="T316">
        <v>24325.64</v>
      </c>
      <c r="U316">
        <v>0</v>
      </c>
      <c r="V316">
        <v>0</v>
      </c>
      <c r="W316">
        <v>40000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 s="1">
        <v>44562</v>
      </c>
      <c r="AE316" s="1">
        <v>44773</v>
      </c>
      <c r="AF316" s="1">
        <v>44785</v>
      </c>
      <c r="AG3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42000</v>
      </c>
    </row>
    <row r="317" spans="1:33" x14ac:dyDescent="0.25">
      <c r="A317">
        <v>5</v>
      </c>
      <c r="B317">
        <v>502</v>
      </c>
      <c r="C317">
        <v>12</v>
      </c>
      <c r="D317">
        <v>365</v>
      </c>
      <c r="E317">
        <v>2</v>
      </c>
      <c r="F317">
        <v>0</v>
      </c>
      <c r="G317">
        <v>2033</v>
      </c>
      <c r="H317" s="10" t="s">
        <v>4389</v>
      </c>
      <c r="I317">
        <v>1014</v>
      </c>
      <c r="J317">
        <v>30000</v>
      </c>
      <c r="K317">
        <v>0</v>
      </c>
      <c r="L317">
        <v>14000</v>
      </c>
      <c r="M317">
        <v>0</v>
      </c>
      <c r="N317">
        <v>0</v>
      </c>
      <c r="O317">
        <v>10000</v>
      </c>
      <c r="P317">
        <v>0</v>
      </c>
      <c r="Q317">
        <v>0</v>
      </c>
      <c r="R317">
        <v>31271</v>
      </c>
      <c r="S317">
        <v>10955.63</v>
      </c>
      <c r="T317">
        <v>10853.02</v>
      </c>
      <c r="U317">
        <v>0</v>
      </c>
      <c r="V317">
        <v>0</v>
      </c>
      <c r="W317">
        <v>30000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 s="1">
        <v>44562</v>
      </c>
      <c r="AE317" s="1">
        <v>44773</v>
      </c>
      <c r="AF317" s="1">
        <v>44785</v>
      </c>
      <c r="AG3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34000</v>
      </c>
    </row>
    <row r="318" spans="1:33" x14ac:dyDescent="0.25">
      <c r="A318">
        <v>5</v>
      </c>
      <c r="B318">
        <v>502</v>
      </c>
      <c r="C318">
        <v>12</v>
      </c>
      <c r="D318">
        <v>365</v>
      </c>
      <c r="E318">
        <v>2</v>
      </c>
      <c r="F318">
        <v>0</v>
      </c>
      <c r="G318">
        <v>2033</v>
      </c>
      <c r="H318" s="10" t="s">
        <v>4390</v>
      </c>
      <c r="I318">
        <v>20</v>
      </c>
      <c r="J318">
        <v>3000</v>
      </c>
      <c r="K318">
        <v>0</v>
      </c>
      <c r="L318">
        <v>1000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3650</v>
      </c>
      <c r="S318">
        <v>850</v>
      </c>
      <c r="T318">
        <v>850</v>
      </c>
      <c r="U318">
        <v>0</v>
      </c>
      <c r="V318">
        <v>0</v>
      </c>
      <c r="W318">
        <v>3000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 s="1">
        <v>44562</v>
      </c>
      <c r="AE318" s="1">
        <v>44773</v>
      </c>
      <c r="AF318" s="1">
        <v>44785</v>
      </c>
      <c r="AG3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319" spans="1:33" x14ac:dyDescent="0.25">
      <c r="A319">
        <v>5</v>
      </c>
      <c r="B319">
        <v>502</v>
      </c>
      <c r="C319">
        <v>12</v>
      </c>
      <c r="D319">
        <v>365</v>
      </c>
      <c r="E319">
        <v>2</v>
      </c>
      <c r="F319">
        <v>0</v>
      </c>
      <c r="G319">
        <v>2033</v>
      </c>
      <c r="H319" s="10" t="s">
        <v>4394</v>
      </c>
      <c r="I319">
        <v>20</v>
      </c>
      <c r="J319">
        <v>64000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22041.37</v>
      </c>
      <c r="S319">
        <v>22041.37</v>
      </c>
      <c r="T319">
        <v>22041.37</v>
      </c>
      <c r="U319">
        <v>0</v>
      </c>
      <c r="V319">
        <v>0</v>
      </c>
      <c r="W319">
        <v>64000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 s="1">
        <v>44562</v>
      </c>
      <c r="AE319" s="1">
        <v>44773</v>
      </c>
      <c r="AF319" s="1">
        <v>44785</v>
      </c>
      <c r="AG3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64000</v>
      </c>
    </row>
    <row r="320" spans="1:33" x14ac:dyDescent="0.25">
      <c r="A320">
        <v>5</v>
      </c>
      <c r="B320">
        <v>502</v>
      </c>
      <c r="C320">
        <v>12</v>
      </c>
      <c r="D320">
        <v>365</v>
      </c>
      <c r="E320">
        <v>2</v>
      </c>
      <c r="F320">
        <v>0</v>
      </c>
      <c r="G320">
        <v>2033</v>
      </c>
      <c r="H320" s="10" t="s">
        <v>4391</v>
      </c>
      <c r="I320">
        <v>20</v>
      </c>
      <c r="J320">
        <v>500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 s="1">
        <v>44562</v>
      </c>
      <c r="AE320" s="1">
        <v>44773</v>
      </c>
      <c r="AF320" s="1">
        <v>44785</v>
      </c>
      <c r="AG3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21" spans="1:33" x14ac:dyDescent="0.25">
      <c r="A321">
        <v>5</v>
      </c>
      <c r="B321">
        <v>502</v>
      </c>
      <c r="C321">
        <v>12</v>
      </c>
      <c r="D321">
        <v>365</v>
      </c>
      <c r="E321">
        <v>2</v>
      </c>
      <c r="F321">
        <v>0</v>
      </c>
      <c r="G321">
        <v>2033</v>
      </c>
      <c r="H321" s="10" t="s">
        <v>4402</v>
      </c>
      <c r="I321">
        <v>20</v>
      </c>
      <c r="J321">
        <v>500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 s="1">
        <v>44562</v>
      </c>
      <c r="AE321" s="1">
        <v>44773</v>
      </c>
      <c r="AF321" s="1">
        <v>44785</v>
      </c>
      <c r="AG3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22" spans="1:33" x14ac:dyDescent="0.25">
      <c r="A322">
        <v>5</v>
      </c>
      <c r="B322">
        <v>502</v>
      </c>
      <c r="C322">
        <v>12</v>
      </c>
      <c r="D322">
        <v>365</v>
      </c>
      <c r="E322">
        <v>2</v>
      </c>
      <c r="F322">
        <v>0</v>
      </c>
      <c r="G322">
        <v>2033</v>
      </c>
      <c r="H322" s="10" t="s">
        <v>4392</v>
      </c>
      <c r="I322">
        <v>20</v>
      </c>
      <c r="J322">
        <v>500</v>
      </c>
      <c r="K322">
        <v>0</v>
      </c>
      <c r="L322">
        <v>31000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30705</v>
      </c>
      <c r="S322">
        <v>19797</v>
      </c>
      <c r="T322">
        <v>19797</v>
      </c>
      <c r="U322">
        <v>0</v>
      </c>
      <c r="V322">
        <v>0</v>
      </c>
      <c r="W322">
        <v>500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 s="1">
        <v>44562</v>
      </c>
      <c r="AE322" s="1">
        <v>44773</v>
      </c>
      <c r="AF322" s="1">
        <v>44785</v>
      </c>
      <c r="AG3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31500</v>
      </c>
    </row>
    <row r="323" spans="1:33" x14ac:dyDescent="0.25">
      <c r="A323">
        <v>5</v>
      </c>
      <c r="B323">
        <v>502</v>
      </c>
      <c r="C323">
        <v>12</v>
      </c>
      <c r="D323">
        <v>365</v>
      </c>
      <c r="E323">
        <v>2</v>
      </c>
      <c r="F323">
        <v>0</v>
      </c>
      <c r="G323">
        <v>2033</v>
      </c>
      <c r="H323" s="10" t="s">
        <v>4392</v>
      </c>
      <c r="I323">
        <v>1040</v>
      </c>
      <c r="J323">
        <v>0</v>
      </c>
      <c r="K323">
        <v>0</v>
      </c>
      <c r="L323">
        <v>26630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 s="1">
        <v>44562</v>
      </c>
      <c r="AE323" s="1">
        <v>44773</v>
      </c>
      <c r="AF323" s="1">
        <v>44785</v>
      </c>
      <c r="AG3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26630</v>
      </c>
    </row>
    <row r="324" spans="1:33" x14ac:dyDescent="0.25">
      <c r="A324">
        <v>5</v>
      </c>
      <c r="B324">
        <v>502</v>
      </c>
      <c r="C324">
        <v>12</v>
      </c>
      <c r="D324">
        <v>367</v>
      </c>
      <c r="E324">
        <v>2</v>
      </c>
      <c r="F324">
        <v>0</v>
      </c>
      <c r="G324">
        <v>2034</v>
      </c>
      <c r="H324" s="10" t="s">
        <v>4405</v>
      </c>
      <c r="I324">
        <v>20</v>
      </c>
      <c r="J324">
        <v>178000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178000</v>
      </c>
      <c r="S324">
        <v>80909.100000000006</v>
      </c>
      <c r="T324">
        <v>80909.100000000006</v>
      </c>
      <c r="U324">
        <v>0</v>
      </c>
      <c r="V324">
        <v>0</v>
      </c>
      <c r="W324">
        <v>178000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 s="1">
        <v>44562</v>
      </c>
      <c r="AE324" s="1">
        <v>44773</v>
      </c>
      <c r="AF324" s="1">
        <v>44785</v>
      </c>
      <c r="AG3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178000</v>
      </c>
    </row>
    <row r="325" spans="1:33" x14ac:dyDescent="0.25">
      <c r="A325">
        <v>5</v>
      </c>
      <c r="B325">
        <v>502</v>
      </c>
      <c r="C325">
        <v>12</v>
      </c>
      <c r="D325">
        <v>782</v>
      </c>
      <c r="E325">
        <v>2</v>
      </c>
      <c r="F325">
        <v>0</v>
      </c>
      <c r="G325">
        <v>25</v>
      </c>
      <c r="H325" s="10" t="s">
        <v>4395</v>
      </c>
      <c r="I325">
        <v>1</v>
      </c>
      <c r="J325">
        <v>0</v>
      </c>
      <c r="K325">
        <v>0</v>
      </c>
      <c r="L325">
        <v>0</v>
      </c>
      <c r="M325">
        <v>24000</v>
      </c>
      <c r="N325">
        <v>0</v>
      </c>
      <c r="O325">
        <v>0</v>
      </c>
      <c r="P325">
        <v>0</v>
      </c>
      <c r="Q325">
        <v>0</v>
      </c>
      <c r="R325">
        <v>22538</v>
      </c>
      <c r="S325">
        <v>3423</v>
      </c>
      <c r="T325">
        <v>3423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 s="1">
        <v>44562</v>
      </c>
      <c r="AE325" s="1">
        <v>44773</v>
      </c>
      <c r="AF325" s="1">
        <v>44785</v>
      </c>
      <c r="AG3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24000</v>
      </c>
    </row>
    <row r="326" spans="1:33" x14ac:dyDescent="0.25">
      <c r="A326">
        <v>5</v>
      </c>
      <c r="B326">
        <v>502</v>
      </c>
      <c r="C326">
        <v>12</v>
      </c>
      <c r="D326">
        <v>782</v>
      </c>
      <c r="E326">
        <v>2</v>
      </c>
      <c r="F326">
        <v>0</v>
      </c>
      <c r="G326">
        <v>1011</v>
      </c>
      <c r="H326" s="10" t="s">
        <v>4392</v>
      </c>
      <c r="I326">
        <v>20</v>
      </c>
      <c r="J326">
        <v>300000</v>
      </c>
      <c r="K326">
        <v>0</v>
      </c>
      <c r="L326">
        <v>0</v>
      </c>
      <c r="M326">
        <v>0</v>
      </c>
      <c r="N326">
        <v>0</v>
      </c>
      <c r="O326">
        <v>102000</v>
      </c>
      <c r="P326">
        <v>0</v>
      </c>
      <c r="Q326">
        <v>0</v>
      </c>
      <c r="R326">
        <v>197280</v>
      </c>
      <c r="S326">
        <v>0</v>
      </c>
      <c r="T326">
        <v>0</v>
      </c>
      <c r="U326">
        <v>0</v>
      </c>
      <c r="V326">
        <v>0</v>
      </c>
      <c r="W326">
        <v>300000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 s="1">
        <v>44562</v>
      </c>
      <c r="AE326" s="1">
        <v>44773</v>
      </c>
      <c r="AF326" s="1">
        <v>44785</v>
      </c>
      <c r="AG3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198000</v>
      </c>
    </row>
    <row r="327" spans="1:33" x14ac:dyDescent="0.25">
      <c r="A327">
        <v>5</v>
      </c>
      <c r="B327">
        <v>502</v>
      </c>
      <c r="C327">
        <v>12</v>
      </c>
      <c r="D327">
        <v>782</v>
      </c>
      <c r="E327">
        <v>2</v>
      </c>
      <c r="F327">
        <v>0</v>
      </c>
      <c r="G327">
        <v>1011</v>
      </c>
      <c r="H327" s="10" t="s">
        <v>4392</v>
      </c>
      <c r="I327">
        <v>31</v>
      </c>
      <c r="J327">
        <v>0</v>
      </c>
      <c r="K327">
        <v>0</v>
      </c>
      <c r="L327">
        <v>400000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 s="1">
        <v>44562</v>
      </c>
      <c r="AE327" s="1">
        <v>44773</v>
      </c>
      <c r="AF327" s="1">
        <v>44785</v>
      </c>
      <c r="AG3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400000</v>
      </c>
    </row>
    <row r="328" spans="1:33" x14ac:dyDescent="0.25">
      <c r="A328">
        <v>5</v>
      </c>
      <c r="B328">
        <v>502</v>
      </c>
      <c r="C328">
        <v>12</v>
      </c>
      <c r="D328">
        <v>782</v>
      </c>
      <c r="E328">
        <v>2</v>
      </c>
      <c r="F328">
        <v>0</v>
      </c>
      <c r="G328">
        <v>1011</v>
      </c>
      <c r="H328" s="10" t="s">
        <v>4392</v>
      </c>
      <c r="I328">
        <v>1011</v>
      </c>
      <c r="J328">
        <v>0</v>
      </c>
      <c r="K328">
        <v>0</v>
      </c>
      <c r="L328">
        <v>37750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 s="1">
        <v>44562</v>
      </c>
      <c r="AE328" s="1">
        <v>44773</v>
      </c>
      <c r="AF328" s="1">
        <v>44785</v>
      </c>
      <c r="AG3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37750</v>
      </c>
    </row>
    <row r="329" spans="1:33" x14ac:dyDescent="0.25">
      <c r="A329">
        <v>5</v>
      </c>
      <c r="B329">
        <v>502</v>
      </c>
      <c r="C329">
        <v>12</v>
      </c>
      <c r="D329">
        <v>782</v>
      </c>
      <c r="E329">
        <v>2</v>
      </c>
      <c r="F329">
        <v>0</v>
      </c>
      <c r="G329">
        <v>1011</v>
      </c>
      <c r="H329" s="10" t="s">
        <v>4392</v>
      </c>
      <c r="I329">
        <v>1015</v>
      </c>
      <c r="J329">
        <v>0</v>
      </c>
      <c r="K329">
        <v>0</v>
      </c>
      <c r="L329">
        <v>189900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189900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 s="1">
        <v>44562</v>
      </c>
      <c r="AE329" s="1">
        <v>44773</v>
      </c>
      <c r="AF329" s="1">
        <v>44785</v>
      </c>
      <c r="AG3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189900</v>
      </c>
    </row>
    <row r="330" spans="1:33" x14ac:dyDescent="0.25">
      <c r="A330">
        <v>5</v>
      </c>
      <c r="B330">
        <v>502</v>
      </c>
      <c r="C330">
        <v>12</v>
      </c>
      <c r="D330">
        <v>782</v>
      </c>
      <c r="E330">
        <v>2</v>
      </c>
      <c r="F330">
        <v>0</v>
      </c>
      <c r="G330">
        <v>2035</v>
      </c>
      <c r="H330" s="10" t="s">
        <v>5474</v>
      </c>
      <c r="I330">
        <v>20</v>
      </c>
      <c r="J330">
        <v>1000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 s="1">
        <v>44562</v>
      </c>
      <c r="AE330" s="1">
        <v>44773</v>
      </c>
      <c r="AF330" s="1">
        <v>44785</v>
      </c>
      <c r="AG3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31" spans="1:33" x14ac:dyDescent="0.25">
      <c r="A331">
        <v>5</v>
      </c>
      <c r="B331">
        <v>502</v>
      </c>
      <c r="C331">
        <v>12</v>
      </c>
      <c r="D331">
        <v>782</v>
      </c>
      <c r="E331">
        <v>2</v>
      </c>
      <c r="F331">
        <v>0</v>
      </c>
      <c r="G331">
        <v>2035</v>
      </c>
      <c r="H331" s="10" t="s">
        <v>4381</v>
      </c>
      <c r="I331">
        <v>20</v>
      </c>
      <c r="J331">
        <v>337000</v>
      </c>
      <c r="K331">
        <v>0</v>
      </c>
      <c r="L331">
        <v>0</v>
      </c>
      <c r="M331">
        <v>0</v>
      </c>
      <c r="N331">
        <v>0</v>
      </c>
      <c r="O331">
        <v>150000</v>
      </c>
      <c r="P331">
        <v>0</v>
      </c>
      <c r="Q331">
        <v>0</v>
      </c>
      <c r="R331">
        <v>140198.18</v>
      </c>
      <c r="S331">
        <v>140198.18</v>
      </c>
      <c r="T331">
        <v>140198.18</v>
      </c>
      <c r="U331">
        <v>0</v>
      </c>
      <c r="V331">
        <v>0</v>
      </c>
      <c r="W331">
        <v>337000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 s="1">
        <v>44562</v>
      </c>
      <c r="AE331" s="1">
        <v>44773</v>
      </c>
      <c r="AF331" s="1">
        <v>44785</v>
      </c>
      <c r="AG3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187000</v>
      </c>
    </row>
    <row r="332" spans="1:33" x14ac:dyDescent="0.25">
      <c r="A332">
        <v>5</v>
      </c>
      <c r="B332">
        <v>502</v>
      </c>
      <c r="C332">
        <v>12</v>
      </c>
      <c r="D332">
        <v>782</v>
      </c>
      <c r="E332">
        <v>2</v>
      </c>
      <c r="F332">
        <v>0</v>
      </c>
      <c r="G332">
        <v>2035</v>
      </c>
      <c r="H332" s="10" t="s">
        <v>4381</v>
      </c>
      <c r="I332">
        <v>31</v>
      </c>
      <c r="J332">
        <v>0</v>
      </c>
      <c r="K332">
        <v>0</v>
      </c>
      <c r="L332">
        <v>100000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61274.02</v>
      </c>
      <c r="S332">
        <v>61274.02</v>
      </c>
      <c r="T332">
        <v>61274.02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 s="1">
        <v>44562</v>
      </c>
      <c r="AE332" s="1">
        <v>44773</v>
      </c>
      <c r="AF332" s="1">
        <v>44785</v>
      </c>
      <c r="AG3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100000</v>
      </c>
    </row>
    <row r="333" spans="1:33" x14ac:dyDescent="0.25">
      <c r="A333">
        <v>5</v>
      </c>
      <c r="B333">
        <v>502</v>
      </c>
      <c r="C333">
        <v>12</v>
      </c>
      <c r="D333">
        <v>782</v>
      </c>
      <c r="E333">
        <v>2</v>
      </c>
      <c r="F333">
        <v>0</v>
      </c>
      <c r="G333">
        <v>2035</v>
      </c>
      <c r="H333" s="10" t="s">
        <v>4383</v>
      </c>
      <c r="I333">
        <v>20</v>
      </c>
      <c r="J333">
        <v>9000</v>
      </c>
      <c r="K333">
        <v>0</v>
      </c>
      <c r="L333">
        <v>0</v>
      </c>
      <c r="M333">
        <v>0</v>
      </c>
      <c r="N333">
        <v>0</v>
      </c>
      <c r="O333">
        <v>5000</v>
      </c>
      <c r="P333">
        <v>0</v>
      </c>
      <c r="Q333">
        <v>0</v>
      </c>
      <c r="R333">
        <v>2572.33</v>
      </c>
      <c r="S333">
        <v>2572.33</v>
      </c>
      <c r="T333">
        <v>2572.33</v>
      </c>
      <c r="U333">
        <v>0</v>
      </c>
      <c r="V333">
        <v>0</v>
      </c>
      <c r="W333">
        <v>9000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 s="1">
        <v>44562</v>
      </c>
      <c r="AE333" s="1">
        <v>44773</v>
      </c>
      <c r="AF333" s="1">
        <v>44785</v>
      </c>
      <c r="AG3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334" spans="1:33" x14ac:dyDescent="0.25">
      <c r="A334">
        <v>5</v>
      </c>
      <c r="B334">
        <v>502</v>
      </c>
      <c r="C334">
        <v>12</v>
      </c>
      <c r="D334">
        <v>782</v>
      </c>
      <c r="E334">
        <v>2</v>
      </c>
      <c r="F334">
        <v>0</v>
      </c>
      <c r="G334">
        <v>2035</v>
      </c>
      <c r="H334" s="10" t="s">
        <v>4383</v>
      </c>
      <c r="I334">
        <v>31</v>
      </c>
      <c r="J334">
        <v>0</v>
      </c>
      <c r="K334">
        <v>0</v>
      </c>
      <c r="L334">
        <v>5000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455.55</v>
      </c>
      <c r="S334">
        <v>455.55</v>
      </c>
      <c r="T334">
        <v>455.55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 s="1">
        <v>44562</v>
      </c>
      <c r="AE334" s="1">
        <v>44773</v>
      </c>
      <c r="AF334" s="1">
        <v>44785</v>
      </c>
      <c r="AG3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335" spans="1:33" x14ac:dyDescent="0.25">
      <c r="A335">
        <v>5</v>
      </c>
      <c r="B335">
        <v>502</v>
      </c>
      <c r="C335">
        <v>12</v>
      </c>
      <c r="D335">
        <v>782</v>
      </c>
      <c r="E335">
        <v>2</v>
      </c>
      <c r="F335">
        <v>0</v>
      </c>
      <c r="G335">
        <v>2035</v>
      </c>
      <c r="H335" s="10" t="s">
        <v>4384</v>
      </c>
      <c r="I335">
        <v>20</v>
      </c>
      <c r="J335">
        <v>1000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 s="1">
        <v>44562</v>
      </c>
      <c r="AE335" s="1">
        <v>44773</v>
      </c>
      <c r="AF335" s="1">
        <v>44785</v>
      </c>
      <c r="AG3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36" spans="1:33" x14ac:dyDescent="0.25">
      <c r="A336">
        <v>5</v>
      </c>
      <c r="B336">
        <v>502</v>
      </c>
      <c r="C336">
        <v>12</v>
      </c>
      <c r="D336">
        <v>782</v>
      </c>
      <c r="E336">
        <v>2</v>
      </c>
      <c r="F336">
        <v>0</v>
      </c>
      <c r="G336">
        <v>2035</v>
      </c>
      <c r="H336" s="10" t="s">
        <v>4385</v>
      </c>
      <c r="I336">
        <v>20</v>
      </c>
      <c r="J336">
        <v>40000</v>
      </c>
      <c r="K336">
        <v>0</v>
      </c>
      <c r="L336">
        <v>0</v>
      </c>
      <c r="M336">
        <v>0</v>
      </c>
      <c r="N336">
        <v>0</v>
      </c>
      <c r="O336">
        <v>10000</v>
      </c>
      <c r="P336">
        <v>0</v>
      </c>
      <c r="Q336">
        <v>0</v>
      </c>
      <c r="R336">
        <v>2946.06</v>
      </c>
      <c r="S336">
        <v>2946.06</v>
      </c>
      <c r="T336">
        <v>2946.06</v>
      </c>
      <c r="U336">
        <v>0</v>
      </c>
      <c r="V336">
        <v>0</v>
      </c>
      <c r="W336">
        <v>40000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 s="1">
        <v>44562</v>
      </c>
      <c r="AE336" s="1">
        <v>44773</v>
      </c>
      <c r="AF336" s="1">
        <v>44785</v>
      </c>
      <c r="AG3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337" spans="1:33" x14ac:dyDescent="0.25">
      <c r="A337">
        <v>5</v>
      </c>
      <c r="B337">
        <v>502</v>
      </c>
      <c r="C337">
        <v>12</v>
      </c>
      <c r="D337">
        <v>782</v>
      </c>
      <c r="E337">
        <v>2</v>
      </c>
      <c r="F337">
        <v>0</v>
      </c>
      <c r="G337">
        <v>2035</v>
      </c>
      <c r="H337" s="10" t="s">
        <v>4385</v>
      </c>
      <c r="I337">
        <v>31</v>
      </c>
      <c r="J337">
        <v>0</v>
      </c>
      <c r="K337">
        <v>0</v>
      </c>
      <c r="L337">
        <v>21000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19091.91</v>
      </c>
      <c r="S337">
        <v>19091.91</v>
      </c>
      <c r="T337">
        <v>15936.6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 s="1">
        <v>44562</v>
      </c>
      <c r="AE337" s="1">
        <v>44773</v>
      </c>
      <c r="AF337" s="1">
        <v>44785</v>
      </c>
      <c r="AG3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21000</v>
      </c>
    </row>
    <row r="338" spans="1:33" x14ac:dyDescent="0.25">
      <c r="A338">
        <v>5</v>
      </c>
      <c r="B338">
        <v>502</v>
      </c>
      <c r="C338">
        <v>12</v>
      </c>
      <c r="D338">
        <v>782</v>
      </c>
      <c r="E338">
        <v>2</v>
      </c>
      <c r="F338">
        <v>0</v>
      </c>
      <c r="G338">
        <v>2035</v>
      </c>
      <c r="H338" s="10" t="s">
        <v>4393</v>
      </c>
      <c r="I338">
        <v>1</v>
      </c>
      <c r="J338">
        <v>0</v>
      </c>
      <c r="K338">
        <v>0</v>
      </c>
      <c r="L338">
        <v>1000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 s="1">
        <v>44562</v>
      </c>
      <c r="AE338" s="1">
        <v>44773</v>
      </c>
      <c r="AF338" s="1">
        <v>44785</v>
      </c>
      <c r="AG3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39" spans="1:33" x14ac:dyDescent="0.25">
      <c r="A339">
        <v>5</v>
      </c>
      <c r="B339">
        <v>502</v>
      </c>
      <c r="C339">
        <v>12</v>
      </c>
      <c r="D339">
        <v>782</v>
      </c>
      <c r="E339">
        <v>2</v>
      </c>
      <c r="F339">
        <v>0</v>
      </c>
      <c r="G339">
        <v>2035</v>
      </c>
      <c r="H339" s="10" t="s">
        <v>4393</v>
      </c>
      <c r="I339">
        <v>20</v>
      </c>
      <c r="J339">
        <v>1000</v>
      </c>
      <c r="K339">
        <v>0</v>
      </c>
      <c r="L339">
        <v>0</v>
      </c>
      <c r="M339">
        <v>0</v>
      </c>
      <c r="N339">
        <v>0</v>
      </c>
      <c r="O339">
        <v>1000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1000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 s="1">
        <v>44562</v>
      </c>
      <c r="AE339" s="1">
        <v>44773</v>
      </c>
      <c r="AF339" s="1">
        <v>44785</v>
      </c>
      <c r="AG3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40" spans="1:33" x14ac:dyDescent="0.25">
      <c r="A340">
        <v>5</v>
      </c>
      <c r="B340">
        <v>502</v>
      </c>
      <c r="C340">
        <v>12</v>
      </c>
      <c r="D340">
        <v>782</v>
      </c>
      <c r="E340">
        <v>2</v>
      </c>
      <c r="F340">
        <v>0</v>
      </c>
      <c r="G340">
        <v>2035</v>
      </c>
      <c r="H340" s="10" t="s">
        <v>4387</v>
      </c>
      <c r="I340">
        <v>20</v>
      </c>
      <c r="J340">
        <v>135415.92000000001</v>
      </c>
      <c r="K340">
        <v>0</v>
      </c>
      <c r="L340">
        <v>191000</v>
      </c>
      <c r="M340">
        <v>0</v>
      </c>
      <c r="N340">
        <v>0</v>
      </c>
      <c r="O340">
        <v>3000</v>
      </c>
      <c r="P340">
        <v>0</v>
      </c>
      <c r="Q340">
        <v>0</v>
      </c>
      <c r="R340">
        <v>295668.13</v>
      </c>
      <c r="S340">
        <v>273925.48</v>
      </c>
      <c r="T340">
        <v>266612.65000000002</v>
      </c>
      <c r="U340">
        <v>0</v>
      </c>
      <c r="V340">
        <v>0</v>
      </c>
      <c r="W340">
        <v>135415.92000000001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 s="1">
        <v>44562</v>
      </c>
      <c r="AE340" s="1">
        <v>44773</v>
      </c>
      <c r="AF340" s="1">
        <v>44785</v>
      </c>
      <c r="AG3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323415.92000000004</v>
      </c>
    </row>
    <row r="341" spans="1:33" x14ac:dyDescent="0.25">
      <c r="A341">
        <v>5</v>
      </c>
      <c r="B341">
        <v>502</v>
      </c>
      <c r="C341">
        <v>12</v>
      </c>
      <c r="D341">
        <v>782</v>
      </c>
      <c r="E341">
        <v>2</v>
      </c>
      <c r="F341">
        <v>0</v>
      </c>
      <c r="G341">
        <v>2035</v>
      </c>
      <c r="H341" s="10" t="s">
        <v>4387</v>
      </c>
      <c r="I341">
        <v>1014</v>
      </c>
      <c r="J341">
        <v>114584.08</v>
      </c>
      <c r="K341">
        <v>0</v>
      </c>
      <c r="L341">
        <v>22000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135086.67000000001</v>
      </c>
      <c r="S341">
        <v>93961.67</v>
      </c>
      <c r="T341">
        <v>93961.67</v>
      </c>
      <c r="U341">
        <v>0</v>
      </c>
      <c r="V341">
        <v>0</v>
      </c>
      <c r="W341">
        <v>114584.08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 s="1">
        <v>44562</v>
      </c>
      <c r="AE341" s="1">
        <v>44773</v>
      </c>
      <c r="AF341" s="1">
        <v>44785</v>
      </c>
      <c r="AG3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136584.08000000002</v>
      </c>
    </row>
    <row r="342" spans="1:33" x14ac:dyDescent="0.25">
      <c r="A342">
        <v>5</v>
      </c>
      <c r="B342">
        <v>502</v>
      </c>
      <c r="C342">
        <v>12</v>
      </c>
      <c r="D342">
        <v>782</v>
      </c>
      <c r="E342">
        <v>2</v>
      </c>
      <c r="F342">
        <v>0</v>
      </c>
      <c r="G342">
        <v>2035</v>
      </c>
      <c r="H342" s="10" t="s">
        <v>4387</v>
      </c>
      <c r="I342">
        <v>1017</v>
      </c>
      <c r="J342">
        <v>0</v>
      </c>
      <c r="K342">
        <v>0</v>
      </c>
      <c r="L342">
        <v>125000</v>
      </c>
      <c r="M342">
        <v>0</v>
      </c>
      <c r="N342">
        <v>0</v>
      </c>
      <c r="O342">
        <v>3000</v>
      </c>
      <c r="P342">
        <v>0</v>
      </c>
      <c r="Q342">
        <v>0</v>
      </c>
      <c r="R342">
        <v>112247.03</v>
      </c>
      <c r="S342">
        <v>81636.52</v>
      </c>
      <c r="T342">
        <v>80846.509999999995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 s="1">
        <v>44562</v>
      </c>
      <c r="AE342" s="1">
        <v>44773</v>
      </c>
      <c r="AF342" s="1">
        <v>44785</v>
      </c>
      <c r="AG3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122000</v>
      </c>
    </row>
    <row r="343" spans="1:33" x14ac:dyDescent="0.25">
      <c r="A343">
        <v>5</v>
      </c>
      <c r="B343">
        <v>502</v>
      </c>
      <c r="C343">
        <v>12</v>
      </c>
      <c r="D343">
        <v>782</v>
      </c>
      <c r="E343">
        <v>2</v>
      </c>
      <c r="F343">
        <v>0</v>
      </c>
      <c r="G343">
        <v>2035</v>
      </c>
      <c r="H343" s="10" t="s">
        <v>4388</v>
      </c>
      <c r="I343">
        <v>20</v>
      </c>
      <c r="J343">
        <v>500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367.6</v>
      </c>
      <c r="S343">
        <v>119.6</v>
      </c>
      <c r="T343">
        <v>119.6</v>
      </c>
      <c r="U343">
        <v>0</v>
      </c>
      <c r="V343">
        <v>0</v>
      </c>
      <c r="W343">
        <v>500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 s="1">
        <v>44562</v>
      </c>
      <c r="AE343" s="1">
        <v>44773</v>
      </c>
      <c r="AF343" s="1">
        <v>44785</v>
      </c>
      <c r="AG3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44" spans="1:33" x14ac:dyDescent="0.25">
      <c r="A344">
        <v>5</v>
      </c>
      <c r="B344">
        <v>502</v>
      </c>
      <c r="C344">
        <v>12</v>
      </c>
      <c r="D344">
        <v>782</v>
      </c>
      <c r="E344">
        <v>2</v>
      </c>
      <c r="F344">
        <v>0</v>
      </c>
      <c r="G344">
        <v>2035</v>
      </c>
      <c r="H344" s="10" t="s">
        <v>4389</v>
      </c>
      <c r="I344">
        <v>20</v>
      </c>
      <c r="J344">
        <v>77511</v>
      </c>
      <c r="K344">
        <v>0</v>
      </c>
      <c r="L344">
        <v>128000</v>
      </c>
      <c r="M344">
        <v>0</v>
      </c>
      <c r="N344">
        <v>0</v>
      </c>
      <c r="O344">
        <v>10000</v>
      </c>
      <c r="P344">
        <v>0</v>
      </c>
      <c r="Q344">
        <v>0</v>
      </c>
      <c r="R344">
        <v>175326.16</v>
      </c>
      <c r="S344">
        <v>131706.48000000001</v>
      </c>
      <c r="T344">
        <v>131706.48000000001</v>
      </c>
      <c r="U344">
        <v>0</v>
      </c>
      <c r="V344">
        <v>0</v>
      </c>
      <c r="W344">
        <v>77511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 s="1">
        <v>44562</v>
      </c>
      <c r="AE344" s="1">
        <v>44773</v>
      </c>
      <c r="AF344" s="1">
        <v>44785</v>
      </c>
      <c r="AG3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195511</v>
      </c>
    </row>
    <row r="345" spans="1:33" x14ac:dyDescent="0.25">
      <c r="A345">
        <v>5</v>
      </c>
      <c r="B345">
        <v>502</v>
      </c>
      <c r="C345">
        <v>12</v>
      </c>
      <c r="D345">
        <v>782</v>
      </c>
      <c r="E345">
        <v>2</v>
      </c>
      <c r="F345">
        <v>0</v>
      </c>
      <c r="G345">
        <v>2035</v>
      </c>
      <c r="H345" s="10" t="s">
        <v>4389</v>
      </c>
      <c r="I345">
        <v>1014</v>
      </c>
      <c r="J345">
        <v>100000</v>
      </c>
      <c r="K345">
        <v>0</v>
      </c>
      <c r="L345">
        <v>39468.5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99980</v>
      </c>
      <c r="S345">
        <v>99980</v>
      </c>
      <c r="T345">
        <v>99980</v>
      </c>
      <c r="U345">
        <v>0</v>
      </c>
      <c r="V345">
        <v>0</v>
      </c>
      <c r="W345">
        <v>100000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 s="1">
        <v>44562</v>
      </c>
      <c r="AE345" s="1">
        <v>44773</v>
      </c>
      <c r="AF345" s="1">
        <v>44785</v>
      </c>
      <c r="AG3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139468.5</v>
      </c>
    </row>
    <row r="346" spans="1:33" x14ac:dyDescent="0.25">
      <c r="A346">
        <v>5</v>
      </c>
      <c r="B346">
        <v>502</v>
      </c>
      <c r="C346">
        <v>12</v>
      </c>
      <c r="D346">
        <v>782</v>
      </c>
      <c r="E346">
        <v>2</v>
      </c>
      <c r="F346">
        <v>0</v>
      </c>
      <c r="G346">
        <v>2035</v>
      </c>
      <c r="H346" s="10" t="s">
        <v>4389</v>
      </c>
      <c r="I346">
        <v>1016</v>
      </c>
      <c r="J346">
        <v>46212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45000</v>
      </c>
      <c r="S346">
        <v>18553.759999999998</v>
      </c>
      <c r="T346">
        <v>18553.759999999998</v>
      </c>
      <c r="U346">
        <v>0</v>
      </c>
      <c r="V346">
        <v>0</v>
      </c>
      <c r="W346">
        <v>46212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 s="1">
        <v>44562</v>
      </c>
      <c r="AE346" s="1">
        <v>44773</v>
      </c>
      <c r="AF346" s="1">
        <v>44785</v>
      </c>
      <c r="AG3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46212</v>
      </c>
    </row>
    <row r="347" spans="1:33" x14ac:dyDescent="0.25">
      <c r="A347">
        <v>5</v>
      </c>
      <c r="B347">
        <v>502</v>
      </c>
      <c r="C347">
        <v>12</v>
      </c>
      <c r="D347">
        <v>782</v>
      </c>
      <c r="E347">
        <v>2</v>
      </c>
      <c r="F347">
        <v>0</v>
      </c>
      <c r="G347">
        <v>2035</v>
      </c>
      <c r="H347" s="10" t="s">
        <v>4389</v>
      </c>
      <c r="I347">
        <v>1017</v>
      </c>
      <c r="J347">
        <v>226277</v>
      </c>
      <c r="K347">
        <v>0</v>
      </c>
      <c r="L347">
        <v>60000</v>
      </c>
      <c r="M347">
        <v>0</v>
      </c>
      <c r="N347">
        <v>0</v>
      </c>
      <c r="O347">
        <v>40000</v>
      </c>
      <c r="P347">
        <v>0</v>
      </c>
      <c r="Q347">
        <v>0</v>
      </c>
      <c r="R347">
        <v>242706.69</v>
      </c>
      <c r="S347">
        <v>82785.119999999995</v>
      </c>
      <c r="T347">
        <v>82785.119999999995</v>
      </c>
      <c r="U347">
        <v>0</v>
      </c>
      <c r="V347">
        <v>0</v>
      </c>
      <c r="W347">
        <v>226277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 s="1">
        <v>44562</v>
      </c>
      <c r="AE347" s="1">
        <v>44773</v>
      </c>
      <c r="AF347" s="1">
        <v>44785</v>
      </c>
      <c r="AG3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246277</v>
      </c>
    </row>
    <row r="348" spans="1:33" x14ac:dyDescent="0.25">
      <c r="A348">
        <v>5</v>
      </c>
      <c r="B348">
        <v>502</v>
      </c>
      <c r="C348">
        <v>12</v>
      </c>
      <c r="D348">
        <v>782</v>
      </c>
      <c r="E348">
        <v>2</v>
      </c>
      <c r="F348">
        <v>0</v>
      </c>
      <c r="G348">
        <v>2035</v>
      </c>
      <c r="H348" s="10" t="s">
        <v>4394</v>
      </c>
      <c r="I348">
        <v>20</v>
      </c>
      <c r="J348">
        <v>48000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26980.77</v>
      </c>
      <c r="S348">
        <v>26980.77</v>
      </c>
      <c r="T348">
        <v>26980.77</v>
      </c>
      <c r="U348">
        <v>0</v>
      </c>
      <c r="V348">
        <v>0</v>
      </c>
      <c r="W348">
        <v>48000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 s="1">
        <v>44562</v>
      </c>
      <c r="AE348" s="1">
        <v>44773</v>
      </c>
      <c r="AF348" s="1">
        <v>44785</v>
      </c>
      <c r="AG3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48000</v>
      </c>
    </row>
    <row r="349" spans="1:33" x14ac:dyDescent="0.25">
      <c r="A349">
        <v>5</v>
      </c>
      <c r="B349">
        <v>502</v>
      </c>
      <c r="C349">
        <v>12</v>
      </c>
      <c r="D349">
        <v>782</v>
      </c>
      <c r="E349">
        <v>2</v>
      </c>
      <c r="F349">
        <v>0</v>
      </c>
      <c r="G349">
        <v>2035</v>
      </c>
      <c r="H349" s="10" t="s">
        <v>4391</v>
      </c>
      <c r="I349">
        <v>20</v>
      </c>
      <c r="J349">
        <v>500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 s="1">
        <v>44562</v>
      </c>
      <c r="AE349" s="1">
        <v>44773</v>
      </c>
      <c r="AF349" s="1">
        <v>44785</v>
      </c>
      <c r="AG3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50" spans="1:33" x14ac:dyDescent="0.25">
      <c r="A350">
        <v>5</v>
      </c>
      <c r="B350">
        <v>502</v>
      </c>
      <c r="C350">
        <v>12</v>
      </c>
      <c r="D350">
        <v>782</v>
      </c>
      <c r="E350">
        <v>2</v>
      </c>
      <c r="F350">
        <v>0</v>
      </c>
      <c r="G350">
        <v>2036</v>
      </c>
      <c r="H350" s="10" t="s">
        <v>4389</v>
      </c>
      <c r="I350">
        <v>20</v>
      </c>
      <c r="J350">
        <v>1000</v>
      </c>
      <c r="K350">
        <v>0</v>
      </c>
      <c r="L350">
        <v>0</v>
      </c>
      <c r="M350">
        <v>0</v>
      </c>
      <c r="N350">
        <v>0</v>
      </c>
      <c r="O350">
        <v>1000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1000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 s="1">
        <v>44562</v>
      </c>
      <c r="AE350" s="1">
        <v>44773</v>
      </c>
      <c r="AF350" s="1">
        <v>44785</v>
      </c>
      <c r="AG3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51" spans="1:33" x14ac:dyDescent="0.25">
      <c r="A351">
        <v>5</v>
      </c>
      <c r="B351">
        <v>502</v>
      </c>
      <c r="C351">
        <v>12</v>
      </c>
      <c r="D351">
        <v>782</v>
      </c>
      <c r="E351">
        <v>2</v>
      </c>
      <c r="F351">
        <v>0</v>
      </c>
      <c r="G351">
        <v>2036</v>
      </c>
      <c r="H351" s="10" t="s">
        <v>4390</v>
      </c>
      <c r="I351">
        <v>20</v>
      </c>
      <c r="J351">
        <v>4000</v>
      </c>
      <c r="K351">
        <v>0</v>
      </c>
      <c r="L351">
        <v>0</v>
      </c>
      <c r="M351">
        <v>0</v>
      </c>
      <c r="N351">
        <v>0</v>
      </c>
      <c r="O351">
        <v>4000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4000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 s="1">
        <v>44562</v>
      </c>
      <c r="AE351" s="1">
        <v>44773</v>
      </c>
      <c r="AF351" s="1">
        <v>44785</v>
      </c>
      <c r="AG3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52" spans="1:33" x14ac:dyDescent="0.25">
      <c r="A352">
        <v>5</v>
      </c>
      <c r="B352">
        <v>502</v>
      </c>
      <c r="C352">
        <v>12</v>
      </c>
      <c r="D352">
        <v>782</v>
      </c>
      <c r="E352">
        <v>2</v>
      </c>
      <c r="F352">
        <v>0</v>
      </c>
      <c r="G352">
        <v>2036</v>
      </c>
      <c r="H352" s="10" t="s">
        <v>4402</v>
      </c>
      <c r="I352">
        <v>20</v>
      </c>
      <c r="J352">
        <v>30000</v>
      </c>
      <c r="K352">
        <v>0</v>
      </c>
      <c r="L352">
        <v>0</v>
      </c>
      <c r="M352">
        <v>0</v>
      </c>
      <c r="N352">
        <v>0</v>
      </c>
      <c r="O352">
        <v>30000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30000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 s="1">
        <v>44562</v>
      </c>
      <c r="AE352" s="1">
        <v>44773</v>
      </c>
      <c r="AF352" s="1">
        <v>44785</v>
      </c>
      <c r="AG3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53" spans="1:33" x14ac:dyDescent="0.25">
      <c r="A353">
        <v>5</v>
      </c>
      <c r="B353">
        <v>502</v>
      </c>
      <c r="C353">
        <v>12</v>
      </c>
      <c r="D353">
        <v>782</v>
      </c>
      <c r="E353">
        <v>2</v>
      </c>
      <c r="F353">
        <v>0</v>
      </c>
      <c r="G353">
        <v>2036</v>
      </c>
      <c r="H353" s="10" t="s">
        <v>4392</v>
      </c>
      <c r="I353">
        <v>20</v>
      </c>
      <c r="J353">
        <v>5000</v>
      </c>
      <c r="K353">
        <v>0</v>
      </c>
      <c r="L353">
        <v>1200</v>
      </c>
      <c r="M353">
        <v>0</v>
      </c>
      <c r="N353">
        <v>0</v>
      </c>
      <c r="O353">
        <v>5000</v>
      </c>
      <c r="P353">
        <v>0</v>
      </c>
      <c r="Q353">
        <v>0</v>
      </c>
      <c r="R353">
        <v>1160</v>
      </c>
      <c r="S353">
        <v>0</v>
      </c>
      <c r="T353">
        <v>0</v>
      </c>
      <c r="U353">
        <v>0</v>
      </c>
      <c r="V353">
        <v>0</v>
      </c>
      <c r="W353">
        <v>5000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 s="1">
        <v>44562</v>
      </c>
      <c r="AE353" s="1">
        <v>44773</v>
      </c>
      <c r="AF353" s="1">
        <v>44785</v>
      </c>
      <c r="AG3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</v>
      </c>
    </row>
    <row r="354" spans="1:33" x14ac:dyDescent="0.25">
      <c r="A354">
        <v>5</v>
      </c>
      <c r="B354">
        <v>503</v>
      </c>
      <c r="C354">
        <v>13</v>
      </c>
      <c r="D354">
        <v>392</v>
      </c>
      <c r="E354">
        <v>3</v>
      </c>
      <c r="F354">
        <v>0</v>
      </c>
      <c r="G354">
        <v>1</v>
      </c>
      <c r="H354" s="10" t="s">
        <v>4395</v>
      </c>
      <c r="I354">
        <v>1</v>
      </c>
      <c r="J354">
        <v>22000</v>
      </c>
      <c r="K354">
        <v>0</v>
      </c>
      <c r="L354">
        <v>7000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29000</v>
      </c>
      <c r="S354">
        <v>5400</v>
      </c>
      <c r="T354">
        <v>5400</v>
      </c>
      <c r="U354">
        <v>0</v>
      </c>
      <c r="V354">
        <v>0</v>
      </c>
      <c r="W354">
        <v>22000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 s="1">
        <v>44562</v>
      </c>
      <c r="AE354" s="1">
        <v>44773</v>
      </c>
      <c r="AF354" s="1">
        <v>44785</v>
      </c>
      <c r="AG3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29000</v>
      </c>
    </row>
    <row r="355" spans="1:33" x14ac:dyDescent="0.25">
      <c r="A355">
        <v>5</v>
      </c>
      <c r="B355">
        <v>503</v>
      </c>
      <c r="C355">
        <v>13</v>
      </c>
      <c r="D355">
        <v>392</v>
      </c>
      <c r="E355">
        <v>3</v>
      </c>
      <c r="F355">
        <v>0</v>
      </c>
      <c r="G355">
        <v>15</v>
      </c>
      <c r="H355" s="10" t="s">
        <v>4395</v>
      </c>
      <c r="I355">
        <v>1</v>
      </c>
      <c r="J355">
        <v>13200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13200</v>
      </c>
      <c r="S355">
        <v>6000</v>
      </c>
      <c r="T355">
        <v>6000</v>
      </c>
      <c r="U355">
        <v>0</v>
      </c>
      <c r="V355">
        <v>0</v>
      </c>
      <c r="W355">
        <v>13200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 s="1">
        <v>44562</v>
      </c>
      <c r="AE355" s="1">
        <v>44773</v>
      </c>
      <c r="AF355" s="1">
        <v>44785</v>
      </c>
      <c r="AG3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13200</v>
      </c>
    </row>
    <row r="356" spans="1:33" x14ac:dyDescent="0.25">
      <c r="A356">
        <v>5</v>
      </c>
      <c r="B356">
        <v>503</v>
      </c>
      <c r="C356">
        <v>13</v>
      </c>
      <c r="D356">
        <v>392</v>
      </c>
      <c r="E356">
        <v>3</v>
      </c>
      <c r="F356">
        <v>0</v>
      </c>
      <c r="G356">
        <v>1012</v>
      </c>
      <c r="H356" s="10" t="s">
        <v>4399</v>
      </c>
      <c r="I356">
        <v>1</v>
      </c>
      <c r="J356">
        <v>200000</v>
      </c>
      <c r="K356">
        <v>0</v>
      </c>
      <c r="L356">
        <v>0</v>
      </c>
      <c r="M356">
        <v>0</v>
      </c>
      <c r="N356">
        <v>0</v>
      </c>
      <c r="O356">
        <v>200000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200000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 s="1">
        <v>44562</v>
      </c>
      <c r="AE356" s="1">
        <v>44773</v>
      </c>
      <c r="AF356" s="1">
        <v>44785</v>
      </c>
      <c r="AG3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57" spans="1:33" x14ac:dyDescent="0.25">
      <c r="A357">
        <v>5</v>
      </c>
      <c r="B357">
        <v>503</v>
      </c>
      <c r="C357">
        <v>13</v>
      </c>
      <c r="D357">
        <v>392</v>
      </c>
      <c r="E357">
        <v>3</v>
      </c>
      <c r="F357">
        <v>0</v>
      </c>
      <c r="G357">
        <v>1013</v>
      </c>
      <c r="H357" s="10" t="s">
        <v>4387</v>
      </c>
      <c r="I357">
        <v>1</v>
      </c>
      <c r="J357">
        <v>250000</v>
      </c>
      <c r="K357">
        <v>0</v>
      </c>
      <c r="L357">
        <v>0</v>
      </c>
      <c r="M357">
        <v>0</v>
      </c>
      <c r="N357">
        <v>0</v>
      </c>
      <c r="O357">
        <v>250000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250000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 s="1">
        <v>44562</v>
      </c>
      <c r="AE357" s="1">
        <v>44773</v>
      </c>
      <c r="AF357" s="1">
        <v>44785</v>
      </c>
      <c r="AG3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58" spans="1:33" x14ac:dyDescent="0.25">
      <c r="A358">
        <v>5</v>
      </c>
      <c r="B358">
        <v>503</v>
      </c>
      <c r="C358">
        <v>13</v>
      </c>
      <c r="D358">
        <v>392</v>
      </c>
      <c r="E358">
        <v>3</v>
      </c>
      <c r="F358">
        <v>0</v>
      </c>
      <c r="G358">
        <v>1013</v>
      </c>
      <c r="H358" s="10" t="s">
        <v>4389</v>
      </c>
      <c r="I358">
        <v>1</v>
      </c>
      <c r="J358">
        <v>250000</v>
      </c>
      <c r="K358">
        <v>0</v>
      </c>
      <c r="L358">
        <v>0</v>
      </c>
      <c r="M358">
        <v>0</v>
      </c>
      <c r="N358">
        <v>0</v>
      </c>
      <c r="O358">
        <v>250000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250000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 s="1">
        <v>44562</v>
      </c>
      <c r="AE358" s="1">
        <v>44773</v>
      </c>
      <c r="AF358" s="1">
        <v>44785</v>
      </c>
      <c r="AG3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359" spans="1:33" x14ac:dyDescent="0.25">
      <c r="A359">
        <v>5</v>
      </c>
      <c r="B359">
        <v>503</v>
      </c>
      <c r="C359">
        <v>13</v>
      </c>
      <c r="D359">
        <v>392</v>
      </c>
      <c r="E359">
        <v>3</v>
      </c>
      <c r="F359">
        <v>0</v>
      </c>
      <c r="G359">
        <v>1014</v>
      </c>
      <c r="H359" s="10" t="s">
        <v>4392</v>
      </c>
      <c r="I359">
        <v>1</v>
      </c>
      <c r="J359">
        <v>20000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 s="1">
        <v>44562</v>
      </c>
      <c r="AE359" s="1">
        <v>44773</v>
      </c>
      <c r="AF359" s="1">
        <v>44785</v>
      </c>
      <c r="AG3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360" spans="1:33" x14ac:dyDescent="0.25">
      <c r="A360">
        <v>5</v>
      </c>
      <c r="B360">
        <v>503</v>
      </c>
      <c r="C360">
        <v>13</v>
      </c>
      <c r="D360">
        <v>392</v>
      </c>
      <c r="E360">
        <v>3</v>
      </c>
      <c r="F360">
        <v>0</v>
      </c>
      <c r="G360">
        <v>1015</v>
      </c>
      <c r="H360" s="10" t="s">
        <v>4392</v>
      </c>
      <c r="I360">
        <v>1</v>
      </c>
      <c r="J360">
        <v>20000</v>
      </c>
      <c r="K360">
        <v>0</v>
      </c>
      <c r="L360">
        <v>3000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20000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 s="1">
        <v>44562</v>
      </c>
      <c r="AE360" s="1">
        <v>44773</v>
      </c>
      <c r="AF360" s="1">
        <v>44785</v>
      </c>
      <c r="AG3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23000</v>
      </c>
    </row>
    <row r="361" spans="1:33" x14ac:dyDescent="0.25">
      <c r="A361">
        <v>5</v>
      </c>
      <c r="B361">
        <v>503</v>
      </c>
      <c r="C361">
        <v>13</v>
      </c>
      <c r="D361">
        <v>392</v>
      </c>
      <c r="E361">
        <v>3</v>
      </c>
      <c r="F361">
        <v>0</v>
      </c>
      <c r="G361">
        <v>2037</v>
      </c>
      <c r="H361" s="10" t="s">
        <v>4398</v>
      </c>
      <c r="I361">
        <v>1</v>
      </c>
      <c r="J361">
        <v>0</v>
      </c>
      <c r="K361">
        <v>0</v>
      </c>
      <c r="L361">
        <v>0</v>
      </c>
      <c r="M361">
        <v>51000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 s="1">
        <v>44562</v>
      </c>
      <c r="AE361" s="1">
        <v>44773</v>
      </c>
      <c r="AF361" s="1">
        <v>44785</v>
      </c>
      <c r="AG3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51000</v>
      </c>
    </row>
    <row r="362" spans="1:33" x14ac:dyDescent="0.25">
      <c r="A362">
        <v>5</v>
      </c>
      <c r="B362">
        <v>503</v>
      </c>
      <c r="C362">
        <v>13</v>
      </c>
      <c r="D362">
        <v>392</v>
      </c>
      <c r="E362">
        <v>3</v>
      </c>
      <c r="F362">
        <v>0</v>
      </c>
      <c r="G362">
        <v>2037</v>
      </c>
      <c r="H362" s="10" t="s">
        <v>5474</v>
      </c>
      <c r="I362">
        <v>1</v>
      </c>
      <c r="J362">
        <v>1000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 s="1">
        <v>44562</v>
      </c>
      <c r="AE362" s="1">
        <v>44773</v>
      </c>
      <c r="AF362" s="1">
        <v>44785</v>
      </c>
      <c r="AG3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63" spans="1:33" x14ac:dyDescent="0.25">
      <c r="A363">
        <v>5</v>
      </c>
      <c r="B363">
        <v>503</v>
      </c>
      <c r="C363">
        <v>13</v>
      </c>
      <c r="D363">
        <v>392</v>
      </c>
      <c r="E363">
        <v>3</v>
      </c>
      <c r="F363">
        <v>0</v>
      </c>
      <c r="G363">
        <v>2037</v>
      </c>
      <c r="H363" s="10" t="s">
        <v>4381</v>
      </c>
      <c r="I363">
        <v>1</v>
      </c>
      <c r="J363">
        <v>26000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 s="1">
        <v>44562</v>
      </c>
      <c r="AE363" s="1">
        <v>44773</v>
      </c>
      <c r="AF363" s="1">
        <v>44785</v>
      </c>
      <c r="AG3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26000</v>
      </c>
    </row>
    <row r="364" spans="1:33" x14ac:dyDescent="0.25">
      <c r="A364">
        <v>5</v>
      </c>
      <c r="B364">
        <v>503</v>
      </c>
      <c r="C364">
        <v>13</v>
      </c>
      <c r="D364">
        <v>392</v>
      </c>
      <c r="E364">
        <v>3</v>
      </c>
      <c r="F364">
        <v>0</v>
      </c>
      <c r="G364">
        <v>2037</v>
      </c>
      <c r="H364" s="10" t="s">
        <v>4383</v>
      </c>
      <c r="I364">
        <v>1</v>
      </c>
      <c r="J364">
        <v>1000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 s="1">
        <v>44562</v>
      </c>
      <c r="AE364" s="1">
        <v>44773</v>
      </c>
      <c r="AF364" s="1">
        <v>44785</v>
      </c>
      <c r="AG3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65" spans="1:33" x14ac:dyDescent="0.25">
      <c r="A365">
        <v>5</v>
      </c>
      <c r="B365">
        <v>503</v>
      </c>
      <c r="C365">
        <v>13</v>
      </c>
      <c r="D365">
        <v>392</v>
      </c>
      <c r="E365">
        <v>3</v>
      </c>
      <c r="F365">
        <v>0</v>
      </c>
      <c r="G365">
        <v>2037</v>
      </c>
      <c r="H365" s="10" t="s">
        <v>4384</v>
      </c>
      <c r="I365">
        <v>1</v>
      </c>
      <c r="J365">
        <v>1000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 s="1">
        <v>44562</v>
      </c>
      <c r="AE365" s="1">
        <v>44773</v>
      </c>
      <c r="AF365" s="1">
        <v>44785</v>
      </c>
      <c r="AG3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66" spans="1:33" x14ac:dyDescent="0.25">
      <c r="A366">
        <v>5</v>
      </c>
      <c r="B366">
        <v>503</v>
      </c>
      <c r="C366">
        <v>13</v>
      </c>
      <c r="D366">
        <v>392</v>
      </c>
      <c r="E366">
        <v>3</v>
      </c>
      <c r="F366">
        <v>0</v>
      </c>
      <c r="G366">
        <v>2037</v>
      </c>
      <c r="H366" s="10" t="s">
        <v>4385</v>
      </c>
      <c r="I366">
        <v>1</v>
      </c>
      <c r="J366">
        <v>3640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 s="1">
        <v>44562</v>
      </c>
      <c r="AE366" s="1">
        <v>44773</v>
      </c>
      <c r="AF366" s="1">
        <v>44785</v>
      </c>
      <c r="AG3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3640</v>
      </c>
    </row>
    <row r="367" spans="1:33" x14ac:dyDescent="0.25">
      <c r="A367">
        <v>5</v>
      </c>
      <c r="B367">
        <v>503</v>
      </c>
      <c r="C367">
        <v>13</v>
      </c>
      <c r="D367">
        <v>392</v>
      </c>
      <c r="E367">
        <v>3</v>
      </c>
      <c r="F367">
        <v>0</v>
      </c>
      <c r="G367">
        <v>2037</v>
      </c>
      <c r="H367" s="10" t="s">
        <v>4393</v>
      </c>
      <c r="I367">
        <v>1</v>
      </c>
      <c r="J367">
        <v>1000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 s="1">
        <v>44562</v>
      </c>
      <c r="AE367" s="1">
        <v>44773</v>
      </c>
      <c r="AF367" s="1">
        <v>44785</v>
      </c>
      <c r="AG3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68" spans="1:33" x14ac:dyDescent="0.25">
      <c r="A368">
        <v>5</v>
      </c>
      <c r="B368">
        <v>503</v>
      </c>
      <c r="C368">
        <v>13</v>
      </c>
      <c r="D368">
        <v>392</v>
      </c>
      <c r="E368">
        <v>3</v>
      </c>
      <c r="F368">
        <v>0</v>
      </c>
      <c r="G368">
        <v>2037</v>
      </c>
      <c r="H368" s="10" t="s">
        <v>4387</v>
      </c>
      <c r="I368">
        <v>1</v>
      </c>
      <c r="J368">
        <v>5000</v>
      </c>
      <c r="K368">
        <v>0</v>
      </c>
      <c r="L368">
        <v>250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3435</v>
      </c>
      <c r="S368">
        <v>3365</v>
      </c>
      <c r="T368">
        <v>3365</v>
      </c>
      <c r="U368">
        <v>0</v>
      </c>
      <c r="V368">
        <v>0</v>
      </c>
      <c r="W368">
        <v>5000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 s="1">
        <v>44562</v>
      </c>
      <c r="AE368" s="1">
        <v>44773</v>
      </c>
      <c r="AF368" s="1">
        <v>44785</v>
      </c>
      <c r="AG3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5250</v>
      </c>
    </row>
    <row r="369" spans="1:33" x14ac:dyDescent="0.25">
      <c r="A369">
        <v>5</v>
      </c>
      <c r="B369">
        <v>503</v>
      </c>
      <c r="C369">
        <v>13</v>
      </c>
      <c r="D369">
        <v>392</v>
      </c>
      <c r="E369">
        <v>3</v>
      </c>
      <c r="F369">
        <v>0</v>
      </c>
      <c r="G369">
        <v>2037</v>
      </c>
      <c r="H369" s="10" t="s">
        <v>4388</v>
      </c>
      <c r="I369">
        <v>1</v>
      </c>
      <c r="J369">
        <v>500</v>
      </c>
      <c r="K369">
        <v>0</v>
      </c>
      <c r="L369">
        <v>0</v>
      </c>
      <c r="M369">
        <v>0</v>
      </c>
      <c r="N369">
        <v>0</v>
      </c>
      <c r="O369">
        <v>250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500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 s="1">
        <v>44562</v>
      </c>
      <c r="AE369" s="1">
        <v>44773</v>
      </c>
      <c r="AF369" s="1">
        <v>44785</v>
      </c>
      <c r="AG3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</v>
      </c>
    </row>
    <row r="370" spans="1:33" x14ac:dyDescent="0.25">
      <c r="A370">
        <v>5</v>
      </c>
      <c r="B370">
        <v>503</v>
      </c>
      <c r="C370">
        <v>13</v>
      </c>
      <c r="D370">
        <v>392</v>
      </c>
      <c r="E370">
        <v>3</v>
      </c>
      <c r="F370">
        <v>0</v>
      </c>
      <c r="G370">
        <v>2037</v>
      </c>
      <c r="H370" s="10" t="s">
        <v>4389</v>
      </c>
      <c r="I370">
        <v>1</v>
      </c>
      <c r="J370">
        <v>3000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2900</v>
      </c>
      <c r="S370">
        <v>1242.73</v>
      </c>
      <c r="T370">
        <v>1022.95</v>
      </c>
      <c r="U370">
        <v>0</v>
      </c>
      <c r="V370">
        <v>0</v>
      </c>
      <c r="W370">
        <v>3000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 s="1">
        <v>44562</v>
      </c>
      <c r="AE370" s="1">
        <v>44773</v>
      </c>
      <c r="AF370" s="1">
        <v>44785</v>
      </c>
      <c r="AG3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371" spans="1:33" x14ac:dyDescent="0.25">
      <c r="A371">
        <v>5</v>
      </c>
      <c r="B371">
        <v>503</v>
      </c>
      <c r="C371">
        <v>13</v>
      </c>
      <c r="D371">
        <v>392</v>
      </c>
      <c r="E371">
        <v>3</v>
      </c>
      <c r="F371">
        <v>0</v>
      </c>
      <c r="G371">
        <v>2037</v>
      </c>
      <c r="H371" s="10" t="s">
        <v>4390</v>
      </c>
      <c r="I371">
        <v>1</v>
      </c>
      <c r="J371">
        <v>500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 s="1">
        <v>44562</v>
      </c>
      <c r="AE371" s="1">
        <v>44773</v>
      </c>
      <c r="AF371" s="1">
        <v>44785</v>
      </c>
      <c r="AG3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72" spans="1:33" x14ac:dyDescent="0.25">
      <c r="A372">
        <v>5</v>
      </c>
      <c r="B372">
        <v>503</v>
      </c>
      <c r="C372">
        <v>13</v>
      </c>
      <c r="D372">
        <v>392</v>
      </c>
      <c r="E372">
        <v>3</v>
      </c>
      <c r="F372">
        <v>0</v>
      </c>
      <c r="G372">
        <v>2037</v>
      </c>
      <c r="H372" s="10" t="s">
        <v>4394</v>
      </c>
      <c r="I372">
        <v>1</v>
      </c>
      <c r="J372">
        <v>3000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 s="1">
        <v>44562</v>
      </c>
      <c r="AE372" s="1">
        <v>44773</v>
      </c>
      <c r="AF372" s="1">
        <v>44785</v>
      </c>
      <c r="AG3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373" spans="1:33" x14ac:dyDescent="0.25">
      <c r="A373">
        <v>5</v>
      </c>
      <c r="B373">
        <v>503</v>
      </c>
      <c r="C373">
        <v>13</v>
      </c>
      <c r="D373">
        <v>392</v>
      </c>
      <c r="E373">
        <v>3</v>
      </c>
      <c r="F373">
        <v>0</v>
      </c>
      <c r="G373">
        <v>2037</v>
      </c>
      <c r="H373" s="10" t="s">
        <v>4402</v>
      </c>
      <c r="I373">
        <v>1</v>
      </c>
      <c r="J373">
        <v>500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 s="1">
        <v>44562</v>
      </c>
      <c r="AE373" s="1">
        <v>44773</v>
      </c>
      <c r="AF373" s="1">
        <v>44785</v>
      </c>
      <c r="AG3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74" spans="1:33" x14ac:dyDescent="0.25">
      <c r="A374">
        <v>5</v>
      </c>
      <c r="B374">
        <v>503</v>
      </c>
      <c r="C374">
        <v>13</v>
      </c>
      <c r="D374">
        <v>392</v>
      </c>
      <c r="E374">
        <v>3</v>
      </c>
      <c r="F374">
        <v>0</v>
      </c>
      <c r="G374">
        <v>2037</v>
      </c>
      <c r="H374" s="10" t="s">
        <v>4392</v>
      </c>
      <c r="I374">
        <v>1</v>
      </c>
      <c r="J374">
        <v>500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 s="1">
        <v>44562</v>
      </c>
      <c r="AE374" s="1">
        <v>44773</v>
      </c>
      <c r="AF374" s="1">
        <v>44785</v>
      </c>
      <c r="AG3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375" spans="1:33" x14ac:dyDescent="0.25">
      <c r="A375">
        <v>5</v>
      </c>
      <c r="B375">
        <v>503</v>
      </c>
      <c r="C375">
        <v>13</v>
      </c>
      <c r="D375">
        <v>392</v>
      </c>
      <c r="E375">
        <v>3</v>
      </c>
      <c r="F375">
        <v>0</v>
      </c>
      <c r="G375">
        <v>2038</v>
      </c>
      <c r="H375" s="10" t="s">
        <v>4387</v>
      </c>
      <c r="I375">
        <v>1</v>
      </c>
      <c r="J375">
        <v>1000</v>
      </c>
      <c r="K375">
        <v>0</v>
      </c>
      <c r="L375">
        <v>2000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380</v>
      </c>
      <c r="S375">
        <v>380</v>
      </c>
      <c r="T375">
        <v>380</v>
      </c>
      <c r="U375">
        <v>0</v>
      </c>
      <c r="V375">
        <v>0</v>
      </c>
      <c r="W375">
        <v>1000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 s="1">
        <v>44562</v>
      </c>
      <c r="AE375" s="1">
        <v>44773</v>
      </c>
      <c r="AF375" s="1">
        <v>44785</v>
      </c>
      <c r="AG3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376" spans="1:33" x14ac:dyDescent="0.25">
      <c r="A376">
        <v>5</v>
      </c>
      <c r="B376">
        <v>503</v>
      </c>
      <c r="C376">
        <v>13</v>
      </c>
      <c r="D376">
        <v>392</v>
      </c>
      <c r="E376">
        <v>3</v>
      </c>
      <c r="F376">
        <v>0</v>
      </c>
      <c r="G376">
        <v>2038</v>
      </c>
      <c r="H376" s="10" t="s">
        <v>4403</v>
      </c>
      <c r="I376">
        <v>1</v>
      </c>
      <c r="J376">
        <v>17000</v>
      </c>
      <c r="K376">
        <v>0</v>
      </c>
      <c r="L376">
        <v>0</v>
      </c>
      <c r="M376">
        <v>0</v>
      </c>
      <c r="N376">
        <v>0</v>
      </c>
      <c r="O376">
        <v>9000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17000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 s="1">
        <v>44562</v>
      </c>
      <c r="AE376" s="1">
        <v>44773</v>
      </c>
      <c r="AF376" s="1">
        <v>44785</v>
      </c>
      <c r="AG3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377" spans="1:33" x14ac:dyDescent="0.25">
      <c r="A377">
        <v>5</v>
      </c>
      <c r="B377">
        <v>503</v>
      </c>
      <c r="C377">
        <v>13</v>
      </c>
      <c r="D377">
        <v>392</v>
      </c>
      <c r="E377">
        <v>3</v>
      </c>
      <c r="F377">
        <v>0</v>
      </c>
      <c r="G377">
        <v>2038</v>
      </c>
      <c r="H377" s="10" t="s">
        <v>4388</v>
      </c>
      <c r="I377">
        <v>1</v>
      </c>
      <c r="J377">
        <v>1000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 s="1">
        <v>44562</v>
      </c>
      <c r="AE377" s="1">
        <v>44773</v>
      </c>
      <c r="AF377" s="1">
        <v>44785</v>
      </c>
      <c r="AG3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78" spans="1:33" x14ac:dyDescent="0.25">
      <c r="A378">
        <v>5</v>
      </c>
      <c r="B378">
        <v>503</v>
      </c>
      <c r="C378">
        <v>13</v>
      </c>
      <c r="D378">
        <v>392</v>
      </c>
      <c r="E378">
        <v>3</v>
      </c>
      <c r="F378">
        <v>0</v>
      </c>
      <c r="G378">
        <v>2038</v>
      </c>
      <c r="H378" s="10" t="s">
        <v>4389</v>
      </c>
      <c r="I378">
        <v>1</v>
      </c>
      <c r="J378">
        <v>1000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 s="1">
        <v>44562</v>
      </c>
      <c r="AE378" s="1">
        <v>44773</v>
      </c>
      <c r="AF378" s="1">
        <v>44785</v>
      </c>
      <c r="AG3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79" spans="1:33" x14ac:dyDescent="0.25">
      <c r="A379">
        <v>5</v>
      </c>
      <c r="B379">
        <v>503</v>
      </c>
      <c r="C379">
        <v>13</v>
      </c>
      <c r="D379">
        <v>392</v>
      </c>
      <c r="E379">
        <v>3</v>
      </c>
      <c r="F379">
        <v>0</v>
      </c>
      <c r="G379">
        <v>2039</v>
      </c>
      <c r="H379" s="10" t="s">
        <v>4387</v>
      </c>
      <c r="I379">
        <v>1</v>
      </c>
      <c r="J379">
        <v>5000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 s="1">
        <v>44562</v>
      </c>
      <c r="AE379" s="1">
        <v>44773</v>
      </c>
      <c r="AF379" s="1">
        <v>44785</v>
      </c>
      <c r="AG3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380" spans="1:33" x14ac:dyDescent="0.25">
      <c r="A380">
        <v>5</v>
      </c>
      <c r="B380">
        <v>503</v>
      </c>
      <c r="C380">
        <v>13</v>
      </c>
      <c r="D380">
        <v>392</v>
      </c>
      <c r="E380">
        <v>3</v>
      </c>
      <c r="F380">
        <v>0</v>
      </c>
      <c r="G380">
        <v>2039</v>
      </c>
      <c r="H380" s="10" t="s">
        <v>4403</v>
      </c>
      <c r="I380">
        <v>1</v>
      </c>
      <c r="J380">
        <v>5000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 s="1">
        <v>44562</v>
      </c>
      <c r="AE380" s="1">
        <v>44773</v>
      </c>
      <c r="AF380" s="1">
        <v>44785</v>
      </c>
      <c r="AG3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381" spans="1:33" x14ac:dyDescent="0.25">
      <c r="A381">
        <v>5</v>
      </c>
      <c r="B381">
        <v>503</v>
      </c>
      <c r="C381">
        <v>13</v>
      </c>
      <c r="D381">
        <v>392</v>
      </c>
      <c r="E381">
        <v>3</v>
      </c>
      <c r="F381">
        <v>0</v>
      </c>
      <c r="G381">
        <v>2039</v>
      </c>
      <c r="H381" s="10" t="s">
        <v>4406</v>
      </c>
      <c r="I381">
        <v>1</v>
      </c>
      <c r="J381">
        <v>20000</v>
      </c>
      <c r="K381">
        <v>0</v>
      </c>
      <c r="L381">
        <v>0</v>
      </c>
      <c r="M381">
        <v>0</v>
      </c>
      <c r="N381">
        <v>0</v>
      </c>
      <c r="O381">
        <v>13000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20000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 s="1">
        <v>44562</v>
      </c>
      <c r="AE381" s="1">
        <v>44773</v>
      </c>
      <c r="AF381" s="1">
        <v>44785</v>
      </c>
      <c r="AG3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382" spans="1:33" x14ac:dyDescent="0.25">
      <c r="A382">
        <v>5</v>
      </c>
      <c r="B382">
        <v>503</v>
      </c>
      <c r="C382">
        <v>13</v>
      </c>
      <c r="D382">
        <v>392</v>
      </c>
      <c r="E382">
        <v>3</v>
      </c>
      <c r="F382">
        <v>0</v>
      </c>
      <c r="G382">
        <v>2039</v>
      </c>
      <c r="H382" s="10" t="s">
        <v>4388</v>
      </c>
      <c r="I382">
        <v>1</v>
      </c>
      <c r="J382">
        <v>1000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 s="1">
        <v>44562</v>
      </c>
      <c r="AE382" s="1">
        <v>44773</v>
      </c>
      <c r="AF382" s="1">
        <v>44785</v>
      </c>
      <c r="AG3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83" spans="1:33" x14ac:dyDescent="0.25">
      <c r="A383">
        <v>5</v>
      </c>
      <c r="B383">
        <v>503</v>
      </c>
      <c r="C383">
        <v>13</v>
      </c>
      <c r="D383">
        <v>392</v>
      </c>
      <c r="E383">
        <v>3</v>
      </c>
      <c r="F383">
        <v>0</v>
      </c>
      <c r="G383">
        <v>2039</v>
      </c>
      <c r="H383" s="10" t="s">
        <v>4389</v>
      </c>
      <c r="I383">
        <v>1</v>
      </c>
      <c r="J383">
        <v>9000</v>
      </c>
      <c r="K383">
        <v>0</v>
      </c>
      <c r="L383">
        <v>13000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21700</v>
      </c>
      <c r="S383">
        <v>0</v>
      </c>
      <c r="T383">
        <v>0</v>
      </c>
      <c r="U383">
        <v>0</v>
      </c>
      <c r="V383">
        <v>0</v>
      </c>
      <c r="W383">
        <v>9000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 s="1">
        <v>44562</v>
      </c>
      <c r="AE383" s="1">
        <v>44773</v>
      </c>
      <c r="AF383" s="1">
        <v>44785</v>
      </c>
      <c r="AG3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22000</v>
      </c>
    </row>
    <row r="384" spans="1:33" x14ac:dyDescent="0.25">
      <c r="A384">
        <v>5</v>
      </c>
      <c r="B384">
        <v>503</v>
      </c>
      <c r="C384">
        <v>13</v>
      </c>
      <c r="D384">
        <v>392</v>
      </c>
      <c r="E384">
        <v>3</v>
      </c>
      <c r="F384">
        <v>0</v>
      </c>
      <c r="G384">
        <v>2040</v>
      </c>
      <c r="H384" s="10" t="s">
        <v>4387</v>
      </c>
      <c r="I384">
        <v>1</v>
      </c>
      <c r="J384">
        <v>1000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 s="1">
        <v>44562</v>
      </c>
      <c r="AE384" s="1">
        <v>44773</v>
      </c>
      <c r="AF384" s="1">
        <v>44785</v>
      </c>
      <c r="AG3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385" spans="1:33" x14ac:dyDescent="0.25">
      <c r="A385">
        <v>5</v>
      </c>
      <c r="B385">
        <v>503</v>
      </c>
      <c r="C385">
        <v>13</v>
      </c>
      <c r="D385">
        <v>392</v>
      </c>
      <c r="E385">
        <v>3</v>
      </c>
      <c r="F385">
        <v>0</v>
      </c>
      <c r="G385">
        <v>2040</v>
      </c>
      <c r="H385" s="10" t="s">
        <v>4406</v>
      </c>
      <c r="I385">
        <v>1</v>
      </c>
      <c r="J385">
        <v>19000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 s="1">
        <v>44562</v>
      </c>
      <c r="AE385" s="1">
        <v>44773</v>
      </c>
      <c r="AF385" s="1">
        <v>44785</v>
      </c>
      <c r="AG3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19000</v>
      </c>
    </row>
    <row r="386" spans="1:33" x14ac:dyDescent="0.25">
      <c r="A386">
        <v>5</v>
      </c>
      <c r="B386">
        <v>503</v>
      </c>
      <c r="C386">
        <v>13</v>
      </c>
      <c r="D386">
        <v>392</v>
      </c>
      <c r="E386">
        <v>3</v>
      </c>
      <c r="F386">
        <v>0</v>
      </c>
      <c r="G386">
        <v>2041</v>
      </c>
      <c r="H386" s="10" t="s">
        <v>4403</v>
      </c>
      <c r="I386">
        <v>1</v>
      </c>
      <c r="J386">
        <v>10000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 s="1">
        <v>44562</v>
      </c>
      <c r="AE386" s="1">
        <v>44773</v>
      </c>
      <c r="AF386" s="1">
        <v>44785</v>
      </c>
      <c r="AG3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387" spans="1:33" x14ac:dyDescent="0.25">
      <c r="A387">
        <v>5</v>
      </c>
      <c r="B387">
        <v>503</v>
      </c>
      <c r="C387">
        <v>13</v>
      </c>
      <c r="D387">
        <v>392</v>
      </c>
      <c r="E387">
        <v>3</v>
      </c>
      <c r="F387">
        <v>0</v>
      </c>
      <c r="G387">
        <v>2042</v>
      </c>
      <c r="H387" s="10" t="s">
        <v>4387</v>
      </c>
      <c r="I387">
        <v>1</v>
      </c>
      <c r="J387">
        <v>5000</v>
      </c>
      <c r="K387">
        <v>0</v>
      </c>
      <c r="L387">
        <v>13000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7849</v>
      </c>
      <c r="S387">
        <v>7534</v>
      </c>
      <c r="T387">
        <v>7534</v>
      </c>
      <c r="U387">
        <v>0</v>
      </c>
      <c r="V387">
        <v>0</v>
      </c>
      <c r="W387">
        <v>5000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 s="1">
        <v>44562</v>
      </c>
      <c r="AE387" s="1">
        <v>44773</v>
      </c>
      <c r="AF387" s="1">
        <v>44785</v>
      </c>
      <c r="AG3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18000</v>
      </c>
    </row>
    <row r="388" spans="1:33" x14ac:dyDescent="0.25">
      <c r="A388">
        <v>5</v>
      </c>
      <c r="B388">
        <v>503</v>
      </c>
      <c r="C388">
        <v>13</v>
      </c>
      <c r="D388">
        <v>392</v>
      </c>
      <c r="E388">
        <v>3</v>
      </c>
      <c r="F388">
        <v>0</v>
      </c>
      <c r="G388">
        <v>2042</v>
      </c>
      <c r="H388" s="10" t="s">
        <v>4388</v>
      </c>
      <c r="I388">
        <v>1</v>
      </c>
      <c r="J388">
        <v>5000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 s="1">
        <v>44562</v>
      </c>
      <c r="AE388" s="1">
        <v>44773</v>
      </c>
      <c r="AF388" s="1">
        <v>44785</v>
      </c>
      <c r="AG3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389" spans="1:33" x14ac:dyDescent="0.25">
      <c r="A389">
        <v>5</v>
      </c>
      <c r="B389">
        <v>503</v>
      </c>
      <c r="C389">
        <v>13</v>
      </c>
      <c r="D389">
        <v>392</v>
      </c>
      <c r="E389">
        <v>3</v>
      </c>
      <c r="F389">
        <v>0</v>
      </c>
      <c r="G389">
        <v>2042</v>
      </c>
      <c r="H389" s="10" t="s">
        <v>4389</v>
      </c>
      <c r="I389">
        <v>1</v>
      </c>
      <c r="J389">
        <v>10000</v>
      </c>
      <c r="K389">
        <v>0</v>
      </c>
      <c r="L389">
        <v>50000</v>
      </c>
      <c r="M389">
        <v>0</v>
      </c>
      <c r="N389">
        <v>0</v>
      </c>
      <c r="O389">
        <v>3000</v>
      </c>
      <c r="P389">
        <v>0</v>
      </c>
      <c r="Q389">
        <v>0</v>
      </c>
      <c r="R389">
        <v>23700</v>
      </c>
      <c r="S389">
        <v>2950</v>
      </c>
      <c r="T389">
        <v>2950</v>
      </c>
      <c r="U389">
        <v>0</v>
      </c>
      <c r="V389">
        <v>0</v>
      </c>
      <c r="W389">
        <v>10000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 s="1">
        <v>44562</v>
      </c>
      <c r="AE389" s="1">
        <v>44773</v>
      </c>
      <c r="AF389" s="1">
        <v>44785</v>
      </c>
      <c r="AG3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57000</v>
      </c>
    </row>
    <row r="390" spans="1:33" x14ac:dyDescent="0.25">
      <c r="A390">
        <v>5</v>
      </c>
      <c r="B390">
        <v>504</v>
      </c>
      <c r="C390">
        <v>27</v>
      </c>
      <c r="D390">
        <v>812</v>
      </c>
      <c r="E390">
        <v>3</v>
      </c>
      <c r="F390">
        <v>0</v>
      </c>
      <c r="G390">
        <v>2043</v>
      </c>
      <c r="H390" s="10" t="s">
        <v>4387</v>
      </c>
      <c r="I390">
        <v>1</v>
      </c>
      <c r="J390">
        <v>500</v>
      </c>
      <c r="K390">
        <v>0</v>
      </c>
      <c r="L390">
        <v>13000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12312.5</v>
      </c>
      <c r="S390">
        <v>12312.5</v>
      </c>
      <c r="T390">
        <v>12312.5</v>
      </c>
      <c r="U390">
        <v>0</v>
      </c>
      <c r="V390">
        <v>0</v>
      </c>
      <c r="W390">
        <v>500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 s="1">
        <v>44562</v>
      </c>
      <c r="AE390" s="1">
        <v>44773</v>
      </c>
      <c r="AF390" s="1">
        <v>44785</v>
      </c>
      <c r="AG3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13500</v>
      </c>
    </row>
    <row r="391" spans="1:33" x14ac:dyDescent="0.25">
      <c r="A391">
        <v>5</v>
      </c>
      <c r="B391">
        <v>504</v>
      </c>
      <c r="C391">
        <v>27</v>
      </c>
      <c r="D391">
        <v>812</v>
      </c>
      <c r="E391">
        <v>3</v>
      </c>
      <c r="F391">
        <v>0</v>
      </c>
      <c r="G391">
        <v>2043</v>
      </c>
      <c r="H391" s="10" t="s">
        <v>4403</v>
      </c>
      <c r="I391">
        <v>1</v>
      </c>
      <c r="J391">
        <v>2000</v>
      </c>
      <c r="K391">
        <v>0</v>
      </c>
      <c r="L391">
        <v>7000</v>
      </c>
      <c r="M391">
        <v>0</v>
      </c>
      <c r="N391">
        <v>0</v>
      </c>
      <c r="O391">
        <v>2000</v>
      </c>
      <c r="P391">
        <v>0</v>
      </c>
      <c r="Q391">
        <v>0</v>
      </c>
      <c r="R391">
        <v>6015.7</v>
      </c>
      <c r="S391">
        <v>0</v>
      </c>
      <c r="T391">
        <v>0</v>
      </c>
      <c r="U391">
        <v>0</v>
      </c>
      <c r="V391">
        <v>0</v>
      </c>
      <c r="W391">
        <v>2000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 s="1">
        <v>44562</v>
      </c>
      <c r="AE391" s="1">
        <v>44773</v>
      </c>
      <c r="AF391" s="1">
        <v>44785</v>
      </c>
      <c r="AG3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392" spans="1:33" x14ac:dyDescent="0.25">
      <c r="A392">
        <v>5</v>
      </c>
      <c r="B392">
        <v>504</v>
      </c>
      <c r="C392">
        <v>27</v>
      </c>
      <c r="D392">
        <v>812</v>
      </c>
      <c r="E392">
        <v>3</v>
      </c>
      <c r="F392">
        <v>0</v>
      </c>
      <c r="G392">
        <v>2043</v>
      </c>
      <c r="H392" s="10" t="s">
        <v>4406</v>
      </c>
      <c r="I392">
        <v>1</v>
      </c>
      <c r="J392">
        <v>2000</v>
      </c>
      <c r="K392">
        <v>0</v>
      </c>
      <c r="L392">
        <v>4500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2000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 s="1">
        <v>44562</v>
      </c>
      <c r="AE392" s="1">
        <v>44773</v>
      </c>
      <c r="AF392" s="1">
        <v>44785</v>
      </c>
      <c r="AG3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6500</v>
      </c>
    </row>
    <row r="393" spans="1:33" x14ac:dyDescent="0.25">
      <c r="A393">
        <v>5</v>
      </c>
      <c r="B393">
        <v>504</v>
      </c>
      <c r="C393">
        <v>27</v>
      </c>
      <c r="D393">
        <v>812</v>
      </c>
      <c r="E393">
        <v>3</v>
      </c>
      <c r="F393">
        <v>0</v>
      </c>
      <c r="G393">
        <v>2043</v>
      </c>
      <c r="H393" s="10" t="s">
        <v>4389</v>
      </c>
      <c r="I393">
        <v>1</v>
      </c>
      <c r="J393">
        <v>5000</v>
      </c>
      <c r="K393">
        <v>0</v>
      </c>
      <c r="L393">
        <v>47000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51440</v>
      </c>
      <c r="S393">
        <v>35340</v>
      </c>
      <c r="T393">
        <v>35340</v>
      </c>
      <c r="U393">
        <v>0</v>
      </c>
      <c r="V393">
        <v>0</v>
      </c>
      <c r="W393">
        <v>5000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 s="1">
        <v>44562</v>
      </c>
      <c r="AE393" s="1">
        <v>44773</v>
      </c>
      <c r="AF393" s="1">
        <v>44785</v>
      </c>
      <c r="AG3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52000</v>
      </c>
    </row>
    <row r="394" spans="1:33" x14ac:dyDescent="0.25">
      <c r="A394">
        <v>5</v>
      </c>
      <c r="B394">
        <v>504</v>
      </c>
      <c r="C394">
        <v>27</v>
      </c>
      <c r="D394">
        <v>812</v>
      </c>
      <c r="E394">
        <v>3</v>
      </c>
      <c r="F394">
        <v>0</v>
      </c>
      <c r="G394">
        <v>2045</v>
      </c>
      <c r="H394" s="10" t="s">
        <v>4387</v>
      </c>
      <c r="I394">
        <v>1</v>
      </c>
      <c r="J394">
        <v>10000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 s="1">
        <v>44562</v>
      </c>
      <c r="AE394" s="1">
        <v>44773</v>
      </c>
      <c r="AF394" s="1">
        <v>44785</v>
      </c>
      <c r="AG3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395" spans="1:33" x14ac:dyDescent="0.25">
      <c r="A395">
        <v>5</v>
      </c>
      <c r="B395">
        <v>504</v>
      </c>
      <c r="C395">
        <v>27</v>
      </c>
      <c r="D395">
        <v>812</v>
      </c>
      <c r="E395">
        <v>3</v>
      </c>
      <c r="F395">
        <v>0</v>
      </c>
      <c r="G395">
        <v>2045</v>
      </c>
      <c r="H395" s="10" t="s">
        <v>4388</v>
      </c>
      <c r="I395">
        <v>1</v>
      </c>
      <c r="J395">
        <v>5000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 s="1">
        <v>44562</v>
      </c>
      <c r="AE395" s="1">
        <v>44773</v>
      </c>
      <c r="AF395" s="1">
        <v>44785</v>
      </c>
      <c r="AG3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396" spans="1:33" x14ac:dyDescent="0.25">
      <c r="A396">
        <v>5</v>
      </c>
      <c r="B396">
        <v>504</v>
      </c>
      <c r="C396">
        <v>27</v>
      </c>
      <c r="D396">
        <v>812</v>
      </c>
      <c r="E396">
        <v>3</v>
      </c>
      <c r="F396">
        <v>0</v>
      </c>
      <c r="G396">
        <v>2045</v>
      </c>
      <c r="H396" s="10" t="s">
        <v>4389</v>
      </c>
      <c r="I396">
        <v>1</v>
      </c>
      <c r="J396">
        <v>25000</v>
      </c>
      <c r="K396">
        <v>0</v>
      </c>
      <c r="L396">
        <v>10000</v>
      </c>
      <c r="M396">
        <v>0</v>
      </c>
      <c r="N396">
        <v>0</v>
      </c>
      <c r="O396">
        <v>24500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25000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 s="1">
        <v>44562</v>
      </c>
      <c r="AE396" s="1">
        <v>44773</v>
      </c>
      <c r="AF396" s="1">
        <v>44785</v>
      </c>
      <c r="AG3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10500</v>
      </c>
    </row>
    <row r="397" spans="1:33" x14ac:dyDescent="0.25">
      <c r="A397">
        <v>5</v>
      </c>
      <c r="B397">
        <v>505</v>
      </c>
      <c r="C397">
        <v>23</v>
      </c>
      <c r="D397">
        <v>695</v>
      </c>
      <c r="E397">
        <v>4</v>
      </c>
      <c r="F397">
        <v>0</v>
      </c>
      <c r="G397">
        <v>2048</v>
      </c>
      <c r="H397" s="10" t="s">
        <v>4386</v>
      </c>
      <c r="I397">
        <v>1</v>
      </c>
      <c r="J397">
        <v>5000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 s="1">
        <v>44562</v>
      </c>
      <c r="AE397" s="1">
        <v>44773</v>
      </c>
      <c r="AF397" s="1">
        <v>44785</v>
      </c>
      <c r="AG3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398" spans="1:33" x14ac:dyDescent="0.25">
      <c r="A398">
        <v>5</v>
      </c>
      <c r="B398">
        <v>505</v>
      </c>
      <c r="C398">
        <v>23</v>
      </c>
      <c r="D398">
        <v>695</v>
      </c>
      <c r="E398">
        <v>4</v>
      </c>
      <c r="F398">
        <v>0</v>
      </c>
      <c r="G398">
        <v>2048</v>
      </c>
      <c r="H398" s="10" t="s">
        <v>4387</v>
      </c>
      <c r="I398">
        <v>1</v>
      </c>
      <c r="J398">
        <v>2000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 s="1">
        <v>44562</v>
      </c>
      <c r="AE398" s="1">
        <v>44773</v>
      </c>
      <c r="AF398" s="1">
        <v>44785</v>
      </c>
      <c r="AG3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399" spans="1:33" x14ac:dyDescent="0.25">
      <c r="A399">
        <v>5</v>
      </c>
      <c r="B399">
        <v>505</v>
      </c>
      <c r="C399">
        <v>23</v>
      </c>
      <c r="D399">
        <v>695</v>
      </c>
      <c r="E399">
        <v>4</v>
      </c>
      <c r="F399">
        <v>0</v>
      </c>
      <c r="G399">
        <v>2048</v>
      </c>
      <c r="H399" s="10" t="s">
        <v>4389</v>
      </c>
      <c r="I399">
        <v>1</v>
      </c>
      <c r="J399">
        <v>5000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 s="1">
        <v>44562</v>
      </c>
      <c r="AE399" s="1">
        <v>44773</v>
      </c>
      <c r="AF399" s="1">
        <v>44785</v>
      </c>
      <c r="AG3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400" spans="1:33" x14ac:dyDescent="0.25">
      <c r="A400">
        <v>5</v>
      </c>
      <c r="B400">
        <v>505</v>
      </c>
      <c r="C400">
        <v>23</v>
      </c>
      <c r="D400">
        <v>695</v>
      </c>
      <c r="E400">
        <v>4</v>
      </c>
      <c r="F400">
        <v>0</v>
      </c>
      <c r="G400">
        <v>2049</v>
      </c>
      <c r="H400" s="10" t="s">
        <v>4386</v>
      </c>
      <c r="I400">
        <v>1</v>
      </c>
      <c r="J400">
        <v>6000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 s="1">
        <v>44562</v>
      </c>
      <c r="AE400" s="1">
        <v>44773</v>
      </c>
      <c r="AF400" s="1">
        <v>44785</v>
      </c>
      <c r="AG4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401" spans="1:33" x14ac:dyDescent="0.25">
      <c r="A401">
        <v>5</v>
      </c>
      <c r="B401">
        <v>505</v>
      </c>
      <c r="C401">
        <v>23</v>
      </c>
      <c r="D401">
        <v>695</v>
      </c>
      <c r="E401">
        <v>4</v>
      </c>
      <c r="F401">
        <v>0</v>
      </c>
      <c r="G401">
        <v>2049</v>
      </c>
      <c r="H401" s="10" t="s">
        <v>4389</v>
      </c>
      <c r="I401">
        <v>1</v>
      </c>
      <c r="J401">
        <v>6000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 s="1">
        <v>44562</v>
      </c>
      <c r="AE401" s="1">
        <v>44773</v>
      </c>
      <c r="AF401" s="1">
        <v>44785</v>
      </c>
      <c r="AG4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402" spans="1:33" x14ac:dyDescent="0.25">
      <c r="A402">
        <v>5</v>
      </c>
      <c r="B402">
        <v>505</v>
      </c>
      <c r="C402">
        <v>23</v>
      </c>
      <c r="D402">
        <v>695</v>
      </c>
      <c r="E402">
        <v>4</v>
      </c>
      <c r="F402">
        <v>0</v>
      </c>
      <c r="G402">
        <v>2112</v>
      </c>
      <c r="H402" s="10" t="s">
        <v>4386</v>
      </c>
      <c r="I402">
        <v>1</v>
      </c>
      <c r="J402">
        <v>1000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150</v>
      </c>
      <c r="S402">
        <v>150</v>
      </c>
      <c r="T402">
        <v>150</v>
      </c>
      <c r="U402">
        <v>0</v>
      </c>
      <c r="V402">
        <v>0</v>
      </c>
      <c r="W402">
        <v>1000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 s="1">
        <v>44562</v>
      </c>
      <c r="AE402" s="1">
        <v>44773</v>
      </c>
      <c r="AF402" s="1">
        <v>44785</v>
      </c>
      <c r="AG4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03" spans="1:33" x14ac:dyDescent="0.25">
      <c r="A403">
        <v>5</v>
      </c>
      <c r="B403">
        <v>505</v>
      </c>
      <c r="C403">
        <v>23</v>
      </c>
      <c r="D403">
        <v>695</v>
      </c>
      <c r="E403">
        <v>4</v>
      </c>
      <c r="F403">
        <v>0</v>
      </c>
      <c r="G403">
        <v>2112</v>
      </c>
      <c r="H403" s="10" t="s">
        <v>4387</v>
      </c>
      <c r="I403">
        <v>1</v>
      </c>
      <c r="J403">
        <v>5000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 s="1">
        <v>44562</v>
      </c>
      <c r="AE403" s="1">
        <v>44773</v>
      </c>
      <c r="AF403" s="1">
        <v>44785</v>
      </c>
      <c r="AG4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404" spans="1:33" x14ac:dyDescent="0.25">
      <c r="A404">
        <v>5</v>
      </c>
      <c r="B404">
        <v>505</v>
      </c>
      <c r="C404">
        <v>23</v>
      </c>
      <c r="D404">
        <v>695</v>
      </c>
      <c r="E404">
        <v>4</v>
      </c>
      <c r="F404">
        <v>0</v>
      </c>
      <c r="G404">
        <v>2112</v>
      </c>
      <c r="H404" s="10" t="s">
        <v>4403</v>
      </c>
      <c r="I404">
        <v>1</v>
      </c>
      <c r="J404">
        <v>1000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 s="1">
        <v>44562</v>
      </c>
      <c r="AE404" s="1">
        <v>44773</v>
      </c>
      <c r="AF404" s="1">
        <v>44785</v>
      </c>
      <c r="AG4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05" spans="1:33" x14ac:dyDescent="0.25">
      <c r="A405">
        <v>5</v>
      </c>
      <c r="B405">
        <v>505</v>
      </c>
      <c r="C405">
        <v>23</v>
      </c>
      <c r="D405">
        <v>695</v>
      </c>
      <c r="E405">
        <v>4</v>
      </c>
      <c r="F405">
        <v>0</v>
      </c>
      <c r="G405">
        <v>2112</v>
      </c>
      <c r="H405" s="10" t="s">
        <v>4388</v>
      </c>
      <c r="I405">
        <v>1</v>
      </c>
      <c r="J405">
        <v>1000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 s="1">
        <v>44562</v>
      </c>
      <c r="AE405" s="1">
        <v>44773</v>
      </c>
      <c r="AF405" s="1">
        <v>44785</v>
      </c>
      <c r="AG4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06" spans="1:33" x14ac:dyDescent="0.25">
      <c r="A406">
        <v>5</v>
      </c>
      <c r="B406">
        <v>505</v>
      </c>
      <c r="C406">
        <v>23</v>
      </c>
      <c r="D406">
        <v>695</v>
      </c>
      <c r="E406">
        <v>4</v>
      </c>
      <c r="F406">
        <v>0</v>
      </c>
      <c r="G406">
        <v>2112</v>
      </c>
      <c r="H406" s="10" t="s">
        <v>4389</v>
      </c>
      <c r="I406">
        <v>1</v>
      </c>
      <c r="J406">
        <v>8000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 s="1">
        <v>44562</v>
      </c>
      <c r="AE406" s="1">
        <v>44773</v>
      </c>
      <c r="AF406" s="1">
        <v>44785</v>
      </c>
      <c r="AG4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407" spans="1:33" x14ac:dyDescent="0.25">
      <c r="A407">
        <v>6</v>
      </c>
      <c r="B407">
        <v>601</v>
      </c>
      <c r="C407">
        <v>4</v>
      </c>
      <c r="D407">
        <v>122</v>
      </c>
      <c r="E407">
        <v>1</v>
      </c>
      <c r="F407">
        <v>0</v>
      </c>
      <c r="G407">
        <v>2072</v>
      </c>
      <c r="H407" s="10" t="s">
        <v>5474</v>
      </c>
      <c r="I407">
        <v>1</v>
      </c>
      <c r="J407">
        <v>1000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 s="1">
        <v>44562</v>
      </c>
      <c r="AE407" s="1">
        <v>44773</v>
      </c>
      <c r="AF407" s="1">
        <v>44785</v>
      </c>
      <c r="AG4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08" spans="1:33" x14ac:dyDescent="0.25">
      <c r="A408">
        <v>6</v>
      </c>
      <c r="B408">
        <v>601</v>
      </c>
      <c r="C408">
        <v>4</v>
      </c>
      <c r="D408">
        <v>122</v>
      </c>
      <c r="E408">
        <v>1</v>
      </c>
      <c r="F408">
        <v>0</v>
      </c>
      <c r="G408">
        <v>2072</v>
      </c>
      <c r="H408" s="10" t="s">
        <v>4381</v>
      </c>
      <c r="I408">
        <v>1</v>
      </c>
      <c r="J408">
        <v>486000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294423.18</v>
      </c>
      <c r="S408">
        <v>294423.18</v>
      </c>
      <c r="T408">
        <v>294423.18</v>
      </c>
      <c r="U408">
        <v>0</v>
      </c>
      <c r="V408">
        <v>0</v>
      </c>
      <c r="W408">
        <v>486000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 s="1">
        <v>44562</v>
      </c>
      <c r="AE408" s="1">
        <v>44773</v>
      </c>
      <c r="AF408" s="1">
        <v>44785</v>
      </c>
      <c r="AG4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486000</v>
      </c>
    </row>
    <row r="409" spans="1:33" x14ac:dyDescent="0.25">
      <c r="A409">
        <v>6</v>
      </c>
      <c r="B409">
        <v>601</v>
      </c>
      <c r="C409">
        <v>4</v>
      </c>
      <c r="D409">
        <v>122</v>
      </c>
      <c r="E409">
        <v>1</v>
      </c>
      <c r="F409">
        <v>0</v>
      </c>
      <c r="G409">
        <v>2072</v>
      </c>
      <c r="H409" s="10" t="s">
        <v>4382</v>
      </c>
      <c r="I409">
        <v>1</v>
      </c>
      <c r="J409">
        <v>8000</v>
      </c>
      <c r="K409">
        <v>0</v>
      </c>
      <c r="L409">
        <v>12000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15683.39</v>
      </c>
      <c r="S409">
        <v>15683.39</v>
      </c>
      <c r="T409">
        <v>15683.39</v>
      </c>
      <c r="U409">
        <v>0</v>
      </c>
      <c r="V409">
        <v>0</v>
      </c>
      <c r="W409">
        <v>8000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 s="1">
        <v>44562</v>
      </c>
      <c r="AE409" s="1">
        <v>44773</v>
      </c>
      <c r="AF409" s="1">
        <v>44785</v>
      </c>
      <c r="AG4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410" spans="1:33" x14ac:dyDescent="0.25">
      <c r="A410">
        <v>6</v>
      </c>
      <c r="B410">
        <v>601</v>
      </c>
      <c r="C410">
        <v>4</v>
      </c>
      <c r="D410">
        <v>122</v>
      </c>
      <c r="E410">
        <v>1</v>
      </c>
      <c r="F410">
        <v>0</v>
      </c>
      <c r="G410">
        <v>2072</v>
      </c>
      <c r="H410" s="10" t="s">
        <v>4383</v>
      </c>
      <c r="I410">
        <v>1</v>
      </c>
      <c r="J410">
        <v>54000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23776.07</v>
      </c>
      <c r="S410">
        <v>23776.07</v>
      </c>
      <c r="T410">
        <v>23776.07</v>
      </c>
      <c r="U410">
        <v>0</v>
      </c>
      <c r="V410">
        <v>0</v>
      </c>
      <c r="W410">
        <v>54000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 s="1">
        <v>44562</v>
      </c>
      <c r="AE410" s="1">
        <v>44773</v>
      </c>
      <c r="AF410" s="1">
        <v>44785</v>
      </c>
      <c r="AG4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54000</v>
      </c>
    </row>
    <row r="411" spans="1:33" x14ac:dyDescent="0.25">
      <c r="A411">
        <v>6</v>
      </c>
      <c r="B411">
        <v>601</v>
      </c>
      <c r="C411">
        <v>4</v>
      </c>
      <c r="D411">
        <v>122</v>
      </c>
      <c r="E411">
        <v>1</v>
      </c>
      <c r="F411">
        <v>0</v>
      </c>
      <c r="G411">
        <v>2072</v>
      </c>
      <c r="H411" s="10" t="s">
        <v>4384</v>
      </c>
      <c r="I411">
        <v>1</v>
      </c>
      <c r="J411">
        <v>1000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 s="1">
        <v>44562</v>
      </c>
      <c r="AE411" s="1">
        <v>44773</v>
      </c>
      <c r="AF411" s="1">
        <v>44785</v>
      </c>
      <c r="AG4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12" spans="1:33" x14ac:dyDescent="0.25">
      <c r="A412">
        <v>6</v>
      </c>
      <c r="B412">
        <v>601</v>
      </c>
      <c r="C412">
        <v>4</v>
      </c>
      <c r="D412">
        <v>122</v>
      </c>
      <c r="E412">
        <v>1</v>
      </c>
      <c r="F412">
        <v>0</v>
      </c>
      <c r="G412">
        <v>2072</v>
      </c>
      <c r="H412" s="10" t="s">
        <v>4385</v>
      </c>
      <c r="I412">
        <v>1</v>
      </c>
      <c r="J412">
        <v>68000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28998.25</v>
      </c>
      <c r="S412">
        <v>28998.25</v>
      </c>
      <c r="T412">
        <v>24649.39</v>
      </c>
      <c r="U412">
        <v>0</v>
      </c>
      <c r="V412">
        <v>0</v>
      </c>
      <c r="W412">
        <v>68000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 s="1">
        <v>44562</v>
      </c>
      <c r="AE412" s="1">
        <v>44773</v>
      </c>
      <c r="AF412" s="1">
        <v>44785</v>
      </c>
      <c r="AG4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68000</v>
      </c>
    </row>
    <row r="413" spans="1:33" x14ac:dyDescent="0.25">
      <c r="A413">
        <v>6</v>
      </c>
      <c r="B413">
        <v>601</v>
      </c>
      <c r="C413">
        <v>4</v>
      </c>
      <c r="D413">
        <v>122</v>
      </c>
      <c r="E413">
        <v>1</v>
      </c>
      <c r="F413">
        <v>0</v>
      </c>
      <c r="G413">
        <v>2072</v>
      </c>
      <c r="H413" s="10" t="s">
        <v>4393</v>
      </c>
      <c r="I413">
        <v>1</v>
      </c>
      <c r="J413">
        <v>1000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75.290000000000006</v>
      </c>
      <c r="S413">
        <v>75.290000000000006</v>
      </c>
      <c r="T413">
        <v>75.290000000000006</v>
      </c>
      <c r="U413">
        <v>0</v>
      </c>
      <c r="V413">
        <v>0</v>
      </c>
      <c r="W413">
        <v>1000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 s="1">
        <v>44562</v>
      </c>
      <c r="AE413" s="1">
        <v>44773</v>
      </c>
      <c r="AF413" s="1">
        <v>44785</v>
      </c>
      <c r="AG4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14" spans="1:33" x14ac:dyDescent="0.25">
      <c r="A414">
        <v>6</v>
      </c>
      <c r="B414">
        <v>601</v>
      </c>
      <c r="C414">
        <v>4</v>
      </c>
      <c r="D414">
        <v>122</v>
      </c>
      <c r="E414">
        <v>1</v>
      </c>
      <c r="F414">
        <v>0</v>
      </c>
      <c r="G414">
        <v>2072</v>
      </c>
      <c r="H414" s="10" t="s">
        <v>4386</v>
      </c>
      <c r="I414">
        <v>1</v>
      </c>
      <c r="J414">
        <v>500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475</v>
      </c>
      <c r="S414">
        <v>475</v>
      </c>
      <c r="T414">
        <v>475</v>
      </c>
      <c r="U414">
        <v>0</v>
      </c>
      <c r="V414">
        <v>0</v>
      </c>
      <c r="W414">
        <v>500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 s="1">
        <v>44562</v>
      </c>
      <c r="AE414" s="1">
        <v>44773</v>
      </c>
      <c r="AF414" s="1">
        <v>44785</v>
      </c>
      <c r="AG4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415" spans="1:33" x14ac:dyDescent="0.25">
      <c r="A415">
        <v>6</v>
      </c>
      <c r="B415">
        <v>601</v>
      </c>
      <c r="C415">
        <v>4</v>
      </c>
      <c r="D415">
        <v>122</v>
      </c>
      <c r="E415">
        <v>1</v>
      </c>
      <c r="F415">
        <v>0</v>
      </c>
      <c r="G415">
        <v>2072</v>
      </c>
      <c r="H415" s="10" t="s">
        <v>4387</v>
      </c>
      <c r="I415">
        <v>1</v>
      </c>
      <c r="J415">
        <v>8000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2226.41</v>
      </c>
      <c r="S415">
        <v>2057.41</v>
      </c>
      <c r="T415">
        <v>2057.41</v>
      </c>
      <c r="U415">
        <v>0</v>
      </c>
      <c r="V415">
        <v>0</v>
      </c>
      <c r="W415">
        <v>8000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 s="1">
        <v>44562</v>
      </c>
      <c r="AE415" s="1">
        <v>44773</v>
      </c>
      <c r="AF415" s="1">
        <v>44785</v>
      </c>
      <c r="AG4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416" spans="1:33" x14ac:dyDescent="0.25">
      <c r="A416">
        <v>6</v>
      </c>
      <c r="B416">
        <v>601</v>
      </c>
      <c r="C416">
        <v>4</v>
      </c>
      <c r="D416">
        <v>122</v>
      </c>
      <c r="E416">
        <v>1</v>
      </c>
      <c r="F416">
        <v>0</v>
      </c>
      <c r="G416">
        <v>2072</v>
      </c>
      <c r="H416" s="10" t="s">
        <v>4388</v>
      </c>
      <c r="I416">
        <v>1</v>
      </c>
      <c r="J416">
        <v>500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 s="1">
        <v>44562</v>
      </c>
      <c r="AE416" s="1">
        <v>44773</v>
      </c>
      <c r="AF416" s="1">
        <v>44785</v>
      </c>
      <c r="AG4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417" spans="1:33" x14ac:dyDescent="0.25">
      <c r="A417">
        <v>6</v>
      </c>
      <c r="B417">
        <v>601</v>
      </c>
      <c r="C417">
        <v>4</v>
      </c>
      <c r="D417">
        <v>122</v>
      </c>
      <c r="E417">
        <v>1</v>
      </c>
      <c r="F417">
        <v>0</v>
      </c>
      <c r="G417">
        <v>2072</v>
      </c>
      <c r="H417" s="10" t="s">
        <v>4389</v>
      </c>
      <c r="I417">
        <v>1</v>
      </c>
      <c r="J417">
        <v>30000</v>
      </c>
      <c r="K417">
        <v>0</v>
      </c>
      <c r="L417">
        <v>0</v>
      </c>
      <c r="M417">
        <v>0</v>
      </c>
      <c r="N417">
        <v>0</v>
      </c>
      <c r="O417">
        <v>20000</v>
      </c>
      <c r="P417">
        <v>0</v>
      </c>
      <c r="Q417">
        <v>0</v>
      </c>
      <c r="R417">
        <v>1330</v>
      </c>
      <c r="S417">
        <v>747.94</v>
      </c>
      <c r="T417">
        <v>747.94</v>
      </c>
      <c r="U417">
        <v>0</v>
      </c>
      <c r="V417">
        <v>0</v>
      </c>
      <c r="W417">
        <v>30000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 s="1">
        <v>44562</v>
      </c>
      <c r="AE417" s="1">
        <v>44773</v>
      </c>
      <c r="AF417" s="1">
        <v>44785</v>
      </c>
      <c r="AG4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418" spans="1:33" x14ac:dyDescent="0.25">
      <c r="A418">
        <v>6</v>
      </c>
      <c r="B418">
        <v>601</v>
      </c>
      <c r="C418">
        <v>4</v>
      </c>
      <c r="D418">
        <v>122</v>
      </c>
      <c r="E418">
        <v>1</v>
      </c>
      <c r="F418">
        <v>0</v>
      </c>
      <c r="G418">
        <v>2072</v>
      </c>
      <c r="H418" s="10" t="s">
        <v>4390</v>
      </c>
      <c r="I418">
        <v>1</v>
      </c>
      <c r="J418">
        <v>10000</v>
      </c>
      <c r="K418">
        <v>0</v>
      </c>
      <c r="L418">
        <v>0</v>
      </c>
      <c r="M418">
        <v>0</v>
      </c>
      <c r="N418">
        <v>0</v>
      </c>
      <c r="O418">
        <v>1000</v>
      </c>
      <c r="P418">
        <v>0</v>
      </c>
      <c r="Q418">
        <v>0</v>
      </c>
      <c r="R418">
        <v>8538.3799999999992</v>
      </c>
      <c r="S418">
        <v>5236.8599999999997</v>
      </c>
      <c r="T418">
        <v>5236.8599999999997</v>
      </c>
      <c r="U418">
        <v>0</v>
      </c>
      <c r="V418">
        <v>0</v>
      </c>
      <c r="W418">
        <v>10000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 s="1">
        <v>44562</v>
      </c>
      <c r="AE418" s="1">
        <v>44773</v>
      </c>
      <c r="AF418" s="1">
        <v>44785</v>
      </c>
      <c r="AG4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419" spans="1:33" x14ac:dyDescent="0.25">
      <c r="A419">
        <v>6</v>
      </c>
      <c r="B419">
        <v>601</v>
      </c>
      <c r="C419">
        <v>4</v>
      </c>
      <c r="D419">
        <v>122</v>
      </c>
      <c r="E419">
        <v>1</v>
      </c>
      <c r="F419">
        <v>0</v>
      </c>
      <c r="G419">
        <v>2072</v>
      </c>
      <c r="H419" s="10" t="s">
        <v>4394</v>
      </c>
      <c r="I419">
        <v>1</v>
      </c>
      <c r="J419">
        <v>67000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46505.7</v>
      </c>
      <c r="S419">
        <v>46505.7</v>
      </c>
      <c r="T419">
        <v>46505.7</v>
      </c>
      <c r="U419">
        <v>0</v>
      </c>
      <c r="V419">
        <v>0</v>
      </c>
      <c r="W419">
        <v>67000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 s="1">
        <v>44562</v>
      </c>
      <c r="AE419" s="1">
        <v>44773</v>
      </c>
      <c r="AF419" s="1">
        <v>44785</v>
      </c>
      <c r="AG4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67000</v>
      </c>
    </row>
    <row r="420" spans="1:33" x14ac:dyDescent="0.25">
      <c r="A420">
        <v>6</v>
      </c>
      <c r="B420">
        <v>601</v>
      </c>
      <c r="C420">
        <v>4</v>
      </c>
      <c r="D420">
        <v>122</v>
      </c>
      <c r="E420">
        <v>1</v>
      </c>
      <c r="F420">
        <v>0</v>
      </c>
      <c r="G420">
        <v>2072</v>
      </c>
      <c r="H420" s="10" t="s">
        <v>4391</v>
      </c>
      <c r="I420">
        <v>1</v>
      </c>
      <c r="J420">
        <v>500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 s="1">
        <v>44562</v>
      </c>
      <c r="AE420" s="1">
        <v>44773</v>
      </c>
      <c r="AF420" s="1">
        <v>44785</v>
      </c>
      <c r="AG4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421" spans="1:33" x14ac:dyDescent="0.25">
      <c r="A421">
        <v>6</v>
      </c>
      <c r="B421">
        <v>601</v>
      </c>
      <c r="C421">
        <v>4</v>
      </c>
      <c r="D421">
        <v>122</v>
      </c>
      <c r="E421">
        <v>1</v>
      </c>
      <c r="F421">
        <v>0</v>
      </c>
      <c r="G421">
        <v>2072</v>
      </c>
      <c r="H421" s="10" t="s">
        <v>4402</v>
      </c>
      <c r="I421">
        <v>1</v>
      </c>
      <c r="J421">
        <v>500</v>
      </c>
      <c r="K421">
        <v>0</v>
      </c>
      <c r="L421">
        <v>0</v>
      </c>
      <c r="M421">
        <v>0</v>
      </c>
      <c r="N421">
        <v>0</v>
      </c>
      <c r="O421">
        <v>300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500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 s="1">
        <v>44562</v>
      </c>
      <c r="AE421" s="1">
        <v>44773</v>
      </c>
      <c r="AF421" s="1">
        <v>44785</v>
      </c>
      <c r="AG4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</v>
      </c>
    </row>
    <row r="422" spans="1:33" x14ac:dyDescent="0.25">
      <c r="A422">
        <v>6</v>
      </c>
      <c r="B422">
        <v>601</v>
      </c>
      <c r="C422">
        <v>4</v>
      </c>
      <c r="D422">
        <v>122</v>
      </c>
      <c r="E422">
        <v>1</v>
      </c>
      <c r="F422">
        <v>0</v>
      </c>
      <c r="G422">
        <v>2072</v>
      </c>
      <c r="H422" s="10" t="s">
        <v>4392</v>
      </c>
      <c r="I422">
        <v>1</v>
      </c>
      <c r="J422">
        <v>500</v>
      </c>
      <c r="K422">
        <v>0</v>
      </c>
      <c r="L422">
        <v>5300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2462.5</v>
      </c>
      <c r="S422">
        <v>2462.5</v>
      </c>
      <c r="T422">
        <v>2462.5</v>
      </c>
      <c r="U422">
        <v>0</v>
      </c>
      <c r="V422">
        <v>0</v>
      </c>
      <c r="W422">
        <v>500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 s="1">
        <v>44562</v>
      </c>
      <c r="AE422" s="1">
        <v>44773</v>
      </c>
      <c r="AF422" s="1">
        <v>44785</v>
      </c>
      <c r="AG4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5800</v>
      </c>
    </row>
    <row r="423" spans="1:33" x14ac:dyDescent="0.25">
      <c r="A423">
        <v>6</v>
      </c>
      <c r="B423">
        <v>601</v>
      </c>
      <c r="C423">
        <v>26</v>
      </c>
      <c r="D423">
        <v>782</v>
      </c>
      <c r="E423">
        <v>17</v>
      </c>
      <c r="F423">
        <v>0</v>
      </c>
      <c r="G423">
        <v>1026</v>
      </c>
      <c r="H423" s="10" t="s">
        <v>4392</v>
      </c>
      <c r="I423">
        <v>1</v>
      </c>
      <c r="J423">
        <v>280000</v>
      </c>
      <c r="K423">
        <v>0</v>
      </c>
      <c r="L423">
        <v>0</v>
      </c>
      <c r="M423">
        <v>0</v>
      </c>
      <c r="N423">
        <v>0</v>
      </c>
      <c r="O423">
        <v>279845.71999999997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280000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 s="1">
        <v>44562</v>
      </c>
      <c r="AE423" s="1">
        <v>44773</v>
      </c>
      <c r="AF423" s="1">
        <v>44785</v>
      </c>
      <c r="AG4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154.28000000002794</v>
      </c>
    </row>
    <row r="424" spans="1:33" x14ac:dyDescent="0.25">
      <c r="A424">
        <v>6</v>
      </c>
      <c r="B424">
        <v>602</v>
      </c>
      <c r="C424">
        <v>15</v>
      </c>
      <c r="D424">
        <v>451</v>
      </c>
      <c r="E424">
        <v>17</v>
      </c>
      <c r="F424">
        <v>0</v>
      </c>
      <c r="G424">
        <v>1037</v>
      </c>
      <c r="H424" s="10" t="s">
        <v>4389</v>
      </c>
      <c r="I424">
        <v>1</v>
      </c>
      <c r="J424">
        <v>50000</v>
      </c>
      <c r="K424">
        <v>0</v>
      </c>
      <c r="L424">
        <v>238000</v>
      </c>
      <c r="M424">
        <v>0</v>
      </c>
      <c r="N424">
        <v>0</v>
      </c>
      <c r="O424">
        <v>17500</v>
      </c>
      <c r="P424">
        <v>0</v>
      </c>
      <c r="Q424">
        <v>0</v>
      </c>
      <c r="R424">
        <v>270214.68</v>
      </c>
      <c r="S424">
        <v>270214.68</v>
      </c>
      <c r="T424">
        <v>270214.68</v>
      </c>
      <c r="U424">
        <v>0</v>
      </c>
      <c r="V424">
        <v>0</v>
      </c>
      <c r="W424">
        <v>50000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 s="1">
        <v>44562</v>
      </c>
      <c r="AE424" s="1">
        <v>44773</v>
      </c>
      <c r="AF424" s="1">
        <v>44785</v>
      </c>
      <c r="AG4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270500</v>
      </c>
    </row>
    <row r="425" spans="1:33" x14ac:dyDescent="0.25">
      <c r="A425">
        <v>6</v>
      </c>
      <c r="B425">
        <v>602</v>
      </c>
      <c r="C425">
        <v>26</v>
      </c>
      <c r="D425">
        <v>782</v>
      </c>
      <c r="E425">
        <v>17</v>
      </c>
      <c r="F425">
        <v>0</v>
      </c>
      <c r="G425">
        <v>1042</v>
      </c>
      <c r="H425" s="10" t="s">
        <v>4399</v>
      </c>
      <c r="I425">
        <v>1</v>
      </c>
      <c r="J425">
        <v>52788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 s="1">
        <v>44562</v>
      </c>
      <c r="AE425" s="1">
        <v>44773</v>
      </c>
      <c r="AF425" s="1">
        <v>44785</v>
      </c>
      <c r="AG4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52788</v>
      </c>
    </row>
    <row r="426" spans="1:33" x14ac:dyDescent="0.25">
      <c r="A426">
        <v>6</v>
      </c>
      <c r="B426">
        <v>602</v>
      </c>
      <c r="C426">
        <v>26</v>
      </c>
      <c r="D426">
        <v>782</v>
      </c>
      <c r="E426">
        <v>17</v>
      </c>
      <c r="F426">
        <v>0</v>
      </c>
      <c r="G426">
        <v>1044</v>
      </c>
      <c r="H426" s="10" t="s">
        <v>4399</v>
      </c>
      <c r="I426">
        <v>1</v>
      </c>
      <c r="J426">
        <v>58182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 s="1">
        <v>44562</v>
      </c>
      <c r="AE426" s="1">
        <v>44773</v>
      </c>
      <c r="AF426" s="1">
        <v>44785</v>
      </c>
      <c r="AG4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58182</v>
      </c>
    </row>
    <row r="427" spans="1:33" x14ac:dyDescent="0.25">
      <c r="A427">
        <v>6</v>
      </c>
      <c r="B427">
        <v>603</v>
      </c>
      <c r="C427">
        <v>26</v>
      </c>
      <c r="D427">
        <v>782</v>
      </c>
      <c r="E427">
        <v>17</v>
      </c>
      <c r="F427">
        <v>0</v>
      </c>
      <c r="G427">
        <v>1025</v>
      </c>
      <c r="H427" s="10" t="s">
        <v>4399</v>
      </c>
      <c r="I427">
        <v>1</v>
      </c>
      <c r="J427">
        <v>200000</v>
      </c>
      <c r="K427">
        <v>0</v>
      </c>
      <c r="L427">
        <v>0</v>
      </c>
      <c r="M427">
        <v>0</v>
      </c>
      <c r="N427">
        <v>0</v>
      </c>
      <c r="O427">
        <v>199600</v>
      </c>
      <c r="P427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200000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 s="1">
        <v>44562</v>
      </c>
      <c r="AE427" s="1">
        <v>44773</v>
      </c>
      <c r="AF427" s="1">
        <v>44785</v>
      </c>
      <c r="AG4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</v>
      </c>
    </row>
    <row r="428" spans="1:33" x14ac:dyDescent="0.25">
      <c r="A428">
        <v>6</v>
      </c>
      <c r="B428">
        <v>603</v>
      </c>
      <c r="C428">
        <v>26</v>
      </c>
      <c r="D428">
        <v>782</v>
      </c>
      <c r="E428">
        <v>17</v>
      </c>
      <c r="F428">
        <v>0</v>
      </c>
      <c r="G428">
        <v>1028</v>
      </c>
      <c r="H428" s="10" t="s">
        <v>4400</v>
      </c>
      <c r="I428">
        <v>1</v>
      </c>
      <c r="J428">
        <v>70000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 s="1">
        <v>44562</v>
      </c>
      <c r="AE428" s="1">
        <v>44773</v>
      </c>
      <c r="AF428" s="1">
        <v>44785</v>
      </c>
      <c r="AG4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70000</v>
      </c>
    </row>
    <row r="429" spans="1:33" x14ac:dyDescent="0.25">
      <c r="A429">
        <v>6</v>
      </c>
      <c r="B429">
        <v>603</v>
      </c>
      <c r="C429">
        <v>26</v>
      </c>
      <c r="D429">
        <v>782</v>
      </c>
      <c r="E429">
        <v>17</v>
      </c>
      <c r="F429">
        <v>0</v>
      </c>
      <c r="G429">
        <v>1028</v>
      </c>
      <c r="H429" s="10" t="s">
        <v>4401</v>
      </c>
      <c r="I429">
        <v>1</v>
      </c>
      <c r="J429">
        <v>30000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 s="1">
        <v>44562</v>
      </c>
      <c r="AE429" s="1">
        <v>44773</v>
      </c>
      <c r="AF429" s="1">
        <v>44785</v>
      </c>
      <c r="AG4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430" spans="1:33" x14ac:dyDescent="0.25">
      <c r="A430">
        <v>6</v>
      </c>
      <c r="B430">
        <v>603</v>
      </c>
      <c r="C430">
        <v>26</v>
      </c>
      <c r="D430">
        <v>782</v>
      </c>
      <c r="E430">
        <v>17</v>
      </c>
      <c r="F430">
        <v>0</v>
      </c>
      <c r="G430">
        <v>1028</v>
      </c>
      <c r="H430" s="10" t="s">
        <v>4399</v>
      </c>
      <c r="I430">
        <v>1030</v>
      </c>
      <c r="J430">
        <v>0</v>
      </c>
      <c r="K430">
        <v>0</v>
      </c>
      <c r="L430">
        <v>250000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 s="1">
        <v>44562</v>
      </c>
      <c r="AE430" s="1">
        <v>44773</v>
      </c>
      <c r="AF430" s="1">
        <v>44785</v>
      </c>
      <c r="AG4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250000</v>
      </c>
    </row>
    <row r="431" spans="1:33" x14ac:dyDescent="0.25">
      <c r="A431">
        <v>6</v>
      </c>
      <c r="B431">
        <v>603</v>
      </c>
      <c r="C431">
        <v>26</v>
      </c>
      <c r="D431">
        <v>782</v>
      </c>
      <c r="E431">
        <v>17</v>
      </c>
      <c r="F431">
        <v>0</v>
      </c>
      <c r="G431">
        <v>1056</v>
      </c>
      <c r="H431" s="10" t="s">
        <v>4399</v>
      </c>
      <c r="I431">
        <v>1</v>
      </c>
      <c r="J431">
        <v>0</v>
      </c>
      <c r="K431">
        <v>0</v>
      </c>
      <c r="L431">
        <v>0</v>
      </c>
      <c r="M431">
        <v>13347.81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 s="1">
        <v>44562</v>
      </c>
      <c r="AE431" s="1">
        <v>44773</v>
      </c>
      <c r="AF431" s="1">
        <v>44785</v>
      </c>
      <c r="AG4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13347.81</v>
      </c>
    </row>
    <row r="432" spans="1:33" x14ac:dyDescent="0.25">
      <c r="A432">
        <v>6</v>
      </c>
      <c r="B432">
        <v>603</v>
      </c>
      <c r="C432">
        <v>26</v>
      </c>
      <c r="D432">
        <v>782</v>
      </c>
      <c r="E432">
        <v>17</v>
      </c>
      <c r="F432">
        <v>0</v>
      </c>
      <c r="G432">
        <v>1056</v>
      </c>
      <c r="H432" s="10" t="s">
        <v>4399</v>
      </c>
      <c r="I432">
        <v>1212</v>
      </c>
      <c r="J432">
        <v>0</v>
      </c>
      <c r="K432">
        <v>0</v>
      </c>
      <c r="L432">
        <v>0</v>
      </c>
      <c r="M432">
        <v>46956.86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 s="1">
        <v>44562</v>
      </c>
      <c r="AE432" s="1">
        <v>44773</v>
      </c>
      <c r="AF432" s="1">
        <v>44785</v>
      </c>
      <c r="AG4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46956.86</v>
      </c>
    </row>
    <row r="433" spans="1:33" x14ac:dyDescent="0.25">
      <c r="A433">
        <v>6</v>
      </c>
      <c r="B433">
        <v>603</v>
      </c>
      <c r="C433">
        <v>26</v>
      </c>
      <c r="D433">
        <v>782</v>
      </c>
      <c r="E433">
        <v>17</v>
      </c>
      <c r="F433">
        <v>0</v>
      </c>
      <c r="G433">
        <v>1057</v>
      </c>
      <c r="H433" s="10" t="s">
        <v>4399</v>
      </c>
      <c r="I433">
        <v>1</v>
      </c>
      <c r="J433">
        <v>0</v>
      </c>
      <c r="K433">
        <v>0</v>
      </c>
      <c r="L433">
        <v>0</v>
      </c>
      <c r="M433">
        <v>8639.5400000000009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 s="1">
        <v>44562</v>
      </c>
      <c r="AE433" s="1">
        <v>44773</v>
      </c>
      <c r="AF433" s="1">
        <v>44785</v>
      </c>
      <c r="AG4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8639.5400000000009</v>
      </c>
    </row>
    <row r="434" spans="1:33" x14ac:dyDescent="0.25">
      <c r="A434">
        <v>6</v>
      </c>
      <c r="B434">
        <v>603</v>
      </c>
      <c r="C434">
        <v>26</v>
      </c>
      <c r="D434">
        <v>782</v>
      </c>
      <c r="E434">
        <v>17</v>
      </c>
      <c r="F434">
        <v>0</v>
      </c>
      <c r="G434">
        <v>1057</v>
      </c>
      <c r="H434" s="10" t="s">
        <v>4399</v>
      </c>
      <c r="I434">
        <v>1212</v>
      </c>
      <c r="J434">
        <v>0</v>
      </c>
      <c r="K434">
        <v>0</v>
      </c>
      <c r="L434">
        <v>0</v>
      </c>
      <c r="M434">
        <v>29961.360000000001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 s="1">
        <v>44562</v>
      </c>
      <c r="AE434" s="1">
        <v>44773</v>
      </c>
      <c r="AF434" s="1">
        <v>44785</v>
      </c>
      <c r="AG4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29961.360000000001</v>
      </c>
    </row>
    <row r="435" spans="1:33" x14ac:dyDescent="0.25">
      <c r="A435">
        <v>6</v>
      </c>
      <c r="B435">
        <v>603</v>
      </c>
      <c r="C435">
        <v>26</v>
      </c>
      <c r="D435">
        <v>782</v>
      </c>
      <c r="E435">
        <v>17</v>
      </c>
      <c r="F435">
        <v>0</v>
      </c>
      <c r="G435">
        <v>1058</v>
      </c>
      <c r="H435" s="10" t="s">
        <v>4399</v>
      </c>
      <c r="I435">
        <v>1</v>
      </c>
      <c r="J435">
        <v>0</v>
      </c>
      <c r="K435">
        <v>0</v>
      </c>
      <c r="L435">
        <v>0</v>
      </c>
      <c r="M435">
        <v>10273.780000000001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 s="1">
        <v>44562</v>
      </c>
      <c r="AE435" s="1">
        <v>44773</v>
      </c>
      <c r="AF435" s="1">
        <v>44785</v>
      </c>
      <c r="AG4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10273.780000000001</v>
      </c>
    </row>
    <row r="436" spans="1:33" x14ac:dyDescent="0.25">
      <c r="A436">
        <v>6</v>
      </c>
      <c r="B436">
        <v>603</v>
      </c>
      <c r="C436">
        <v>26</v>
      </c>
      <c r="D436">
        <v>782</v>
      </c>
      <c r="E436">
        <v>17</v>
      </c>
      <c r="F436">
        <v>0</v>
      </c>
      <c r="G436">
        <v>1058</v>
      </c>
      <c r="H436" s="10" t="s">
        <v>4399</v>
      </c>
      <c r="I436">
        <v>1212</v>
      </c>
      <c r="J436">
        <v>0</v>
      </c>
      <c r="K436">
        <v>0</v>
      </c>
      <c r="L436">
        <v>0</v>
      </c>
      <c r="M436">
        <v>35836.230000000003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 s="1">
        <v>44562</v>
      </c>
      <c r="AE436" s="1">
        <v>44773</v>
      </c>
      <c r="AF436" s="1">
        <v>44785</v>
      </c>
      <c r="AG4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35836.230000000003</v>
      </c>
    </row>
    <row r="437" spans="1:33" x14ac:dyDescent="0.25">
      <c r="A437">
        <v>6</v>
      </c>
      <c r="B437">
        <v>603</v>
      </c>
      <c r="C437">
        <v>26</v>
      </c>
      <c r="D437">
        <v>782</v>
      </c>
      <c r="E437">
        <v>17</v>
      </c>
      <c r="F437">
        <v>0</v>
      </c>
      <c r="G437">
        <v>1059</v>
      </c>
      <c r="H437" s="10" t="s">
        <v>4399</v>
      </c>
      <c r="I437">
        <v>1</v>
      </c>
      <c r="J437">
        <v>0</v>
      </c>
      <c r="K437">
        <v>0</v>
      </c>
      <c r="L437">
        <v>0</v>
      </c>
      <c r="M437">
        <v>34191.620000000003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 s="1">
        <v>44562</v>
      </c>
      <c r="AE437" s="1">
        <v>44773</v>
      </c>
      <c r="AF437" s="1">
        <v>44785</v>
      </c>
      <c r="AG4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34191.620000000003</v>
      </c>
    </row>
    <row r="438" spans="1:33" x14ac:dyDescent="0.25">
      <c r="A438">
        <v>6</v>
      </c>
      <c r="B438">
        <v>603</v>
      </c>
      <c r="C438">
        <v>26</v>
      </c>
      <c r="D438">
        <v>782</v>
      </c>
      <c r="E438">
        <v>17</v>
      </c>
      <c r="F438">
        <v>0</v>
      </c>
      <c r="G438">
        <v>1059</v>
      </c>
      <c r="H438" s="10" t="s">
        <v>4399</v>
      </c>
      <c r="I438">
        <v>1212</v>
      </c>
      <c r="J438">
        <v>0</v>
      </c>
      <c r="K438">
        <v>0</v>
      </c>
      <c r="L438">
        <v>0</v>
      </c>
      <c r="M438">
        <v>119448.43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 s="1">
        <v>44562</v>
      </c>
      <c r="AE438" s="1">
        <v>44773</v>
      </c>
      <c r="AF438" s="1">
        <v>44785</v>
      </c>
      <c r="AG4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119448.43</v>
      </c>
    </row>
    <row r="439" spans="1:33" x14ac:dyDescent="0.25">
      <c r="A439">
        <v>6</v>
      </c>
      <c r="B439">
        <v>603</v>
      </c>
      <c r="C439">
        <v>26</v>
      </c>
      <c r="D439">
        <v>782</v>
      </c>
      <c r="E439">
        <v>17</v>
      </c>
      <c r="F439">
        <v>0</v>
      </c>
      <c r="G439">
        <v>1064</v>
      </c>
      <c r="H439" s="10" t="s">
        <v>4399</v>
      </c>
      <c r="I439">
        <v>1028</v>
      </c>
      <c r="J439">
        <v>0</v>
      </c>
      <c r="K439">
        <v>0</v>
      </c>
      <c r="L439">
        <v>0</v>
      </c>
      <c r="M439">
        <v>100000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 s="1">
        <v>44562</v>
      </c>
      <c r="AE439" s="1">
        <v>44773</v>
      </c>
      <c r="AF439" s="1">
        <v>44785</v>
      </c>
      <c r="AG4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100000</v>
      </c>
    </row>
    <row r="440" spans="1:33" x14ac:dyDescent="0.25">
      <c r="A440">
        <v>6</v>
      </c>
      <c r="B440">
        <v>603</v>
      </c>
      <c r="C440">
        <v>26</v>
      </c>
      <c r="D440">
        <v>782</v>
      </c>
      <c r="E440">
        <v>17</v>
      </c>
      <c r="F440">
        <v>0</v>
      </c>
      <c r="G440">
        <v>1065</v>
      </c>
      <c r="H440" s="10" t="s">
        <v>4399</v>
      </c>
      <c r="I440">
        <v>1</v>
      </c>
      <c r="J440">
        <v>0</v>
      </c>
      <c r="K440">
        <v>0</v>
      </c>
      <c r="L440">
        <v>0</v>
      </c>
      <c r="M440">
        <v>89640.81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 s="1">
        <v>44562</v>
      </c>
      <c r="AE440" s="1">
        <v>44773</v>
      </c>
      <c r="AF440" s="1">
        <v>44785</v>
      </c>
      <c r="AG4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89640.81</v>
      </c>
    </row>
    <row r="441" spans="1:33" x14ac:dyDescent="0.25">
      <c r="A441">
        <v>6</v>
      </c>
      <c r="B441">
        <v>603</v>
      </c>
      <c r="C441">
        <v>26</v>
      </c>
      <c r="D441">
        <v>782</v>
      </c>
      <c r="E441">
        <v>17</v>
      </c>
      <c r="F441">
        <v>0</v>
      </c>
      <c r="G441">
        <v>1065</v>
      </c>
      <c r="H441" s="10" t="s">
        <v>4399</v>
      </c>
      <c r="I441">
        <v>1029</v>
      </c>
      <c r="J441">
        <v>0</v>
      </c>
      <c r="K441">
        <v>0</v>
      </c>
      <c r="L441">
        <v>0</v>
      </c>
      <c r="M441">
        <v>320000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 s="1">
        <v>44562</v>
      </c>
      <c r="AE441" s="1">
        <v>44773</v>
      </c>
      <c r="AF441" s="1">
        <v>44785</v>
      </c>
      <c r="AG4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320000</v>
      </c>
    </row>
    <row r="442" spans="1:33" x14ac:dyDescent="0.25">
      <c r="A442">
        <v>6</v>
      </c>
      <c r="B442">
        <v>603</v>
      </c>
      <c r="C442">
        <v>26</v>
      </c>
      <c r="D442">
        <v>782</v>
      </c>
      <c r="E442">
        <v>17</v>
      </c>
      <c r="F442">
        <v>0</v>
      </c>
      <c r="G442">
        <v>2073</v>
      </c>
      <c r="H442" s="10" t="s">
        <v>4387</v>
      </c>
      <c r="I442">
        <v>1</v>
      </c>
      <c r="J442">
        <v>496500</v>
      </c>
      <c r="K442">
        <v>0</v>
      </c>
      <c r="L442">
        <v>466850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857115.25</v>
      </c>
      <c r="S442">
        <v>775646.66</v>
      </c>
      <c r="T442">
        <v>734437.3</v>
      </c>
      <c r="U442">
        <v>0</v>
      </c>
      <c r="V442">
        <v>0</v>
      </c>
      <c r="W442">
        <v>496500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 s="1">
        <v>44562</v>
      </c>
      <c r="AE442" s="1">
        <v>44773</v>
      </c>
      <c r="AF442" s="1">
        <v>44785</v>
      </c>
      <c r="AG4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963350</v>
      </c>
    </row>
    <row r="443" spans="1:33" x14ac:dyDescent="0.25">
      <c r="A443">
        <v>6</v>
      </c>
      <c r="B443">
        <v>603</v>
      </c>
      <c r="C443">
        <v>26</v>
      </c>
      <c r="D443">
        <v>782</v>
      </c>
      <c r="E443">
        <v>17</v>
      </c>
      <c r="F443">
        <v>0</v>
      </c>
      <c r="G443">
        <v>2073</v>
      </c>
      <c r="H443" s="10" t="s">
        <v>4387</v>
      </c>
      <c r="I443">
        <v>1018</v>
      </c>
      <c r="J443">
        <v>3500</v>
      </c>
      <c r="K443">
        <v>0</v>
      </c>
      <c r="L443">
        <v>3728.06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7228.06</v>
      </c>
      <c r="S443">
        <v>5054.9399999999996</v>
      </c>
      <c r="T443">
        <v>5054.9399999999996</v>
      </c>
      <c r="U443">
        <v>0</v>
      </c>
      <c r="V443">
        <v>0</v>
      </c>
      <c r="W443">
        <v>3500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 s="1">
        <v>44562</v>
      </c>
      <c r="AE443" s="1">
        <v>44773</v>
      </c>
      <c r="AF443" s="1">
        <v>44785</v>
      </c>
      <c r="AG4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7228.0599999999995</v>
      </c>
    </row>
    <row r="444" spans="1:33" x14ac:dyDescent="0.25">
      <c r="A444">
        <v>6</v>
      </c>
      <c r="B444">
        <v>603</v>
      </c>
      <c r="C444">
        <v>26</v>
      </c>
      <c r="D444">
        <v>782</v>
      </c>
      <c r="E444">
        <v>17</v>
      </c>
      <c r="F444">
        <v>0</v>
      </c>
      <c r="G444">
        <v>2073</v>
      </c>
      <c r="H444" s="10" t="s">
        <v>4389</v>
      </c>
      <c r="I444">
        <v>1</v>
      </c>
      <c r="J444">
        <v>500000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374381.9</v>
      </c>
      <c r="S444">
        <v>316798.83</v>
      </c>
      <c r="T444">
        <v>315243.84999999998</v>
      </c>
      <c r="U444">
        <v>0</v>
      </c>
      <c r="V444">
        <v>0</v>
      </c>
      <c r="W444">
        <v>500000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 s="1">
        <v>44562</v>
      </c>
      <c r="AE444" s="1">
        <v>44773</v>
      </c>
      <c r="AF444" s="1">
        <v>44785</v>
      </c>
      <c r="AG4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500000</v>
      </c>
    </row>
    <row r="445" spans="1:33" x14ac:dyDescent="0.25">
      <c r="A445">
        <v>6</v>
      </c>
      <c r="B445">
        <v>603</v>
      </c>
      <c r="C445">
        <v>26</v>
      </c>
      <c r="D445">
        <v>782</v>
      </c>
      <c r="E445">
        <v>17</v>
      </c>
      <c r="F445">
        <v>0</v>
      </c>
      <c r="G445">
        <v>2110</v>
      </c>
      <c r="H445" s="10" t="s">
        <v>4387</v>
      </c>
      <c r="I445">
        <v>1</v>
      </c>
      <c r="J445">
        <v>40000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38952.85</v>
      </c>
      <c r="S445">
        <v>38952.85</v>
      </c>
      <c r="T445">
        <v>38952.85</v>
      </c>
      <c r="U445">
        <v>0</v>
      </c>
      <c r="V445">
        <v>0</v>
      </c>
      <c r="W445">
        <v>40000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 s="1">
        <v>44562</v>
      </c>
      <c r="AE445" s="1">
        <v>44773</v>
      </c>
      <c r="AF445" s="1">
        <v>44785</v>
      </c>
      <c r="AG4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446" spans="1:33" x14ac:dyDescent="0.25">
      <c r="A446">
        <v>6</v>
      </c>
      <c r="B446">
        <v>603</v>
      </c>
      <c r="C446">
        <v>26</v>
      </c>
      <c r="D446">
        <v>782</v>
      </c>
      <c r="E446">
        <v>17</v>
      </c>
      <c r="F446">
        <v>0</v>
      </c>
      <c r="G446">
        <v>2110</v>
      </c>
      <c r="H446" s="10" t="s">
        <v>4389</v>
      </c>
      <c r="I446">
        <v>1</v>
      </c>
      <c r="J446">
        <v>5000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 s="1">
        <v>44562</v>
      </c>
      <c r="AE446" s="1">
        <v>44773</v>
      </c>
      <c r="AF446" s="1">
        <v>44785</v>
      </c>
      <c r="AG4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447" spans="1:33" x14ac:dyDescent="0.25">
      <c r="A447">
        <v>6</v>
      </c>
      <c r="B447">
        <v>604</v>
      </c>
      <c r="C447">
        <v>26</v>
      </c>
      <c r="D447">
        <v>782</v>
      </c>
      <c r="E447">
        <v>17</v>
      </c>
      <c r="F447">
        <v>0</v>
      </c>
      <c r="G447">
        <v>1066</v>
      </c>
      <c r="H447" s="10" t="s">
        <v>6325</v>
      </c>
      <c r="I447">
        <v>1</v>
      </c>
      <c r="J447">
        <v>0</v>
      </c>
      <c r="K447">
        <v>0</v>
      </c>
      <c r="L447">
        <v>250</v>
      </c>
      <c r="M447">
        <v>37500</v>
      </c>
      <c r="N447">
        <v>0</v>
      </c>
      <c r="O447">
        <v>0</v>
      </c>
      <c r="P447">
        <v>0</v>
      </c>
      <c r="Q447">
        <v>0</v>
      </c>
      <c r="R447">
        <v>37750</v>
      </c>
      <c r="S447">
        <v>37750</v>
      </c>
      <c r="T447">
        <v>37750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 s="1">
        <v>44562</v>
      </c>
      <c r="AE447" s="1">
        <v>44773</v>
      </c>
      <c r="AF447" s="1">
        <v>44785</v>
      </c>
      <c r="AG4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37750</v>
      </c>
    </row>
    <row r="448" spans="1:33" x14ac:dyDescent="0.25">
      <c r="A448">
        <v>6</v>
      </c>
      <c r="B448">
        <v>604</v>
      </c>
      <c r="C448">
        <v>26</v>
      </c>
      <c r="D448">
        <v>782</v>
      </c>
      <c r="E448">
        <v>17</v>
      </c>
      <c r="F448">
        <v>0</v>
      </c>
      <c r="G448">
        <v>2074</v>
      </c>
      <c r="H448" s="10" t="s">
        <v>4387</v>
      </c>
      <c r="I448">
        <v>1</v>
      </c>
      <c r="J448">
        <v>20000</v>
      </c>
      <c r="K448">
        <v>0</v>
      </c>
      <c r="L448">
        <v>10000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15837</v>
      </c>
      <c r="S448">
        <v>15277</v>
      </c>
      <c r="T448">
        <v>14857</v>
      </c>
      <c r="U448">
        <v>0</v>
      </c>
      <c r="V448">
        <v>0</v>
      </c>
      <c r="W448">
        <v>20000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 s="1">
        <v>44562</v>
      </c>
      <c r="AE448" s="1">
        <v>44773</v>
      </c>
      <c r="AF448" s="1">
        <v>44785</v>
      </c>
      <c r="AG4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449" spans="1:33" x14ac:dyDescent="0.25">
      <c r="A449">
        <v>6</v>
      </c>
      <c r="B449">
        <v>604</v>
      </c>
      <c r="C449">
        <v>26</v>
      </c>
      <c r="D449">
        <v>782</v>
      </c>
      <c r="E449">
        <v>17</v>
      </c>
      <c r="F449">
        <v>0</v>
      </c>
      <c r="G449">
        <v>2074</v>
      </c>
      <c r="H449" s="10" t="s">
        <v>4389</v>
      </c>
      <c r="I449">
        <v>1</v>
      </c>
      <c r="J449">
        <v>22000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9978</v>
      </c>
      <c r="S449">
        <v>8251</v>
      </c>
      <c r="T449">
        <v>8251</v>
      </c>
      <c r="U449">
        <v>0</v>
      </c>
      <c r="V449">
        <v>0</v>
      </c>
      <c r="W449">
        <v>22000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 s="1">
        <v>44562</v>
      </c>
      <c r="AE449" s="1">
        <v>44773</v>
      </c>
      <c r="AF449" s="1">
        <v>44785</v>
      </c>
      <c r="AG4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22000</v>
      </c>
    </row>
    <row r="450" spans="1:33" x14ac:dyDescent="0.25">
      <c r="A450">
        <v>7</v>
      </c>
      <c r="B450">
        <v>701</v>
      </c>
      <c r="C450">
        <v>4</v>
      </c>
      <c r="D450">
        <v>122</v>
      </c>
      <c r="E450">
        <v>1</v>
      </c>
      <c r="F450">
        <v>0</v>
      </c>
      <c r="G450">
        <v>1003</v>
      </c>
      <c r="H450" s="10" t="s">
        <v>4392</v>
      </c>
      <c r="I450">
        <v>1</v>
      </c>
      <c r="J450">
        <v>120000</v>
      </c>
      <c r="K450">
        <v>0</v>
      </c>
      <c r="L450">
        <v>0</v>
      </c>
      <c r="M450">
        <v>0</v>
      </c>
      <c r="N450">
        <v>0</v>
      </c>
      <c r="O450">
        <v>114000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120000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 s="1">
        <v>44562</v>
      </c>
      <c r="AE450" s="1">
        <v>44773</v>
      </c>
      <c r="AF450" s="1">
        <v>44785</v>
      </c>
      <c r="AG4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451" spans="1:33" x14ac:dyDescent="0.25">
      <c r="A451">
        <v>7</v>
      </c>
      <c r="B451">
        <v>701</v>
      </c>
      <c r="C451">
        <v>4</v>
      </c>
      <c r="D451">
        <v>122</v>
      </c>
      <c r="E451">
        <v>1</v>
      </c>
      <c r="F451">
        <v>0</v>
      </c>
      <c r="G451">
        <v>2001</v>
      </c>
      <c r="H451" s="10" t="s">
        <v>5474</v>
      </c>
      <c r="I451">
        <v>1</v>
      </c>
      <c r="J451">
        <v>1000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 s="1">
        <v>44562</v>
      </c>
      <c r="AE451" s="1">
        <v>44773</v>
      </c>
      <c r="AF451" s="1">
        <v>44785</v>
      </c>
      <c r="AG4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52" spans="1:33" x14ac:dyDescent="0.25">
      <c r="A452">
        <v>7</v>
      </c>
      <c r="B452">
        <v>701</v>
      </c>
      <c r="C452">
        <v>4</v>
      </c>
      <c r="D452">
        <v>122</v>
      </c>
      <c r="E452">
        <v>1</v>
      </c>
      <c r="F452">
        <v>0</v>
      </c>
      <c r="G452">
        <v>2001</v>
      </c>
      <c r="H452" s="10" t="s">
        <v>4381</v>
      </c>
      <c r="I452">
        <v>1</v>
      </c>
      <c r="J452">
        <v>680000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400272.28</v>
      </c>
      <c r="S452">
        <v>400272.28</v>
      </c>
      <c r="T452">
        <v>400272.28</v>
      </c>
      <c r="U452">
        <v>0</v>
      </c>
      <c r="V452">
        <v>0</v>
      </c>
      <c r="W452">
        <v>680000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 s="1">
        <v>44562</v>
      </c>
      <c r="AE452" s="1">
        <v>44773</v>
      </c>
      <c r="AF452" s="1">
        <v>44785</v>
      </c>
      <c r="AG4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680000</v>
      </c>
    </row>
    <row r="453" spans="1:33" x14ac:dyDescent="0.25">
      <c r="A453">
        <v>7</v>
      </c>
      <c r="B453">
        <v>701</v>
      </c>
      <c r="C453">
        <v>4</v>
      </c>
      <c r="D453">
        <v>122</v>
      </c>
      <c r="E453">
        <v>1</v>
      </c>
      <c r="F453">
        <v>0</v>
      </c>
      <c r="G453">
        <v>2001</v>
      </c>
      <c r="H453" s="10" t="s">
        <v>4382</v>
      </c>
      <c r="I453">
        <v>1</v>
      </c>
      <c r="J453">
        <v>10000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4886.8100000000004</v>
      </c>
      <c r="S453">
        <v>4886.8100000000004</v>
      </c>
      <c r="T453">
        <v>4886.8100000000004</v>
      </c>
      <c r="U453">
        <v>0</v>
      </c>
      <c r="V453">
        <v>0</v>
      </c>
      <c r="W453">
        <v>10000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 s="1">
        <v>44562</v>
      </c>
      <c r="AE453" s="1">
        <v>44773</v>
      </c>
      <c r="AF453" s="1">
        <v>44785</v>
      </c>
      <c r="AG4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454" spans="1:33" x14ac:dyDescent="0.25">
      <c r="A454">
        <v>7</v>
      </c>
      <c r="B454">
        <v>701</v>
      </c>
      <c r="C454">
        <v>4</v>
      </c>
      <c r="D454">
        <v>122</v>
      </c>
      <c r="E454">
        <v>1</v>
      </c>
      <c r="F454">
        <v>0</v>
      </c>
      <c r="G454">
        <v>2001</v>
      </c>
      <c r="H454" s="10" t="s">
        <v>4383</v>
      </c>
      <c r="I454">
        <v>1</v>
      </c>
      <c r="J454">
        <v>22000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6697.56</v>
      </c>
      <c r="S454">
        <v>6697.56</v>
      </c>
      <c r="T454">
        <v>6697.56</v>
      </c>
      <c r="U454">
        <v>0</v>
      </c>
      <c r="V454">
        <v>0</v>
      </c>
      <c r="W454">
        <v>22000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 s="1">
        <v>44562</v>
      </c>
      <c r="AE454" s="1">
        <v>44773</v>
      </c>
      <c r="AF454" s="1">
        <v>44785</v>
      </c>
      <c r="AG4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22000</v>
      </c>
    </row>
    <row r="455" spans="1:33" x14ac:dyDescent="0.25">
      <c r="A455">
        <v>7</v>
      </c>
      <c r="B455">
        <v>701</v>
      </c>
      <c r="C455">
        <v>4</v>
      </c>
      <c r="D455">
        <v>122</v>
      </c>
      <c r="E455">
        <v>1</v>
      </c>
      <c r="F455">
        <v>0</v>
      </c>
      <c r="G455">
        <v>2001</v>
      </c>
      <c r="H455" s="10" t="s">
        <v>4384</v>
      </c>
      <c r="I455">
        <v>1</v>
      </c>
      <c r="J455">
        <v>1000</v>
      </c>
      <c r="K455">
        <v>0</v>
      </c>
      <c r="L455">
        <v>5000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3525.86</v>
      </c>
      <c r="S455">
        <v>3525.86</v>
      </c>
      <c r="T455">
        <v>3525.86</v>
      </c>
      <c r="U455">
        <v>0</v>
      </c>
      <c r="V455">
        <v>0</v>
      </c>
      <c r="W455">
        <v>1000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 s="1">
        <v>44562</v>
      </c>
      <c r="AE455" s="1">
        <v>44773</v>
      </c>
      <c r="AF455" s="1">
        <v>44785</v>
      </c>
      <c r="AG4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456" spans="1:33" x14ac:dyDescent="0.25">
      <c r="A456">
        <v>7</v>
      </c>
      <c r="B456">
        <v>701</v>
      </c>
      <c r="C456">
        <v>4</v>
      </c>
      <c r="D456">
        <v>122</v>
      </c>
      <c r="E456">
        <v>1</v>
      </c>
      <c r="F456">
        <v>0</v>
      </c>
      <c r="G456">
        <v>2001</v>
      </c>
      <c r="H456" s="10" t="s">
        <v>4385</v>
      </c>
      <c r="I456">
        <v>1</v>
      </c>
      <c r="J456">
        <v>96000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55961.78</v>
      </c>
      <c r="S456">
        <v>55961.78</v>
      </c>
      <c r="T456">
        <v>47761.19</v>
      </c>
      <c r="U456">
        <v>0</v>
      </c>
      <c r="V456">
        <v>0</v>
      </c>
      <c r="W456">
        <v>96000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 s="1">
        <v>44562</v>
      </c>
      <c r="AE456" s="1">
        <v>44773</v>
      </c>
      <c r="AF456" s="1">
        <v>44785</v>
      </c>
      <c r="AG4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96000</v>
      </c>
    </row>
    <row r="457" spans="1:33" x14ac:dyDescent="0.25">
      <c r="A457">
        <v>7</v>
      </c>
      <c r="B457">
        <v>701</v>
      </c>
      <c r="C457">
        <v>4</v>
      </c>
      <c r="D457">
        <v>122</v>
      </c>
      <c r="E457">
        <v>1</v>
      </c>
      <c r="F457">
        <v>0</v>
      </c>
      <c r="G457">
        <v>2001</v>
      </c>
      <c r="H457" s="10" t="s">
        <v>4393</v>
      </c>
      <c r="I457">
        <v>1</v>
      </c>
      <c r="J457">
        <v>1000</v>
      </c>
      <c r="K457">
        <v>0</v>
      </c>
      <c r="L457">
        <v>7400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8337.5499999999993</v>
      </c>
      <c r="S457">
        <v>8337.5499999999993</v>
      </c>
      <c r="T457">
        <v>8337.5499999999993</v>
      </c>
      <c r="U457">
        <v>0</v>
      </c>
      <c r="V457">
        <v>0</v>
      </c>
      <c r="W457">
        <v>1000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 s="1">
        <v>44562</v>
      </c>
      <c r="AE457" s="1">
        <v>44773</v>
      </c>
      <c r="AF457" s="1">
        <v>44785</v>
      </c>
      <c r="AG4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8400</v>
      </c>
    </row>
    <row r="458" spans="1:33" x14ac:dyDescent="0.25">
      <c r="A458">
        <v>7</v>
      </c>
      <c r="B458">
        <v>701</v>
      </c>
      <c r="C458">
        <v>4</v>
      </c>
      <c r="D458">
        <v>122</v>
      </c>
      <c r="E458">
        <v>1</v>
      </c>
      <c r="F458">
        <v>0</v>
      </c>
      <c r="G458">
        <v>2001</v>
      </c>
      <c r="H458" s="10" t="s">
        <v>4386</v>
      </c>
      <c r="I458">
        <v>1</v>
      </c>
      <c r="J458">
        <v>500</v>
      </c>
      <c r="K458">
        <v>0</v>
      </c>
      <c r="L458">
        <v>1000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500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 s="1">
        <v>44562</v>
      </c>
      <c r="AE458" s="1">
        <v>44773</v>
      </c>
      <c r="AF458" s="1">
        <v>44785</v>
      </c>
      <c r="AG4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</v>
      </c>
    </row>
    <row r="459" spans="1:33" x14ac:dyDescent="0.25">
      <c r="A459">
        <v>7</v>
      </c>
      <c r="B459">
        <v>701</v>
      </c>
      <c r="C459">
        <v>4</v>
      </c>
      <c r="D459">
        <v>122</v>
      </c>
      <c r="E459">
        <v>1</v>
      </c>
      <c r="F459">
        <v>0</v>
      </c>
      <c r="G459">
        <v>2001</v>
      </c>
      <c r="H459" s="10" t="s">
        <v>4387</v>
      </c>
      <c r="I459">
        <v>1</v>
      </c>
      <c r="J459">
        <v>15000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1824.27</v>
      </c>
      <c r="S459">
        <v>1744.27</v>
      </c>
      <c r="T459">
        <v>1542.27</v>
      </c>
      <c r="U459">
        <v>0</v>
      </c>
      <c r="V459">
        <v>0</v>
      </c>
      <c r="W459">
        <v>15000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 s="1">
        <v>44562</v>
      </c>
      <c r="AE459" s="1">
        <v>44773</v>
      </c>
      <c r="AF459" s="1">
        <v>44785</v>
      </c>
      <c r="AG4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460" spans="1:33" x14ac:dyDescent="0.25">
      <c r="A460">
        <v>7</v>
      </c>
      <c r="B460">
        <v>701</v>
      </c>
      <c r="C460">
        <v>4</v>
      </c>
      <c r="D460">
        <v>122</v>
      </c>
      <c r="E460">
        <v>1</v>
      </c>
      <c r="F460">
        <v>0</v>
      </c>
      <c r="G460">
        <v>2001</v>
      </c>
      <c r="H460" s="10" t="s">
        <v>4388</v>
      </c>
      <c r="I460">
        <v>1</v>
      </c>
      <c r="J460">
        <v>500</v>
      </c>
      <c r="K460">
        <v>0</v>
      </c>
      <c r="L460">
        <v>1100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1550</v>
      </c>
      <c r="S460">
        <v>0</v>
      </c>
      <c r="T460">
        <v>0</v>
      </c>
      <c r="U460">
        <v>0</v>
      </c>
      <c r="V460">
        <v>0</v>
      </c>
      <c r="W460">
        <v>500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 s="1">
        <v>44562</v>
      </c>
      <c r="AE460" s="1">
        <v>44773</v>
      </c>
      <c r="AF460" s="1">
        <v>44785</v>
      </c>
      <c r="AG4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</v>
      </c>
    </row>
    <row r="461" spans="1:33" x14ac:dyDescent="0.25">
      <c r="A461">
        <v>7</v>
      </c>
      <c r="B461">
        <v>701</v>
      </c>
      <c r="C461">
        <v>4</v>
      </c>
      <c r="D461">
        <v>122</v>
      </c>
      <c r="E461">
        <v>1</v>
      </c>
      <c r="F461">
        <v>0</v>
      </c>
      <c r="G461">
        <v>2001</v>
      </c>
      <c r="H461" s="10" t="s">
        <v>4389</v>
      </c>
      <c r="I461">
        <v>1</v>
      </c>
      <c r="J461">
        <v>9000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1204.1199999999999</v>
      </c>
      <c r="S461">
        <v>104.12</v>
      </c>
      <c r="T461">
        <v>104.12</v>
      </c>
      <c r="U461">
        <v>0</v>
      </c>
      <c r="V461">
        <v>0</v>
      </c>
      <c r="W461">
        <v>9000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 s="1">
        <v>44562</v>
      </c>
      <c r="AE461" s="1">
        <v>44773</v>
      </c>
      <c r="AF461" s="1">
        <v>44785</v>
      </c>
      <c r="AG4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462" spans="1:33" x14ac:dyDescent="0.25">
      <c r="A462">
        <v>7</v>
      </c>
      <c r="B462">
        <v>701</v>
      </c>
      <c r="C462">
        <v>4</v>
      </c>
      <c r="D462">
        <v>122</v>
      </c>
      <c r="E462">
        <v>1</v>
      </c>
      <c r="F462">
        <v>0</v>
      </c>
      <c r="G462">
        <v>2001</v>
      </c>
      <c r="H462" s="10" t="s">
        <v>4390</v>
      </c>
      <c r="I462">
        <v>1</v>
      </c>
      <c r="J462">
        <v>1000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 s="1">
        <v>44562</v>
      </c>
      <c r="AE462" s="1">
        <v>44773</v>
      </c>
      <c r="AF462" s="1">
        <v>44785</v>
      </c>
      <c r="AG4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463" spans="1:33" x14ac:dyDescent="0.25">
      <c r="A463">
        <v>7</v>
      </c>
      <c r="B463">
        <v>701</v>
      </c>
      <c r="C463">
        <v>4</v>
      </c>
      <c r="D463">
        <v>122</v>
      </c>
      <c r="E463">
        <v>1</v>
      </c>
      <c r="F463">
        <v>0</v>
      </c>
      <c r="G463">
        <v>2001</v>
      </c>
      <c r="H463" s="10" t="s">
        <v>4394</v>
      </c>
      <c r="I463">
        <v>1</v>
      </c>
      <c r="J463">
        <v>128000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74905.429999999993</v>
      </c>
      <c r="S463">
        <v>74905.429999999993</v>
      </c>
      <c r="T463">
        <v>74905.429999999993</v>
      </c>
      <c r="U463">
        <v>0</v>
      </c>
      <c r="V463">
        <v>0</v>
      </c>
      <c r="W463">
        <v>128000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 s="1">
        <v>44562</v>
      </c>
      <c r="AE463" s="1">
        <v>44773</v>
      </c>
      <c r="AF463" s="1">
        <v>44785</v>
      </c>
      <c r="AG4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128000</v>
      </c>
    </row>
    <row r="464" spans="1:33" x14ac:dyDescent="0.25">
      <c r="A464">
        <v>7</v>
      </c>
      <c r="B464">
        <v>701</v>
      </c>
      <c r="C464">
        <v>4</v>
      </c>
      <c r="D464">
        <v>122</v>
      </c>
      <c r="E464">
        <v>1</v>
      </c>
      <c r="F464">
        <v>0</v>
      </c>
      <c r="G464">
        <v>2001</v>
      </c>
      <c r="H464" s="10" t="s">
        <v>4391</v>
      </c>
      <c r="I464">
        <v>1</v>
      </c>
      <c r="J464">
        <v>500</v>
      </c>
      <c r="K464">
        <v>0</v>
      </c>
      <c r="L464">
        <v>2000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500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 s="1">
        <v>44562</v>
      </c>
      <c r="AE464" s="1">
        <v>44773</v>
      </c>
      <c r="AF464" s="1">
        <v>44785</v>
      </c>
      <c r="AG4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465" spans="1:33" x14ac:dyDescent="0.25">
      <c r="A465">
        <v>7</v>
      </c>
      <c r="B465">
        <v>701</v>
      </c>
      <c r="C465">
        <v>4</v>
      </c>
      <c r="D465">
        <v>122</v>
      </c>
      <c r="E465">
        <v>1</v>
      </c>
      <c r="F465">
        <v>0</v>
      </c>
      <c r="G465">
        <v>2001</v>
      </c>
      <c r="H465" s="10" t="s">
        <v>4402</v>
      </c>
      <c r="I465">
        <v>1</v>
      </c>
      <c r="J465">
        <v>500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 s="1">
        <v>44562</v>
      </c>
      <c r="AE465" s="1">
        <v>44773</v>
      </c>
      <c r="AF465" s="1">
        <v>44785</v>
      </c>
      <c r="AG4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466" spans="1:33" x14ac:dyDescent="0.25">
      <c r="A466">
        <v>7</v>
      </c>
      <c r="B466">
        <v>701</v>
      </c>
      <c r="C466">
        <v>4</v>
      </c>
      <c r="D466">
        <v>122</v>
      </c>
      <c r="E466">
        <v>1</v>
      </c>
      <c r="F466">
        <v>0</v>
      </c>
      <c r="G466">
        <v>2001</v>
      </c>
      <c r="H466" s="10" t="s">
        <v>4392</v>
      </c>
      <c r="I466">
        <v>1</v>
      </c>
      <c r="J466">
        <v>500</v>
      </c>
      <c r="K466">
        <v>0</v>
      </c>
      <c r="L466">
        <v>2500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2884</v>
      </c>
      <c r="S466">
        <v>504</v>
      </c>
      <c r="T466">
        <v>504</v>
      </c>
      <c r="U466">
        <v>0</v>
      </c>
      <c r="V466">
        <v>0</v>
      </c>
      <c r="W466">
        <v>500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 s="1">
        <v>44562</v>
      </c>
      <c r="AE466" s="1">
        <v>44773</v>
      </c>
      <c r="AF466" s="1">
        <v>44785</v>
      </c>
      <c r="AG4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467" spans="1:33" x14ac:dyDescent="0.25">
      <c r="A467">
        <v>7</v>
      </c>
      <c r="B467">
        <v>702</v>
      </c>
      <c r="C467">
        <v>15</v>
      </c>
      <c r="D467">
        <v>451</v>
      </c>
      <c r="E467">
        <v>17</v>
      </c>
      <c r="F467">
        <v>0</v>
      </c>
      <c r="G467">
        <v>1001</v>
      </c>
      <c r="H467" s="10" t="s">
        <v>4400</v>
      </c>
      <c r="I467">
        <v>1</v>
      </c>
      <c r="J467">
        <v>100000</v>
      </c>
      <c r="K467">
        <v>0</v>
      </c>
      <c r="L467">
        <v>0</v>
      </c>
      <c r="M467">
        <v>0</v>
      </c>
      <c r="N467">
        <v>0</v>
      </c>
      <c r="O467">
        <v>62000</v>
      </c>
      <c r="P467">
        <v>0</v>
      </c>
      <c r="Q467">
        <v>0</v>
      </c>
      <c r="R467">
        <v>2659.12</v>
      </c>
      <c r="S467">
        <v>2659.12</v>
      </c>
      <c r="T467">
        <v>2659.12</v>
      </c>
      <c r="U467">
        <v>0</v>
      </c>
      <c r="V467">
        <v>0</v>
      </c>
      <c r="W467">
        <v>100000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 s="1">
        <v>44562</v>
      </c>
      <c r="AE467" s="1">
        <v>44773</v>
      </c>
      <c r="AF467" s="1">
        <v>44785</v>
      </c>
      <c r="AG4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38000</v>
      </c>
    </row>
    <row r="468" spans="1:33" x14ac:dyDescent="0.25">
      <c r="A468">
        <v>7</v>
      </c>
      <c r="B468">
        <v>702</v>
      </c>
      <c r="C468">
        <v>15</v>
      </c>
      <c r="D468">
        <v>451</v>
      </c>
      <c r="E468">
        <v>17</v>
      </c>
      <c r="F468">
        <v>0</v>
      </c>
      <c r="G468">
        <v>1001</v>
      </c>
      <c r="H468" s="10" t="s">
        <v>4401</v>
      </c>
      <c r="I468">
        <v>1</v>
      </c>
      <c r="J468">
        <v>50000</v>
      </c>
      <c r="K468">
        <v>0</v>
      </c>
      <c r="L468">
        <v>0</v>
      </c>
      <c r="M468">
        <v>0</v>
      </c>
      <c r="N468">
        <v>0</v>
      </c>
      <c r="O468">
        <v>5000</v>
      </c>
      <c r="P468">
        <v>0</v>
      </c>
      <c r="Q468">
        <v>0</v>
      </c>
      <c r="R468">
        <v>5057.55</v>
      </c>
      <c r="S468">
        <v>5057.55</v>
      </c>
      <c r="T468">
        <v>5057.55</v>
      </c>
      <c r="U468">
        <v>0</v>
      </c>
      <c r="V468">
        <v>0</v>
      </c>
      <c r="W468">
        <v>50000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 s="1">
        <v>44562</v>
      </c>
      <c r="AE468" s="1">
        <v>44773</v>
      </c>
      <c r="AF468" s="1">
        <v>44785</v>
      </c>
      <c r="AG4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45000</v>
      </c>
    </row>
    <row r="469" spans="1:33" x14ac:dyDescent="0.25">
      <c r="A469">
        <v>7</v>
      </c>
      <c r="B469">
        <v>702</v>
      </c>
      <c r="C469">
        <v>15</v>
      </c>
      <c r="D469">
        <v>451</v>
      </c>
      <c r="E469">
        <v>17</v>
      </c>
      <c r="F469">
        <v>0</v>
      </c>
      <c r="G469">
        <v>1040</v>
      </c>
      <c r="H469" s="10" t="s">
        <v>4387</v>
      </c>
      <c r="I469">
        <v>1</v>
      </c>
      <c r="J469">
        <v>100000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7549.05</v>
      </c>
      <c r="S469">
        <v>7549.05</v>
      </c>
      <c r="T469">
        <v>7549.05</v>
      </c>
      <c r="U469">
        <v>0</v>
      </c>
      <c r="V469">
        <v>0</v>
      </c>
      <c r="W469">
        <v>100000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 s="1">
        <v>44562</v>
      </c>
      <c r="AE469" s="1">
        <v>44773</v>
      </c>
      <c r="AF469" s="1">
        <v>44785</v>
      </c>
      <c r="AG4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100000</v>
      </c>
    </row>
    <row r="470" spans="1:33" x14ac:dyDescent="0.25">
      <c r="A470">
        <v>7</v>
      </c>
      <c r="B470">
        <v>702</v>
      </c>
      <c r="C470">
        <v>15</v>
      </c>
      <c r="D470">
        <v>451</v>
      </c>
      <c r="E470">
        <v>17</v>
      </c>
      <c r="F470">
        <v>0</v>
      </c>
      <c r="G470">
        <v>1040</v>
      </c>
      <c r="H470" s="10" t="s">
        <v>4389</v>
      </c>
      <c r="I470">
        <v>1</v>
      </c>
      <c r="J470">
        <v>50000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13628.55</v>
      </c>
      <c r="S470">
        <v>863.55</v>
      </c>
      <c r="T470">
        <v>863.55</v>
      </c>
      <c r="U470">
        <v>0</v>
      </c>
      <c r="V470">
        <v>0</v>
      </c>
      <c r="W470">
        <v>50000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 s="1">
        <v>44562</v>
      </c>
      <c r="AE470" s="1">
        <v>44773</v>
      </c>
      <c r="AF470" s="1">
        <v>44785</v>
      </c>
      <c r="AG4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471" spans="1:33" x14ac:dyDescent="0.25">
      <c r="A471">
        <v>7</v>
      </c>
      <c r="B471">
        <v>702</v>
      </c>
      <c r="C471">
        <v>15</v>
      </c>
      <c r="D471">
        <v>451</v>
      </c>
      <c r="E471">
        <v>17</v>
      </c>
      <c r="F471">
        <v>0</v>
      </c>
      <c r="G471">
        <v>1041</v>
      </c>
      <c r="H471" s="10" t="s">
        <v>4400</v>
      </c>
      <c r="I471">
        <v>1</v>
      </c>
      <c r="J471">
        <v>25000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 s="1">
        <v>44562</v>
      </c>
      <c r="AE471" s="1">
        <v>44773</v>
      </c>
      <c r="AF471" s="1">
        <v>44785</v>
      </c>
      <c r="AG4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</v>
      </c>
    </row>
    <row r="472" spans="1:33" x14ac:dyDescent="0.25">
      <c r="A472">
        <v>7</v>
      </c>
      <c r="B472">
        <v>702</v>
      </c>
      <c r="C472">
        <v>15</v>
      </c>
      <c r="D472">
        <v>451</v>
      </c>
      <c r="E472">
        <v>17</v>
      </c>
      <c r="F472">
        <v>0</v>
      </c>
      <c r="G472">
        <v>1041</v>
      </c>
      <c r="H472" s="10" t="s">
        <v>4401</v>
      </c>
      <c r="I472">
        <v>1</v>
      </c>
      <c r="J472">
        <v>25000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 s="1">
        <v>44562</v>
      </c>
      <c r="AE472" s="1">
        <v>44773</v>
      </c>
      <c r="AF472" s="1">
        <v>44785</v>
      </c>
      <c r="AG4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</v>
      </c>
    </row>
    <row r="473" spans="1:33" x14ac:dyDescent="0.25">
      <c r="A473">
        <v>7</v>
      </c>
      <c r="B473">
        <v>702</v>
      </c>
      <c r="C473">
        <v>15</v>
      </c>
      <c r="D473">
        <v>451</v>
      </c>
      <c r="E473">
        <v>17</v>
      </c>
      <c r="F473">
        <v>0</v>
      </c>
      <c r="G473">
        <v>2002</v>
      </c>
      <c r="H473" s="10" t="s">
        <v>4387</v>
      </c>
      <c r="I473">
        <v>1</v>
      </c>
      <c r="J473">
        <v>100000</v>
      </c>
      <c r="K473">
        <v>0</v>
      </c>
      <c r="L473">
        <v>30000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105447.25</v>
      </c>
      <c r="S473">
        <v>83112.11</v>
      </c>
      <c r="T473">
        <v>80033.81</v>
      </c>
      <c r="U473">
        <v>0</v>
      </c>
      <c r="V473">
        <v>0</v>
      </c>
      <c r="W473">
        <v>100000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 s="1">
        <v>44562</v>
      </c>
      <c r="AE473" s="1">
        <v>44773</v>
      </c>
      <c r="AF473" s="1">
        <v>44785</v>
      </c>
      <c r="AG4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130000</v>
      </c>
    </row>
    <row r="474" spans="1:33" x14ac:dyDescent="0.25">
      <c r="A474">
        <v>7</v>
      </c>
      <c r="B474">
        <v>702</v>
      </c>
      <c r="C474">
        <v>15</v>
      </c>
      <c r="D474">
        <v>451</v>
      </c>
      <c r="E474">
        <v>17</v>
      </c>
      <c r="F474">
        <v>0</v>
      </c>
      <c r="G474">
        <v>2002</v>
      </c>
      <c r="H474" s="10" t="s">
        <v>4389</v>
      </c>
      <c r="I474">
        <v>1</v>
      </c>
      <c r="J474">
        <v>150000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51512.77</v>
      </c>
      <c r="S474">
        <v>29966</v>
      </c>
      <c r="T474">
        <v>29966</v>
      </c>
      <c r="U474">
        <v>0</v>
      </c>
      <c r="V474">
        <v>0</v>
      </c>
      <c r="W474">
        <v>150000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 s="1">
        <v>44562</v>
      </c>
      <c r="AE474" s="1">
        <v>44773</v>
      </c>
      <c r="AF474" s="1">
        <v>44785</v>
      </c>
      <c r="AG4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150000</v>
      </c>
    </row>
    <row r="475" spans="1:33" x14ac:dyDescent="0.25">
      <c r="A475">
        <v>7</v>
      </c>
      <c r="B475">
        <v>702</v>
      </c>
      <c r="C475">
        <v>15</v>
      </c>
      <c r="D475">
        <v>451</v>
      </c>
      <c r="E475">
        <v>17</v>
      </c>
      <c r="F475">
        <v>0</v>
      </c>
      <c r="G475">
        <v>2111</v>
      </c>
      <c r="H475" s="10" t="s">
        <v>4387</v>
      </c>
      <c r="I475">
        <v>1</v>
      </c>
      <c r="J475">
        <v>15000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4362.8599999999997</v>
      </c>
      <c r="S475">
        <v>3522.86</v>
      </c>
      <c r="T475">
        <v>3522.86</v>
      </c>
      <c r="U475">
        <v>0</v>
      </c>
      <c r="V475">
        <v>0</v>
      </c>
      <c r="W475">
        <v>15000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 s="1">
        <v>44562</v>
      </c>
      <c r="AE475" s="1">
        <v>44773</v>
      </c>
      <c r="AF475" s="1">
        <v>44785</v>
      </c>
      <c r="AG4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476" spans="1:33" x14ac:dyDescent="0.25">
      <c r="A476">
        <v>7</v>
      </c>
      <c r="B476">
        <v>702</v>
      </c>
      <c r="C476">
        <v>15</v>
      </c>
      <c r="D476">
        <v>451</v>
      </c>
      <c r="E476">
        <v>17</v>
      </c>
      <c r="F476">
        <v>0</v>
      </c>
      <c r="G476">
        <v>2111</v>
      </c>
      <c r="H476" s="10" t="s">
        <v>4389</v>
      </c>
      <c r="I476">
        <v>1</v>
      </c>
      <c r="J476">
        <v>30000</v>
      </c>
      <c r="K476">
        <v>0</v>
      </c>
      <c r="L476">
        <v>3000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31390</v>
      </c>
      <c r="S476">
        <v>12497.62</v>
      </c>
      <c r="T476">
        <v>11632.37</v>
      </c>
      <c r="U476">
        <v>0</v>
      </c>
      <c r="V476">
        <v>0</v>
      </c>
      <c r="W476">
        <v>30000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 s="1">
        <v>44562</v>
      </c>
      <c r="AE476" s="1">
        <v>44773</v>
      </c>
      <c r="AF476" s="1">
        <v>44785</v>
      </c>
      <c r="AG4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33000</v>
      </c>
    </row>
    <row r="477" spans="1:33" x14ac:dyDescent="0.25">
      <c r="A477">
        <v>7</v>
      </c>
      <c r="B477">
        <v>702</v>
      </c>
      <c r="C477">
        <v>15</v>
      </c>
      <c r="D477">
        <v>452</v>
      </c>
      <c r="E477">
        <v>10</v>
      </c>
      <c r="F477">
        <v>0</v>
      </c>
      <c r="G477">
        <v>1045</v>
      </c>
      <c r="H477" s="10" t="s">
        <v>4399</v>
      </c>
      <c r="I477">
        <v>1</v>
      </c>
      <c r="J477">
        <v>21000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 s="1">
        <v>44562</v>
      </c>
      <c r="AE477" s="1">
        <v>44773</v>
      </c>
      <c r="AF477" s="1">
        <v>44785</v>
      </c>
      <c r="AG4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21000</v>
      </c>
    </row>
    <row r="478" spans="1:33" x14ac:dyDescent="0.25">
      <c r="A478">
        <v>7</v>
      </c>
      <c r="B478">
        <v>702</v>
      </c>
      <c r="C478">
        <v>15</v>
      </c>
      <c r="D478">
        <v>452</v>
      </c>
      <c r="E478">
        <v>10</v>
      </c>
      <c r="F478">
        <v>0</v>
      </c>
      <c r="G478">
        <v>2003</v>
      </c>
      <c r="H478" s="10" t="s">
        <v>4387</v>
      </c>
      <c r="I478">
        <v>1</v>
      </c>
      <c r="J478">
        <v>20000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 s="1">
        <v>44562</v>
      </c>
      <c r="AE478" s="1">
        <v>44773</v>
      </c>
      <c r="AF478" s="1">
        <v>44785</v>
      </c>
      <c r="AG4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479" spans="1:33" x14ac:dyDescent="0.25">
      <c r="A479">
        <v>7</v>
      </c>
      <c r="B479">
        <v>702</v>
      </c>
      <c r="C479">
        <v>15</v>
      </c>
      <c r="D479">
        <v>452</v>
      </c>
      <c r="E479">
        <v>10</v>
      </c>
      <c r="F479">
        <v>0</v>
      </c>
      <c r="G479">
        <v>2003</v>
      </c>
      <c r="H479" s="10" t="s">
        <v>4389</v>
      </c>
      <c r="I479">
        <v>1</v>
      </c>
      <c r="J479">
        <v>300000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248430.96</v>
      </c>
      <c r="S479">
        <v>179962.53</v>
      </c>
      <c r="T479">
        <v>160982.65</v>
      </c>
      <c r="U479">
        <v>0</v>
      </c>
      <c r="V479">
        <v>0</v>
      </c>
      <c r="W479">
        <v>300000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 s="1">
        <v>44562</v>
      </c>
      <c r="AE479" s="1">
        <v>44773</v>
      </c>
      <c r="AF479" s="1">
        <v>44785</v>
      </c>
      <c r="AG4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300000</v>
      </c>
    </row>
    <row r="480" spans="1:33" x14ac:dyDescent="0.25">
      <c r="A480">
        <v>7</v>
      </c>
      <c r="B480">
        <v>702</v>
      </c>
      <c r="C480">
        <v>15</v>
      </c>
      <c r="D480">
        <v>452</v>
      </c>
      <c r="E480">
        <v>10</v>
      </c>
      <c r="F480">
        <v>0</v>
      </c>
      <c r="G480">
        <v>2004</v>
      </c>
      <c r="H480" s="10" t="s">
        <v>4387</v>
      </c>
      <c r="I480">
        <v>1</v>
      </c>
      <c r="J480">
        <v>40000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25443.32</v>
      </c>
      <c r="S480">
        <v>14521.52</v>
      </c>
      <c r="T480">
        <v>14521.52</v>
      </c>
      <c r="U480">
        <v>0</v>
      </c>
      <c r="V480">
        <v>0</v>
      </c>
      <c r="W480">
        <v>40000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 s="1">
        <v>44562</v>
      </c>
      <c r="AE480" s="1">
        <v>44773</v>
      </c>
      <c r="AF480" s="1">
        <v>44785</v>
      </c>
      <c r="AG4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481" spans="1:33" x14ac:dyDescent="0.25">
      <c r="A481">
        <v>7</v>
      </c>
      <c r="B481">
        <v>702</v>
      </c>
      <c r="C481">
        <v>15</v>
      </c>
      <c r="D481">
        <v>452</v>
      </c>
      <c r="E481">
        <v>10</v>
      </c>
      <c r="F481">
        <v>0</v>
      </c>
      <c r="G481">
        <v>2004</v>
      </c>
      <c r="H481" s="10" t="s">
        <v>4389</v>
      </c>
      <c r="I481">
        <v>1</v>
      </c>
      <c r="J481">
        <v>100000</v>
      </c>
      <c r="K481">
        <v>0</v>
      </c>
      <c r="L481">
        <v>0</v>
      </c>
      <c r="M481">
        <v>0</v>
      </c>
      <c r="N481">
        <v>0</v>
      </c>
      <c r="O481">
        <v>50000</v>
      </c>
      <c r="P481">
        <v>0</v>
      </c>
      <c r="Q481">
        <v>0</v>
      </c>
      <c r="R481">
        <v>16636.75</v>
      </c>
      <c r="S481">
        <v>7952.85</v>
      </c>
      <c r="T481">
        <v>7952.85</v>
      </c>
      <c r="U481">
        <v>0</v>
      </c>
      <c r="V481">
        <v>0</v>
      </c>
      <c r="W481">
        <v>100000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 s="1">
        <v>44562</v>
      </c>
      <c r="AE481" s="1">
        <v>44773</v>
      </c>
      <c r="AF481" s="1">
        <v>44785</v>
      </c>
      <c r="AG4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482" spans="1:33" x14ac:dyDescent="0.25">
      <c r="A482">
        <v>7</v>
      </c>
      <c r="B482">
        <v>702</v>
      </c>
      <c r="C482">
        <v>15</v>
      </c>
      <c r="D482">
        <v>452</v>
      </c>
      <c r="E482">
        <v>10</v>
      </c>
      <c r="F482">
        <v>0</v>
      </c>
      <c r="G482">
        <v>2004</v>
      </c>
      <c r="H482" s="10" t="s">
        <v>4392</v>
      </c>
      <c r="I482">
        <v>1</v>
      </c>
      <c r="J482">
        <v>10000</v>
      </c>
      <c r="K482">
        <v>0</v>
      </c>
      <c r="L482">
        <v>7000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16901</v>
      </c>
      <c r="S482">
        <v>1668</v>
      </c>
      <c r="T482">
        <v>1668</v>
      </c>
      <c r="U482">
        <v>0</v>
      </c>
      <c r="V482">
        <v>0</v>
      </c>
      <c r="W482">
        <v>10000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 s="1">
        <v>44562</v>
      </c>
      <c r="AE482" s="1">
        <v>44773</v>
      </c>
      <c r="AF482" s="1">
        <v>44785</v>
      </c>
      <c r="AG4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17000</v>
      </c>
    </row>
    <row r="483" spans="1:33" x14ac:dyDescent="0.25">
      <c r="A483">
        <v>7</v>
      </c>
      <c r="B483">
        <v>702</v>
      </c>
      <c r="C483">
        <v>15</v>
      </c>
      <c r="D483">
        <v>452</v>
      </c>
      <c r="E483">
        <v>10</v>
      </c>
      <c r="F483">
        <v>0</v>
      </c>
      <c r="G483">
        <v>2005</v>
      </c>
      <c r="H483" s="10" t="s">
        <v>4387</v>
      </c>
      <c r="I483">
        <v>1</v>
      </c>
      <c r="J483">
        <v>15000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 s="1">
        <v>44562</v>
      </c>
      <c r="AE483" s="1">
        <v>44773</v>
      </c>
      <c r="AF483" s="1">
        <v>44785</v>
      </c>
      <c r="AG4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484" spans="1:33" x14ac:dyDescent="0.25">
      <c r="A484">
        <v>7</v>
      </c>
      <c r="B484">
        <v>702</v>
      </c>
      <c r="C484">
        <v>15</v>
      </c>
      <c r="D484">
        <v>452</v>
      </c>
      <c r="E484">
        <v>10</v>
      </c>
      <c r="F484">
        <v>0</v>
      </c>
      <c r="G484">
        <v>2005</v>
      </c>
      <c r="H484" s="10" t="s">
        <v>4388</v>
      </c>
      <c r="I484">
        <v>1</v>
      </c>
      <c r="J484">
        <v>500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 s="1">
        <v>44562</v>
      </c>
      <c r="AE484" s="1">
        <v>44773</v>
      </c>
      <c r="AF484" s="1">
        <v>44785</v>
      </c>
      <c r="AG4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485" spans="1:33" x14ac:dyDescent="0.25">
      <c r="A485">
        <v>7</v>
      </c>
      <c r="B485">
        <v>702</v>
      </c>
      <c r="C485">
        <v>15</v>
      </c>
      <c r="D485">
        <v>452</v>
      </c>
      <c r="E485">
        <v>10</v>
      </c>
      <c r="F485">
        <v>0</v>
      </c>
      <c r="G485">
        <v>2005</v>
      </c>
      <c r="H485" s="10" t="s">
        <v>4389</v>
      </c>
      <c r="I485">
        <v>1</v>
      </c>
      <c r="J485">
        <v>25000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6500</v>
      </c>
      <c r="S485">
        <v>2699.62</v>
      </c>
      <c r="T485">
        <v>2675.51</v>
      </c>
      <c r="U485">
        <v>0</v>
      </c>
      <c r="V485">
        <v>0</v>
      </c>
      <c r="W485">
        <v>25000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 s="1">
        <v>44562</v>
      </c>
      <c r="AE485" s="1">
        <v>44773</v>
      </c>
      <c r="AF485" s="1">
        <v>44785</v>
      </c>
      <c r="AG4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</v>
      </c>
    </row>
    <row r="486" spans="1:33" x14ac:dyDescent="0.25">
      <c r="A486">
        <v>7</v>
      </c>
      <c r="B486">
        <v>702</v>
      </c>
      <c r="C486">
        <v>15</v>
      </c>
      <c r="D486">
        <v>452</v>
      </c>
      <c r="E486">
        <v>10</v>
      </c>
      <c r="F486">
        <v>0</v>
      </c>
      <c r="G486">
        <v>2006</v>
      </c>
      <c r="H486" s="10" t="s">
        <v>4387</v>
      </c>
      <c r="I486">
        <v>1</v>
      </c>
      <c r="J486">
        <v>120000</v>
      </c>
      <c r="K486">
        <v>0</v>
      </c>
      <c r="L486">
        <v>0</v>
      </c>
      <c r="M486">
        <v>0</v>
      </c>
      <c r="N486">
        <v>0</v>
      </c>
      <c r="O486">
        <v>87500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120000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 s="1">
        <v>44562</v>
      </c>
      <c r="AE486" s="1">
        <v>44773</v>
      </c>
      <c r="AF486" s="1">
        <v>44785</v>
      </c>
      <c r="AG4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32500</v>
      </c>
    </row>
    <row r="487" spans="1:33" x14ac:dyDescent="0.25">
      <c r="A487">
        <v>7</v>
      </c>
      <c r="B487">
        <v>702</v>
      </c>
      <c r="C487">
        <v>15</v>
      </c>
      <c r="D487">
        <v>452</v>
      </c>
      <c r="E487">
        <v>10</v>
      </c>
      <c r="F487">
        <v>0</v>
      </c>
      <c r="G487">
        <v>2006</v>
      </c>
      <c r="H487" s="10" t="s">
        <v>4389</v>
      </c>
      <c r="I487">
        <v>1</v>
      </c>
      <c r="J487">
        <v>650000</v>
      </c>
      <c r="K487">
        <v>0</v>
      </c>
      <c r="L487">
        <v>0</v>
      </c>
      <c r="M487">
        <v>0</v>
      </c>
      <c r="N487">
        <v>0</v>
      </c>
      <c r="O487">
        <v>190000</v>
      </c>
      <c r="P487">
        <v>0</v>
      </c>
      <c r="Q487">
        <v>0</v>
      </c>
      <c r="R487">
        <v>394600</v>
      </c>
      <c r="S487">
        <v>191144.08</v>
      </c>
      <c r="T487">
        <v>190437.65</v>
      </c>
      <c r="U487">
        <v>0</v>
      </c>
      <c r="V487">
        <v>0</v>
      </c>
      <c r="W487">
        <v>650000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 s="1">
        <v>44562</v>
      </c>
      <c r="AE487" s="1">
        <v>44773</v>
      </c>
      <c r="AF487" s="1">
        <v>44785</v>
      </c>
      <c r="AG4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460000</v>
      </c>
    </row>
    <row r="488" spans="1:33" x14ac:dyDescent="0.25">
      <c r="A488">
        <v>7</v>
      </c>
      <c r="B488">
        <v>702</v>
      </c>
      <c r="C488">
        <v>17</v>
      </c>
      <c r="D488">
        <v>512</v>
      </c>
      <c r="E488">
        <v>12</v>
      </c>
      <c r="F488">
        <v>0</v>
      </c>
      <c r="G488">
        <v>1002</v>
      </c>
      <c r="H488" s="10" t="s">
        <v>4399</v>
      </c>
      <c r="I488">
        <v>1</v>
      </c>
      <c r="J488">
        <v>10000</v>
      </c>
      <c r="K488">
        <v>0</v>
      </c>
      <c r="L488">
        <v>35000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3886.4</v>
      </c>
      <c r="S488">
        <v>3886.4</v>
      </c>
      <c r="T488">
        <v>3886.4</v>
      </c>
      <c r="U488">
        <v>0</v>
      </c>
      <c r="V488">
        <v>0</v>
      </c>
      <c r="W488">
        <v>10000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 s="1">
        <v>44562</v>
      </c>
      <c r="AE488" s="1">
        <v>44773</v>
      </c>
      <c r="AF488" s="1">
        <v>44785</v>
      </c>
      <c r="AG4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45000</v>
      </c>
    </row>
    <row r="489" spans="1:33" x14ac:dyDescent="0.25">
      <c r="A489">
        <v>7</v>
      </c>
      <c r="B489">
        <v>702</v>
      </c>
      <c r="C489">
        <v>17</v>
      </c>
      <c r="D489">
        <v>512</v>
      </c>
      <c r="E489">
        <v>12</v>
      </c>
      <c r="F489">
        <v>0</v>
      </c>
      <c r="G489">
        <v>2007</v>
      </c>
      <c r="H489" s="10" t="s">
        <v>4387</v>
      </c>
      <c r="I489">
        <v>1</v>
      </c>
      <c r="J489">
        <v>5000</v>
      </c>
      <c r="K489">
        <v>0</v>
      </c>
      <c r="L489">
        <v>12000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4060</v>
      </c>
      <c r="S489">
        <v>4060</v>
      </c>
      <c r="T489">
        <v>4060</v>
      </c>
      <c r="U489">
        <v>0</v>
      </c>
      <c r="V489">
        <v>0</v>
      </c>
      <c r="W489">
        <v>5000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 s="1">
        <v>44562</v>
      </c>
      <c r="AE489" s="1">
        <v>44773</v>
      </c>
      <c r="AF489" s="1">
        <v>44785</v>
      </c>
      <c r="AG4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17000</v>
      </c>
    </row>
    <row r="490" spans="1:33" x14ac:dyDescent="0.25">
      <c r="A490">
        <v>7</v>
      </c>
      <c r="B490">
        <v>702</v>
      </c>
      <c r="C490">
        <v>17</v>
      </c>
      <c r="D490">
        <v>512</v>
      </c>
      <c r="E490">
        <v>12</v>
      </c>
      <c r="F490">
        <v>0</v>
      </c>
      <c r="G490">
        <v>2007</v>
      </c>
      <c r="H490" s="10" t="s">
        <v>4389</v>
      </c>
      <c r="I490">
        <v>1</v>
      </c>
      <c r="J490">
        <v>5000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 s="1">
        <v>44562</v>
      </c>
      <c r="AE490" s="1">
        <v>44773</v>
      </c>
      <c r="AF490" s="1">
        <v>44785</v>
      </c>
      <c r="AG4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491" spans="1:33" x14ac:dyDescent="0.25">
      <c r="A491">
        <v>7</v>
      </c>
      <c r="B491">
        <v>702</v>
      </c>
      <c r="C491">
        <v>26</v>
      </c>
      <c r="D491">
        <v>782</v>
      </c>
      <c r="E491">
        <v>17</v>
      </c>
      <c r="F491">
        <v>0</v>
      </c>
      <c r="G491">
        <v>1029</v>
      </c>
      <c r="H491" s="10" t="s">
        <v>4400</v>
      </c>
      <c r="I491">
        <v>1</v>
      </c>
      <c r="J491">
        <v>50000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 s="1">
        <v>44562</v>
      </c>
      <c r="AE491" s="1">
        <v>44773</v>
      </c>
      <c r="AF491" s="1">
        <v>44785</v>
      </c>
      <c r="AG4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492" spans="1:33" x14ac:dyDescent="0.25">
      <c r="A492">
        <v>7</v>
      </c>
      <c r="B492">
        <v>702</v>
      </c>
      <c r="C492">
        <v>26</v>
      </c>
      <c r="D492">
        <v>782</v>
      </c>
      <c r="E492">
        <v>17</v>
      </c>
      <c r="F492">
        <v>0</v>
      </c>
      <c r="G492">
        <v>1029</v>
      </c>
      <c r="H492" s="10" t="s">
        <v>4401</v>
      </c>
      <c r="I492">
        <v>1</v>
      </c>
      <c r="J492">
        <v>50000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 s="1">
        <v>44562</v>
      </c>
      <c r="AE492" s="1">
        <v>44773</v>
      </c>
      <c r="AF492" s="1">
        <v>44785</v>
      </c>
      <c r="AG4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493" spans="1:33" x14ac:dyDescent="0.25">
      <c r="A493">
        <v>7</v>
      </c>
      <c r="B493">
        <v>702</v>
      </c>
      <c r="C493">
        <v>26</v>
      </c>
      <c r="D493">
        <v>782</v>
      </c>
      <c r="E493">
        <v>17</v>
      </c>
      <c r="F493">
        <v>0</v>
      </c>
      <c r="G493">
        <v>1060</v>
      </c>
      <c r="H493" s="10" t="s">
        <v>4387</v>
      </c>
      <c r="I493">
        <v>1</v>
      </c>
      <c r="J493">
        <v>0</v>
      </c>
      <c r="K493">
        <v>0</v>
      </c>
      <c r="L493">
        <v>44500</v>
      </c>
      <c r="M493">
        <v>89389.17</v>
      </c>
      <c r="N493">
        <v>0</v>
      </c>
      <c r="O493">
        <v>0</v>
      </c>
      <c r="P493">
        <v>0</v>
      </c>
      <c r="Q493">
        <v>0</v>
      </c>
      <c r="R493">
        <v>133889.17000000001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 s="1">
        <v>44562</v>
      </c>
      <c r="AE493" s="1">
        <v>44773</v>
      </c>
      <c r="AF493" s="1">
        <v>44785</v>
      </c>
      <c r="AG4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133889.16999999998</v>
      </c>
    </row>
    <row r="494" spans="1:33" x14ac:dyDescent="0.25">
      <c r="A494">
        <v>7</v>
      </c>
      <c r="B494">
        <v>702</v>
      </c>
      <c r="C494">
        <v>26</v>
      </c>
      <c r="D494">
        <v>782</v>
      </c>
      <c r="E494">
        <v>17</v>
      </c>
      <c r="F494">
        <v>0</v>
      </c>
      <c r="G494">
        <v>1060</v>
      </c>
      <c r="H494" s="10" t="s">
        <v>4387</v>
      </c>
      <c r="I494">
        <v>1212</v>
      </c>
      <c r="J494">
        <v>0</v>
      </c>
      <c r="K494">
        <v>0</v>
      </c>
      <c r="L494">
        <v>0</v>
      </c>
      <c r="M494">
        <v>237944.53</v>
      </c>
      <c r="N494">
        <v>0</v>
      </c>
      <c r="O494">
        <v>0</v>
      </c>
      <c r="P494">
        <v>0</v>
      </c>
      <c r="Q494">
        <v>0</v>
      </c>
      <c r="R494">
        <v>237944.53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 s="1">
        <v>44562</v>
      </c>
      <c r="AE494" s="1">
        <v>44773</v>
      </c>
      <c r="AF494" s="1">
        <v>44785</v>
      </c>
      <c r="AG4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237944.53</v>
      </c>
    </row>
    <row r="495" spans="1:33" x14ac:dyDescent="0.25">
      <c r="A495">
        <v>7</v>
      </c>
      <c r="B495">
        <v>702</v>
      </c>
      <c r="C495">
        <v>26</v>
      </c>
      <c r="D495">
        <v>782</v>
      </c>
      <c r="E495">
        <v>17</v>
      </c>
      <c r="F495">
        <v>0</v>
      </c>
      <c r="G495">
        <v>1060</v>
      </c>
      <c r="H495" s="10" t="s">
        <v>4389</v>
      </c>
      <c r="I495">
        <v>1</v>
      </c>
      <c r="J495">
        <v>0</v>
      </c>
      <c r="K495">
        <v>0</v>
      </c>
      <c r="L495">
        <v>36500</v>
      </c>
      <c r="M495">
        <v>89389.17</v>
      </c>
      <c r="N495">
        <v>0</v>
      </c>
      <c r="O495">
        <v>0</v>
      </c>
      <c r="P495">
        <v>0</v>
      </c>
      <c r="Q495">
        <v>0</v>
      </c>
      <c r="R495">
        <v>121845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 s="1">
        <v>44562</v>
      </c>
      <c r="AE495" s="1">
        <v>44773</v>
      </c>
      <c r="AF495" s="1">
        <v>44785</v>
      </c>
      <c r="AG4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125889.17</v>
      </c>
    </row>
    <row r="496" spans="1:33" x14ac:dyDescent="0.25">
      <c r="A496">
        <v>7</v>
      </c>
      <c r="B496">
        <v>702</v>
      </c>
      <c r="C496">
        <v>26</v>
      </c>
      <c r="D496">
        <v>782</v>
      </c>
      <c r="E496">
        <v>17</v>
      </c>
      <c r="F496">
        <v>0</v>
      </c>
      <c r="G496">
        <v>1060</v>
      </c>
      <c r="H496" s="10" t="s">
        <v>4389</v>
      </c>
      <c r="I496">
        <v>1212</v>
      </c>
      <c r="J496">
        <v>0</v>
      </c>
      <c r="K496">
        <v>0</v>
      </c>
      <c r="L496">
        <v>0</v>
      </c>
      <c r="M496">
        <v>237944.52</v>
      </c>
      <c r="N496">
        <v>0</v>
      </c>
      <c r="O496">
        <v>0</v>
      </c>
      <c r="P496">
        <v>0</v>
      </c>
      <c r="Q496">
        <v>0</v>
      </c>
      <c r="R496">
        <v>237944.52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 s="1">
        <v>44562</v>
      </c>
      <c r="AE496" s="1">
        <v>44773</v>
      </c>
      <c r="AF496" s="1">
        <v>44785</v>
      </c>
      <c r="AG4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237944.52</v>
      </c>
    </row>
    <row r="497" spans="1:33" x14ac:dyDescent="0.25">
      <c r="A497">
        <v>7</v>
      </c>
      <c r="B497">
        <v>702</v>
      </c>
      <c r="C497">
        <v>26</v>
      </c>
      <c r="D497">
        <v>782</v>
      </c>
      <c r="E497">
        <v>17</v>
      </c>
      <c r="F497">
        <v>0</v>
      </c>
      <c r="G497">
        <v>1067</v>
      </c>
      <c r="H497" s="10" t="s">
        <v>4387</v>
      </c>
      <c r="I497">
        <v>1</v>
      </c>
      <c r="J497">
        <v>0</v>
      </c>
      <c r="K497">
        <v>0</v>
      </c>
      <c r="L497">
        <v>0</v>
      </c>
      <c r="M497">
        <v>297000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 s="1">
        <v>44562</v>
      </c>
      <c r="AE497" s="1">
        <v>44773</v>
      </c>
      <c r="AF497" s="1">
        <v>44785</v>
      </c>
      <c r="AG4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297000</v>
      </c>
    </row>
    <row r="498" spans="1:33" x14ac:dyDescent="0.25">
      <c r="A498">
        <v>7</v>
      </c>
      <c r="B498">
        <v>702</v>
      </c>
      <c r="C498">
        <v>26</v>
      </c>
      <c r="D498">
        <v>782</v>
      </c>
      <c r="E498">
        <v>17</v>
      </c>
      <c r="F498">
        <v>0</v>
      </c>
      <c r="G498">
        <v>1067</v>
      </c>
      <c r="H498" s="10" t="s">
        <v>4389</v>
      </c>
      <c r="I498">
        <v>1</v>
      </c>
      <c r="J498">
        <v>0</v>
      </c>
      <c r="K498">
        <v>0</v>
      </c>
      <c r="L498">
        <v>0</v>
      </c>
      <c r="M498">
        <v>74300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 s="1">
        <v>44562</v>
      </c>
      <c r="AE498" s="1">
        <v>44773</v>
      </c>
      <c r="AF498" s="1">
        <v>44785</v>
      </c>
      <c r="AG4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74300</v>
      </c>
    </row>
    <row r="499" spans="1:33" x14ac:dyDescent="0.25">
      <c r="A499">
        <v>7</v>
      </c>
      <c r="B499">
        <v>702</v>
      </c>
      <c r="C499">
        <v>27</v>
      </c>
      <c r="D499">
        <v>812</v>
      </c>
      <c r="E499">
        <v>3</v>
      </c>
      <c r="F499">
        <v>0</v>
      </c>
      <c r="G499">
        <v>1017</v>
      </c>
      <c r="H499" s="10" t="s">
        <v>4399</v>
      </c>
      <c r="I499">
        <v>1</v>
      </c>
      <c r="J499">
        <v>80000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 s="1">
        <v>44562</v>
      </c>
      <c r="AE499" s="1">
        <v>44773</v>
      </c>
      <c r="AF499" s="1">
        <v>44785</v>
      </c>
      <c r="AG4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80000</v>
      </c>
    </row>
    <row r="500" spans="1:33" x14ac:dyDescent="0.25">
      <c r="A500">
        <v>7</v>
      </c>
      <c r="B500">
        <v>702</v>
      </c>
      <c r="C500">
        <v>27</v>
      </c>
      <c r="D500">
        <v>812</v>
      </c>
      <c r="E500">
        <v>3</v>
      </c>
      <c r="F500">
        <v>0</v>
      </c>
      <c r="G500">
        <v>1018</v>
      </c>
      <c r="H500" s="10" t="s">
        <v>4399</v>
      </c>
      <c r="I500">
        <v>1</v>
      </c>
      <c r="J500">
        <v>300000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 s="1">
        <v>44562</v>
      </c>
      <c r="AE500" s="1">
        <v>44773</v>
      </c>
      <c r="AF500" s="1">
        <v>44785</v>
      </c>
      <c r="AG5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300000</v>
      </c>
    </row>
    <row r="501" spans="1:33" x14ac:dyDescent="0.25">
      <c r="A501">
        <v>7</v>
      </c>
      <c r="B501">
        <v>702</v>
      </c>
      <c r="C501">
        <v>27</v>
      </c>
      <c r="D501">
        <v>812</v>
      </c>
      <c r="E501">
        <v>3</v>
      </c>
      <c r="F501">
        <v>0</v>
      </c>
      <c r="G501">
        <v>1019</v>
      </c>
      <c r="H501" s="10" t="s">
        <v>4392</v>
      </c>
      <c r="I501">
        <v>1</v>
      </c>
      <c r="J501">
        <v>20000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 s="1">
        <v>44562</v>
      </c>
      <c r="AE501" s="1">
        <v>44773</v>
      </c>
      <c r="AF501" s="1">
        <v>44785</v>
      </c>
      <c r="AG5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502" spans="1:33" x14ac:dyDescent="0.25">
      <c r="A502">
        <v>7</v>
      </c>
      <c r="B502">
        <v>702</v>
      </c>
      <c r="C502">
        <v>27</v>
      </c>
      <c r="D502">
        <v>812</v>
      </c>
      <c r="E502">
        <v>3</v>
      </c>
      <c r="F502">
        <v>0</v>
      </c>
      <c r="G502">
        <v>1039</v>
      </c>
      <c r="H502" s="10" t="s">
        <v>4387</v>
      </c>
      <c r="I502">
        <v>1</v>
      </c>
      <c r="J502">
        <v>50000</v>
      </c>
      <c r="K502">
        <v>0</v>
      </c>
      <c r="L502">
        <v>26000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50000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 s="1">
        <v>44562</v>
      </c>
      <c r="AE502" s="1">
        <v>44773</v>
      </c>
      <c r="AF502" s="1">
        <v>44785</v>
      </c>
      <c r="AG5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76000</v>
      </c>
    </row>
    <row r="503" spans="1:33" x14ac:dyDescent="0.25">
      <c r="A503">
        <v>7</v>
      </c>
      <c r="B503">
        <v>702</v>
      </c>
      <c r="C503">
        <v>27</v>
      </c>
      <c r="D503">
        <v>812</v>
      </c>
      <c r="E503">
        <v>3</v>
      </c>
      <c r="F503">
        <v>0</v>
      </c>
      <c r="G503">
        <v>1039</v>
      </c>
      <c r="H503" s="10" t="s">
        <v>4389</v>
      </c>
      <c r="I503">
        <v>1</v>
      </c>
      <c r="J503">
        <v>50000</v>
      </c>
      <c r="K503">
        <v>0</v>
      </c>
      <c r="L503">
        <v>0</v>
      </c>
      <c r="M503">
        <v>0</v>
      </c>
      <c r="N503">
        <v>0</v>
      </c>
      <c r="O503">
        <v>19400</v>
      </c>
      <c r="P503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50000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 s="1">
        <v>44562</v>
      </c>
      <c r="AE503" s="1">
        <v>44773</v>
      </c>
      <c r="AF503" s="1">
        <v>44785</v>
      </c>
      <c r="AG5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30600</v>
      </c>
    </row>
    <row r="504" spans="1:33" x14ac:dyDescent="0.25">
      <c r="A504">
        <v>7</v>
      </c>
      <c r="B504">
        <v>702</v>
      </c>
      <c r="C504">
        <v>27</v>
      </c>
      <c r="D504">
        <v>812</v>
      </c>
      <c r="E504">
        <v>3</v>
      </c>
      <c r="F504">
        <v>0</v>
      </c>
      <c r="G504">
        <v>1039</v>
      </c>
      <c r="H504" s="10" t="s">
        <v>4392</v>
      </c>
      <c r="I504">
        <v>1</v>
      </c>
      <c r="J504">
        <v>20000</v>
      </c>
      <c r="K504">
        <v>0</v>
      </c>
      <c r="L504">
        <v>57000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20000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 s="1">
        <v>44562</v>
      </c>
      <c r="AE504" s="1">
        <v>44773</v>
      </c>
      <c r="AF504" s="1">
        <v>44785</v>
      </c>
      <c r="AG5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77000</v>
      </c>
    </row>
    <row r="505" spans="1:33" x14ac:dyDescent="0.25">
      <c r="A505">
        <v>7</v>
      </c>
      <c r="B505">
        <v>702</v>
      </c>
      <c r="C505">
        <v>27</v>
      </c>
      <c r="D505">
        <v>812</v>
      </c>
      <c r="E505">
        <v>3</v>
      </c>
      <c r="F505">
        <v>0</v>
      </c>
      <c r="G505">
        <v>1046</v>
      </c>
      <c r="H505" s="10" t="s">
        <v>4399</v>
      </c>
      <c r="I505">
        <v>1</v>
      </c>
      <c r="J505">
        <v>26394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 s="1">
        <v>44562</v>
      </c>
      <c r="AE505" s="1">
        <v>44773</v>
      </c>
      <c r="AF505" s="1">
        <v>44785</v>
      </c>
      <c r="AG5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26394</v>
      </c>
    </row>
    <row r="506" spans="1:33" x14ac:dyDescent="0.25">
      <c r="A506">
        <v>7</v>
      </c>
      <c r="B506">
        <v>702</v>
      </c>
      <c r="C506">
        <v>27</v>
      </c>
      <c r="D506">
        <v>813</v>
      </c>
      <c r="E506">
        <v>3</v>
      </c>
      <c r="F506">
        <v>0</v>
      </c>
      <c r="G506">
        <v>1038</v>
      </c>
      <c r="H506" s="10" t="s">
        <v>4399</v>
      </c>
      <c r="I506">
        <v>1</v>
      </c>
      <c r="J506">
        <v>30000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28658.799999999999</v>
      </c>
      <c r="S506">
        <v>22798.32</v>
      </c>
      <c r="T506">
        <v>22798.32</v>
      </c>
      <c r="U506">
        <v>0</v>
      </c>
      <c r="V506">
        <v>0</v>
      </c>
      <c r="W506">
        <v>30000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 s="1">
        <v>44562</v>
      </c>
      <c r="AE506" s="1">
        <v>44773</v>
      </c>
      <c r="AF506" s="1">
        <v>44785</v>
      </c>
      <c r="AG5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507" spans="1:33" x14ac:dyDescent="0.25">
      <c r="A507">
        <v>7</v>
      </c>
      <c r="B507">
        <v>703</v>
      </c>
      <c r="C507">
        <v>26</v>
      </c>
      <c r="D507">
        <v>782</v>
      </c>
      <c r="E507">
        <v>18</v>
      </c>
      <c r="F507">
        <v>0</v>
      </c>
      <c r="G507">
        <v>2008</v>
      </c>
      <c r="H507" s="10" t="s">
        <v>4387</v>
      </c>
      <c r="I507">
        <v>1</v>
      </c>
      <c r="J507">
        <v>2000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 s="1">
        <v>44562</v>
      </c>
      <c r="AE507" s="1">
        <v>44773</v>
      </c>
      <c r="AF507" s="1">
        <v>44785</v>
      </c>
      <c r="AG5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08" spans="1:33" x14ac:dyDescent="0.25">
      <c r="A508">
        <v>7</v>
      </c>
      <c r="B508">
        <v>703</v>
      </c>
      <c r="C508">
        <v>26</v>
      </c>
      <c r="D508">
        <v>782</v>
      </c>
      <c r="E508">
        <v>18</v>
      </c>
      <c r="F508">
        <v>0</v>
      </c>
      <c r="G508">
        <v>2008</v>
      </c>
      <c r="H508" s="10" t="s">
        <v>4403</v>
      </c>
      <c r="I508">
        <v>1</v>
      </c>
      <c r="J508">
        <v>2000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 s="1">
        <v>44562</v>
      </c>
      <c r="AE508" s="1">
        <v>44773</v>
      </c>
      <c r="AF508" s="1">
        <v>44785</v>
      </c>
      <c r="AG5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09" spans="1:33" x14ac:dyDescent="0.25">
      <c r="A509">
        <v>7</v>
      </c>
      <c r="B509">
        <v>703</v>
      </c>
      <c r="C509">
        <v>26</v>
      </c>
      <c r="D509">
        <v>782</v>
      </c>
      <c r="E509">
        <v>18</v>
      </c>
      <c r="F509">
        <v>0</v>
      </c>
      <c r="G509">
        <v>2008</v>
      </c>
      <c r="H509" s="10" t="s">
        <v>4406</v>
      </c>
      <c r="I509">
        <v>1</v>
      </c>
      <c r="J509">
        <v>2000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 s="1">
        <v>44562</v>
      </c>
      <c r="AE509" s="1">
        <v>44773</v>
      </c>
      <c r="AF509" s="1">
        <v>44785</v>
      </c>
      <c r="AG5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10" spans="1:33" x14ac:dyDescent="0.25">
      <c r="A510">
        <v>7</v>
      </c>
      <c r="B510">
        <v>703</v>
      </c>
      <c r="C510">
        <v>26</v>
      </c>
      <c r="D510">
        <v>782</v>
      </c>
      <c r="E510">
        <v>18</v>
      </c>
      <c r="F510">
        <v>0</v>
      </c>
      <c r="G510">
        <v>2008</v>
      </c>
      <c r="H510" s="10" t="s">
        <v>4389</v>
      </c>
      <c r="I510">
        <v>1</v>
      </c>
      <c r="J510">
        <v>2000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 s="1">
        <v>44562</v>
      </c>
      <c r="AE510" s="1">
        <v>44773</v>
      </c>
      <c r="AF510" s="1">
        <v>44785</v>
      </c>
      <c r="AG5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11" spans="1:33" x14ac:dyDescent="0.25">
      <c r="A511">
        <v>7</v>
      </c>
      <c r="B511">
        <v>703</v>
      </c>
      <c r="C511">
        <v>26</v>
      </c>
      <c r="D511">
        <v>782</v>
      </c>
      <c r="E511">
        <v>18</v>
      </c>
      <c r="F511">
        <v>0</v>
      </c>
      <c r="G511">
        <v>2009</v>
      </c>
      <c r="H511" s="10" t="s">
        <v>4386</v>
      </c>
      <c r="I511">
        <v>1</v>
      </c>
      <c r="J511">
        <v>500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 s="1">
        <v>44562</v>
      </c>
      <c r="AE511" s="1">
        <v>44773</v>
      </c>
      <c r="AF511" s="1">
        <v>44785</v>
      </c>
      <c r="AG5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12" spans="1:33" x14ac:dyDescent="0.25">
      <c r="A512">
        <v>7</v>
      </c>
      <c r="B512">
        <v>703</v>
      </c>
      <c r="C512">
        <v>26</v>
      </c>
      <c r="D512">
        <v>782</v>
      </c>
      <c r="E512">
        <v>18</v>
      </c>
      <c r="F512">
        <v>0</v>
      </c>
      <c r="G512">
        <v>2009</v>
      </c>
      <c r="H512" s="10" t="s">
        <v>4387</v>
      </c>
      <c r="I512">
        <v>1</v>
      </c>
      <c r="J512">
        <v>14788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 s="1">
        <v>44562</v>
      </c>
      <c r="AE512" s="1">
        <v>44773</v>
      </c>
      <c r="AF512" s="1">
        <v>44785</v>
      </c>
      <c r="AG5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14788</v>
      </c>
    </row>
    <row r="513" spans="1:33" x14ac:dyDescent="0.25">
      <c r="A513">
        <v>7</v>
      </c>
      <c r="B513">
        <v>703</v>
      </c>
      <c r="C513">
        <v>26</v>
      </c>
      <c r="D513">
        <v>782</v>
      </c>
      <c r="E513">
        <v>18</v>
      </c>
      <c r="F513">
        <v>0</v>
      </c>
      <c r="G513">
        <v>2009</v>
      </c>
      <c r="H513" s="10" t="s">
        <v>4387</v>
      </c>
      <c r="I513">
        <v>1114</v>
      </c>
      <c r="J513">
        <v>212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 s="1">
        <v>44562</v>
      </c>
      <c r="AE513" s="1">
        <v>44773</v>
      </c>
      <c r="AF513" s="1">
        <v>44785</v>
      </c>
      <c r="AG5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212</v>
      </c>
    </row>
    <row r="514" spans="1:33" x14ac:dyDescent="0.25">
      <c r="A514">
        <v>7</v>
      </c>
      <c r="B514">
        <v>703</v>
      </c>
      <c r="C514">
        <v>26</v>
      </c>
      <c r="D514">
        <v>782</v>
      </c>
      <c r="E514">
        <v>18</v>
      </c>
      <c r="F514">
        <v>0</v>
      </c>
      <c r="G514">
        <v>2009</v>
      </c>
      <c r="H514" s="10" t="s">
        <v>4388</v>
      </c>
      <c r="I514">
        <v>1</v>
      </c>
      <c r="J514">
        <v>500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 s="1">
        <v>44562</v>
      </c>
      <c r="AE514" s="1">
        <v>44773</v>
      </c>
      <c r="AF514" s="1">
        <v>44785</v>
      </c>
      <c r="AG5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15" spans="1:33" x14ac:dyDescent="0.25">
      <c r="A515">
        <v>7</v>
      </c>
      <c r="B515">
        <v>703</v>
      </c>
      <c r="C515">
        <v>26</v>
      </c>
      <c r="D515">
        <v>782</v>
      </c>
      <c r="E515">
        <v>18</v>
      </c>
      <c r="F515">
        <v>0</v>
      </c>
      <c r="G515">
        <v>2009</v>
      </c>
      <c r="H515" s="10" t="s">
        <v>4389</v>
      </c>
      <c r="I515">
        <v>1</v>
      </c>
      <c r="J515">
        <v>3000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 s="1">
        <v>44562</v>
      </c>
      <c r="AE515" s="1">
        <v>44773</v>
      </c>
      <c r="AF515" s="1">
        <v>44785</v>
      </c>
      <c r="AG5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516" spans="1:33" x14ac:dyDescent="0.25">
      <c r="A516">
        <v>7</v>
      </c>
      <c r="B516">
        <v>703</v>
      </c>
      <c r="C516">
        <v>26</v>
      </c>
      <c r="D516">
        <v>782</v>
      </c>
      <c r="E516">
        <v>18</v>
      </c>
      <c r="F516">
        <v>0</v>
      </c>
      <c r="G516">
        <v>2009</v>
      </c>
      <c r="H516" s="10" t="s">
        <v>4390</v>
      </c>
      <c r="I516">
        <v>1</v>
      </c>
      <c r="J516">
        <v>3000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2812.7</v>
      </c>
      <c r="S516">
        <v>1687.62</v>
      </c>
      <c r="T516">
        <v>1687.62</v>
      </c>
      <c r="U516">
        <v>0</v>
      </c>
      <c r="V516">
        <v>0</v>
      </c>
      <c r="W516">
        <v>3000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 s="1">
        <v>44562</v>
      </c>
      <c r="AE516" s="1">
        <v>44773</v>
      </c>
      <c r="AF516" s="1">
        <v>44785</v>
      </c>
      <c r="AG5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517" spans="1:33" x14ac:dyDescent="0.25">
      <c r="A517">
        <v>7</v>
      </c>
      <c r="B517">
        <v>703</v>
      </c>
      <c r="C517">
        <v>26</v>
      </c>
      <c r="D517">
        <v>782</v>
      </c>
      <c r="E517">
        <v>18</v>
      </c>
      <c r="F517">
        <v>0</v>
      </c>
      <c r="G517">
        <v>2009</v>
      </c>
      <c r="H517" s="10" t="s">
        <v>4391</v>
      </c>
      <c r="I517">
        <v>1</v>
      </c>
      <c r="J517">
        <v>500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 s="1">
        <v>44562</v>
      </c>
      <c r="AE517" s="1">
        <v>44773</v>
      </c>
      <c r="AF517" s="1">
        <v>44785</v>
      </c>
      <c r="AG5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18" spans="1:33" x14ac:dyDescent="0.25">
      <c r="A518">
        <v>7</v>
      </c>
      <c r="B518">
        <v>703</v>
      </c>
      <c r="C518">
        <v>26</v>
      </c>
      <c r="D518">
        <v>782</v>
      </c>
      <c r="E518">
        <v>18</v>
      </c>
      <c r="F518">
        <v>0</v>
      </c>
      <c r="G518">
        <v>2009</v>
      </c>
      <c r="H518" s="10" t="s">
        <v>4402</v>
      </c>
      <c r="I518">
        <v>1</v>
      </c>
      <c r="J518">
        <v>500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 s="1">
        <v>44562</v>
      </c>
      <c r="AE518" s="1">
        <v>44773</v>
      </c>
      <c r="AF518" s="1">
        <v>44785</v>
      </c>
      <c r="AG5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19" spans="1:33" x14ac:dyDescent="0.25">
      <c r="A519">
        <v>7</v>
      </c>
      <c r="B519">
        <v>703</v>
      </c>
      <c r="C519">
        <v>26</v>
      </c>
      <c r="D519">
        <v>782</v>
      </c>
      <c r="E519">
        <v>18</v>
      </c>
      <c r="F519">
        <v>0</v>
      </c>
      <c r="G519">
        <v>2009</v>
      </c>
      <c r="H519" s="10" t="s">
        <v>4392</v>
      </c>
      <c r="I519">
        <v>1</v>
      </c>
      <c r="J519">
        <v>500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 s="1">
        <v>44562</v>
      </c>
      <c r="AE519" s="1">
        <v>44773</v>
      </c>
      <c r="AF519" s="1">
        <v>44785</v>
      </c>
      <c r="AG5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20" spans="1:33" x14ac:dyDescent="0.25">
      <c r="A520">
        <v>8</v>
      </c>
      <c r="B520">
        <v>801</v>
      </c>
      <c r="C520">
        <v>10</v>
      </c>
      <c r="D520">
        <v>122</v>
      </c>
      <c r="E520">
        <v>5</v>
      </c>
      <c r="F520">
        <v>0</v>
      </c>
      <c r="G520">
        <v>20</v>
      </c>
      <c r="H520" s="10" t="s">
        <v>4407</v>
      </c>
      <c r="I520">
        <v>40</v>
      </c>
      <c r="J520">
        <v>3600</v>
      </c>
      <c r="K520">
        <v>0</v>
      </c>
      <c r="L520">
        <v>7400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11000</v>
      </c>
      <c r="S520">
        <v>4002.74</v>
      </c>
      <c r="T520">
        <v>4002.74</v>
      </c>
      <c r="U520">
        <v>0</v>
      </c>
      <c r="V520">
        <v>0</v>
      </c>
      <c r="W520">
        <v>3600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 s="1">
        <v>44562</v>
      </c>
      <c r="AE520" s="1">
        <v>44773</v>
      </c>
      <c r="AF520" s="1">
        <v>44785</v>
      </c>
      <c r="AG5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521" spans="1:33" x14ac:dyDescent="0.25">
      <c r="A521">
        <v>8</v>
      </c>
      <c r="B521">
        <v>801</v>
      </c>
      <c r="C521">
        <v>10</v>
      </c>
      <c r="D521">
        <v>122</v>
      </c>
      <c r="E521">
        <v>5</v>
      </c>
      <c r="F521">
        <v>0</v>
      </c>
      <c r="G521">
        <v>2084</v>
      </c>
      <c r="H521" s="10" t="s">
        <v>5474</v>
      </c>
      <c r="I521">
        <v>40</v>
      </c>
      <c r="J521">
        <v>1000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 s="1">
        <v>44562</v>
      </c>
      <c r="AE521" s="1">
        <v>44773</v>
      </c>
      <c r="AF521" s="1">
        <v>44785</v>
      </c>
      <c r="AG5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22" spans="1:33" x14ac:dyDescent="0.25">
      <c r="A522">
        <v>8</v>
      </c>
      <c r="B522">
        <v>801</v>
      </c>
      <c r="C522">
        <v>10</v>
      </c>
      <c r="D522">
        <v>122</v>
      </c>
      <c r="E522">
        <v>5</v>
      </c>
      <c r="F522">
        <v>0</v>
      </c>
      <c r="G522">
        <v>2084</v>
      </c>
      <c r="H522" s="10" t="s">
        <v>4381</v>
      </c>
      <c r="I522">
        <v>40</v>
      </c>
      <c r="J522">
        <v>380000</v>
      </c>
      <c r="K522">
        <v>0</v>
      </c>
      <c r="L522">
        <v>0</v>
      </c>
      <c r="M522">
        <v>0</v>
      </c>
      <c r="N522">
        <v>0</v>
      </c>
      <c r="O522">
        <v>33000</v>
      </c>
      <c r="P522">
        <v>0</v>
      </c>
      <c r="Q522">
        <v>0</v>
      </c>
      <c r="R522">
        <v>182355.4</v>
      </c>
      <c r="S522">
        <v>182355.4</v>
      </c>
      <c r="T522">
        <v>182355.4</v>
      </c>
      <c r="U522">
        <v>0</v>
      </c>
      <c r="V522">
        <v>0</v>
      </c>
      <c r="W522">
        <v>380000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 s="1">
        <v>44562</v>
      </c>
      <c r="AE522" s="1">
        <v>44773</v>
      </c>
      <c r="AF522" s="1">
        <v>44785</v>
      </c>
      <c r="AG5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347000</v>
      </c>
    </row>
    <row r="523" spans="1:33" x14ac:dyDescent="0.25">
      <c r="A523">
        <v>8</v>
      </c>
      <c r="B523">
        <v>801</v>
      </c>
      <c r="C523">
        <v>10</v>
      </c>
      <c r="D523">
        <v>122</v>
      </c>
      <c r="E523">
        <v>5</v>
      </c>
      <c r="F523">
        <v>0</v>
      </c>
      <c r="G523">
        <v>2084</v>
      </c>
      <c r="H523" s="10" t="s">
        <v>4382</v>
      </c>
      <c r="I523">
        <v>40</v>
      </c>
      <c r="J523">
        <v>41000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21094.91</v>
      </c>
      <c r="S523">
        <v>21094.91</v>
      </c>
      <c r="T523">
        <v>21094.91</v>
      </c>
      <c r="U523">
        <v>0</v>
      </c>
      <c r="V523">
        <v>0</v>
      </c>
      <c r="W523">
        <v>41000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 s="1">
        <v>44562</v>
      </c>
      <c r="AE523" s="1">
        <v>44773</v>
      </c>
      <c r="AF523" s="1">
        <v>44785</v>
      </c>
      <c r="AG5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41000</v>
      </c>
    </row>
    <row r="524" spans="1:33" x14ac:dyDescent="0.25">
      <c r="A524">
        <v>8</v>
      </c>
      <c r="B524">
        <v>801</v>
      </c>
      <c r="C524">
        <v>10</v>
      </c>
      <c r="D524">
        <v>122</v>
      </c>
      <c r="E524">
        <v>5</v>
      </c>
      <c r="F524">
        <v>0</v>
      </c>
      <c r="G524">
        <v>2084</v>
      </c>
      <c r="H524" s="10" t="s">
        <v>4383</v>
      </c>
      <c r="I524">
        <v>40</v>
      </c>
      <c r="J524">
        <v>1000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 s="1">
        <v>44562</v>
      </c>
      <c r="AE524" s="1">
        <v>44773</v>
      </c>
      <c r="AF524" s="1">
        <v>44785</v>
      </c>
      <c r="AG5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25" spans="1:33" x14ac:dyDescent="0.25">
      <c r="A525">
        <v>8</v>
      </c>
      <c r="B525">
        <v>801</v>
      </c>
      <c r="C525">
        <v>10</v>
      </c>
      <c r="D525">
        <v>122</v>
      </c>
      <c r="E525">
        <v>5</v>
      </c>
      <c r="F525">
        <v>0</v>
      </c>
      <c r="G525">
        <v>2084</v>
      </c>
      <c r="H525" s="10" t="s">
        <v>4384</v>
      </c>
      <c r="I525">
        <v>40</v>
      </c>
      <c r="J525">
        <v>1000</v>
      </c>
      <c r="K525">
        <v>0</v>
      </c>
      <c r="L525">
        <v>100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1051.6400000000001</v>
      </c>
      <c r="S525">
        <v>1051.6400000000001</v>
      </c>
      <c r="T525">
        <v>1051.6400000000001</v>
      </c>
      <c r="U525">
        <v>0</v>
      </c>
      <c r="V525">
        <v>0</v>
      </c>
      <c r="W525">
        <v>1000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 s="1">
        <v>44562</v>
      </c>
      <c r="AE525" s="1">
        <v>44773</v>
      </c>
      <c r="AF525" s="1">
        <v>44785</v>
      </c>
      <c r="AG5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</v>
      </c>
    </row>
    <row r="526" spans="1:33" x14ac:dyDescent="0.25">
      <c r="A526">
        <v>8</v>
      </c>
      <c r="B526">
        <v>801</v>
      </c>
      <c r="C526">
        <v>10</v>
      </c>
      <c r="D526">
        <v>122</v>
      </c>
      <c r="E526">
        <v>5</v>
      </c>
      <c r="F526">
        <v>0</v>
      </c>
      <c r="G526">
        <v>2084</v>
      </c>
      <c r="H526" s="10" t="s">
        <v>4385</v>
      </c>
      <c r="I526">
        <v>40</v>
      </c>
      <c r="J526">
        <v>16000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12088.91</v>
      </c>
      <c r="S526">
        <v>12088.91</v>
      </c>
      <c r="T526">
        <v>10230.15</v>
      </c>
      <c r="U526">
        <v>0</v>
      </c>
      <c r="V526">
        <v>0</v>
      </c>
      <c r="W526">
        <v>16000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 s="1">
        <v>44562</v>
      </c>
      <c r="AE526" s="1">
        <v>44773</v>
      </c>
      <c r="AF526" s="1">
        <v>44785</v>
      </c>
      <c r="AG5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</v>
      </c>
    </row>
    <row r="527" spans="1:33" x14ac:dyDescent="0.25">
      <c r="A527">
        <v>8</v>
      </c>
      <c r="B527">
        <v>801</v>
      </c>
      <c r="C527">
        <v>10</v>
      </c>
      <c r="D527">
        <v>122</v>
      </c>
      <c r="E527">
        <v>5</v>
      </c>
      <c r="F527">
        <v>0</v>
      </c>
      <c r="G527">
        <v>2084</v>
      </c>
      <c r="H527" s="10" t="s">
        <v>4393</v>
      </c>
      <c r="I527">
        <v>40</v>
      </c>
      <c r="J527">
        <v>1000</v>
      </c>
      <c r="K527">
        <v>0</v>
      </c>
      <c r="L527">
        <v>0</v>
      </c>
      <c r="M527">
        <v>0</v>
      </c>
      <c r="N527">
        <v>0</v>
      </c>
      <c r="O527">
        <v>1000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1000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 s="1">
        <v>44562</v>
      </c>
      <c r="AE527" s="1">
        <v>44773</v>
      </c>
      <c r="AF527" s="1">
        <v>44785</v>
      </c>
      <c r="AG5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528" spans="1:33" x14ac:dyDescent="0.25">
      <c r="A528">
        <v>8</v>
      </c>
      <c r="B528">
        <v>801</v>
      </c>
      <c r="C528">
        <v>10</v>
      </c>
      <c r="D528">
        <v>122</v>
      </c>
      <c r="E528">
        <v>5</v>
      </c>
      <c r="F528">
        <v>0</v>
      </c>
      <c r="G528">
        <v>2084</v>
      </c>
      <c r="H528" s="10" t="s">
        <v>4386</v>
      </c>
      <c r="I528">
        <v>40</v>
      </c>
      <c r="J528">
        <v>3000</v>
      </c>
      <c r="K528">
        <v>0</v>
      </c>
      <c r="L528">
        <v>3000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2550</v>
      </c>
      <c r="S528">
        <v>2550</v>
      </c>
      <c r="T528">
        <v>2550</v>
      </c>
      <c r="U528">
        <v>0</v>
      </c>
      <c r="V528">
        <v>0</v>
      </c>
      <c r="W528">
        <v>3000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 s="1">
        <v>44562</v>
      </c>
      <c r="AE528" s="1">
        <v>44773</v>
      </c>
      <c r="AF528" s="1">
        <v>44785</v>
      </c>
      <c r="AG5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529" spans="1:33" x14ac:dyDescent="0.25">
      <c r="A529">
        <v>8</v>
      </c>
      <c r="B529">
        <v>801</v>
      </c>
      <c r="C529">
        <v>10</v>
      </c>
      <c r="D529">
        <v>122</v>
      </c>
      <c r="E529">
        <v>5</v>
      </c>
      <c r="F529">
        <v>0</v>
      </c>
      <c r="G529">
        <v>2084</v>
      </c>
      <c r="H529" s="10" t="s">
        <v>4387</v>
      </c>
      <c r="I529">
        <v>40</v>
      </c>
      <c r="J529">
        <v>14000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3317.52</v>
      </c>
      <c r="S529">
        <v>3175.43</v>
      </c>
      <c r="T529">
        <v>3175.43</v>
      </c>
      <c r="U529">
        <v>0</v>
      </c>
      <c r="V529">
        <v>0</v>
      </c>
      <c r="W529">
        <v>14000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 s="1">
        <v>44562</v>
      </c>
      <c r="AE529" s="1">
        <v>44773</v>
      </c>
      <c r="AF529" s="1">
        <v>44785</v>
      </c>
      <c r="AG5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</v>
      </c>
    </row>
    <row r="530" spans="1:33" x14ac:dyDescent="0.25">
      <c r="A530">
        <v>8</v>
      </c>
      <c r="B530">
        <v>801</v>
      </c>
      <c r="C530">
        <v>10</v>
      </c>
      <c r="D530">
        <v>122</v>
      </c>
      <c r="E530">
        <v>5</v>
      </c>
      <c r="F530">
        <v>0</v>
      </c>
      <c r="G530">
        <v>2084</v>
      </c>
      <c r="H530" s="10" t="s">
        <v>4388</v>
      </c>
      <c r="I530">
        <v>40</v>
      </c>
      <c r="J530">
        <v>500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 s="1">
        <v>44562</v>
      </c>
      <c r="AE530" s="1">
        <v>44773</v>
      </c>
      <c r="AF530" s="1">
        <v>44785</v>
      </c>
      <c r="AG5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31" spans="1:33" x14ac:dyDescent="0.25">
      <c r="A531">
        <v>8</v>
      </c>
      <c r="B531">
        <v>801</v>
      </c>
      <c r="C531">
        <v>10</v>
      </c>
      <c r="D531">
        <v>122</v>
      </c>
      <c r="E531">
        <v>5</v>
      </c>
      <c r="F531">
        <v>0</v>
      </c>
      <c r="G531">
        <v>2084</v>
      </c>
      <c r="H531" s="10" t="s">
        <v>4389</v>
      </c>
      <c r="I531">
        <v>40</v>
      </c>
      <c r="J531">
        <v>15000</v>
      </c>
      <c r="K531">
        <v>0</v>
      </c>
      <c r="L531">
        <v>8000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21020.6</v>
      </c>
      <c r="S531">
        <v>11028.68</v>
      </c>
      <c r="T531">
        <v>11028.68</v>
      </c>
      <c r="U531">
        <v>0</v>
      </c>
      <c r="V531">
        <v>0</v>
      </c>
      <c r="W531">
        <v>15000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 s="1">
        <v>44562</v>
      </c>
      <c r="AE531" s="1">
        <v>44773</v>
      </c>
      <c r="AF531" s="1">
        <v>44785</v>
      </c>
      <c r="AG5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23000</v>
      </c>
    </row>
    <row r="532" spans="1:33" x14ac:dyDescent="0.25">
      <c r="A532">
        <v>8</v>
      </c>
      <c r="B532">
        <v>801</v>
      </c>
      <c r="C532">
        <v>10</v>
      </c>
      <c r="D532">
        <v>122</v>
      </c>
      <c r="E532">
        <v>5</v>
      </c>
      <c r="F532">
        <v>0</v>
      </c>
      <c r="G532">
        <v>2084</v>
      </c>
      <c r="H532" s="10" t="s">
        <v>4390</v>
      </c>
      <c r="I532">
        <v>40</v>
      </c>
      <c r="J532">
        <v>10000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8352.82</v>
      </c>
      <c r="S532">
        <v>5469.58</v>
      </c>
      <c r="T532">
        <v>5469.58</v>
      </c>
      <c r="U532">
        <v>0</v>
      </c>
      <c r="V532">
        <v>0</v>
      </c>
      <c r="W532">
        <v>10000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 s="1">
        <v>44562</v>
      </c>
      <c r="AE532" s="1">
        <v>44773</v>
      </c>
      <c r="AF532" s="1">
        <v>44785</v>
      </c>
      <c r="AG5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533" spans="1:33" x14ac:dyDescent="0.25">
      <c r="A533">
        <v>8</v>
      </c>
      <c r="B533">
        <v>801</v>
      </c>
      <c r="C533">
        <v>10</v>
      </c>
      <c r="D533">
        <v>122</v>
      </c>
      <c r="E533">
        <v>5</v>
      </c>
      <c r="F533">
        <v>0</v>
      </c>
      <c r="G533">
        <v>2084</v>
      </c>
      <c r="H533" s="10" t="s">
        <v>4394</v>
      </c>
      <c r="I533">
        <v>40</v>
      </c>
      <c r="J533">
        <v>16000</v>
      </c>
      <c r="K533">
        <v>0</v>
      </c>
      <c r="L533">
        <v>18000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32549.35</v>
      </c>
      <c r="S533">
        <v>32549.35</v>
      </c>
      <c r="T533">
        <v>32549.35</v>
      </c>
      <c r="U533">
        <v>0</v>
      </c>
      <c r="V533">
        <v>0</v>
      </c>
      <c r="W533">
        <v>16000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 s="1">
        <v>44562</v>
      </c>
      <c r="AE533" s="1">
        <v>44773</v>
      </c>
      <c r="AF533" s="1">
        <v>44785</v>
      </c>
      <c r="AG5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34000</v>
      </c>
    </row>
    <row r="534" spans="1:33" x14ac:dyDescent="0.25">
      <c r="A534">
        <v>8</v>
      </c>
      <c r="B534">
        <v>801</v>
      </c>
      <c r="C534">
        <v>10</v>
      </c>
      <c r="D534">
        <v>122</v>
      </c>
      <c r="E534">
        <v>5</v>
      </c>
      <c r="F534">
        <v>0</v>
      </c>
      <c r="G534">
        <v>2084</v>
      </c>
      <c r="H534" s="10" t="s">
        <v>4391</v>
      </c>
      <c r="I534">
        <v>40</v>
      </c>
      <c r="J534">
        <v>500</v>
      </c>
      <c r="K534">
        <v>0</v>
      </c>
      <c r="L534">
        <v>2000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1451.97</v>
      </c>
      <c r="S534">
        <v>1211.02</v>
      </c>
      <c r="T534">
        <v>1211.02</v>
      </c>
      <c r="U534">
        <v>0</v>
      </c>
      <c r="V534">
        <v>0</v>
      </c>
      <c r="W534">
        <v>500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 s="1">
        <v>44562</v>
      </c>
      <c r="AE534" s="1">
        <v>44773</v>
      </c>
      <c r="AF534" s="1">
        <v>44785</v>
      </c>
      <c r="AG5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535" spans="1:33" x14ac:dyDescent="0.25">
      <c r="A535">
        <v>8</v>
      </c>
      <c r="B535">
        <v>801</v>
      </c>
      <c r="C535">
        <v>10</v>
      </c>
      <c r="D535">
        <v>122</v>
      </c>
      <c r="E535">
        <v>5</v>
      </c>
      <c r="F535">
        <v>0</v>
      </c>
      <c r="G535">
        <v>2084</v>
      </c>
      <c r="H535" s="10" t="s">
        <v>4402</v>
      </c>
      <c r="I535">
        <v>40</v>
      </c>
      <c r="J535">
        <v>500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 s="1">
        <v>44562</v>
      </c>
      <c r="AE535" s="1">
        <v>44773</v>
      </c>
      <c r="AF535" s="1">
        <v>44785</v>
      </c>
      <c r="AG5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36" spans="1:33" x14ac:dyDescent="0.25">
      <c r="A536">
        <v>8</v>
      </c>
      <c r="B536">
        <v>801</v>
      </c>
      <c r="C536">
        <v>10</v>
      </c>
      <c r="D536">
        <v>122</v>
      </c>
      <c r="E536">
        <v>5</v>
      </c>
      <c r="F536">
        <v>0</v>
      </c>
      <c r="G536">
        <v>2084</v>
      </c>
      <c r="H536" s="10" t="s">
        <v>4392</v>
      </c>
      <c r="I536">
        <v>40</v>
      </c>
      <c r="J536">
        <v>500</v>
      </c>
      <c r="K536">
        <v>0</v>
      </c>
      <c r="L536">
        <v>11400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11679.25</v>
      </c>
      <c r="S536">
        <v>2326.5</v>
      </c>
      <c r="T536">
        <v>2326.5</v>
      </c>
      <c r="U536">
        <v>0</v>
      </c>
      <c r="V536">
        <v>0</v>
      </c>
      <c r="W536">
        <v>500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 s="1">
        <v>44562</v>
      </c>
      <c r="AE536" s="1">
        <v>44773</v>
      </c>
      <c r="AF536" s="1">
        <v>44785</v>
      </c>
      <c r="AG5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11900</v>
      </c>
    </row>
    <row r="537" spans="1:33" x14ac:dyDescent="0.25">
      <c r="A537">
        <v>8</v>
      </c>
      <c r="B537">
        <v>801</v>
      </c>
      <c r="C537">
        <v>10</v>
      </c>
      <c r="D537">
        <v>122</v>
      </c>
      <c r="E537">
        <v>5</v>
      </c>
      <c r="F537">
        <v>0</v>
      </c>
      <c r="G537">
        <v>2086</v>
      </c>
      <c r="H537" s="10" t="s">
        <v>4386</v>
      </c>
      <c r="I537">
        <v>40</v>
      </c>
      <c r="J537">
        <v>3000</v>
      </c>
      <c r="K537">
        <v>0</v>
      </c>
      <c r="L537">
        <v>0</v>
      </c>
      <c r="M537">
        <v>0</v>
      </c>
      <c r="N537">
        <v>0</v>
      </c>
      <c r="O537">
        <v>1000</v>
      </c>
      <c r="P537">
        <v>0</v>
      </c>
      <c r="Q537">
        <v>0</v>
      </c>
      <c r="R537">
        <v>190</v>
      </c>
      <c r="S537">
        <v>190</v>
      </c>
      <c r="T537">
        <v>190</v>
      </c>
      <c r="U537">
        <v>0</v>
      </c>
      <c r="V537">
        <v>0</v>
      </c>
      <c r="W537">
        <v>3000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 s="1">
        <v>44562</v>
      </c>
      <c r="AE537" s="1">
        <v>44773</v>
      </c>
      <c r="AF537" s="1">
        <v>44785</v>
      </c>
      <c r="AG5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38" spans="1:33" x14ac:dyDescent="0.25">
      <c r="A538">
        <v>8</v>
      </c>
      <c r="B538">
        <v>801</v>
      </c>
      <c r="C538">
        <v>10</v>
      </c>
      <c r="D538">
        <v>122</v>
      </c>
      <c r="E538">
        <v>5</v>
      </c>
      <c r="F538">
        <v>0</v>
      </c>
      <c r="G538">
        <v>2086</v>
      </c>
      <c r="H538" s="10" t="s">
        <v>4387</v>
      </c>
      <c r="I538">
        <v>40</v>
      </c>
      <c r="J538">
        <v>500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 s="1">
        <v>44562</v>
      </c>
      <c r="AE538" s="1">
        <v>44773</v>
      </c>
      <c r="AF538" s="1">
        <v>44785</v>
      </c>
      <c r="AG5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39" spans="1:33" x14ac:dyDescent="0.25">
      <c r="A539">
        <v>8</v>
      </c>
      <c r="B539">
        <v>801</v>
      </c>
      <c r="C539">
        <v>10</v>
      </c>
      <c r="D539">
        <v>122</v>
      </c>
      <c r="E539">
        <v>5</v>
      </c>
      <c r="F539">
        <v>0</v>
      </c>
      <c r="G539">
        <v>2086</v>
      </c>
      <c r="H539" s="10" t="s">
        <v>4389</v>
      </c>
      <c r="I539">
        <v>40</v>
      </c>
      <c r="J539">
        <v>1000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 s="1">
        <v>44562</v>
      </c>
      <c r="AE539" s="1">
        <v>44773</v>
      </c>
      <c r="AF539" s="1">
        <v>44785</v>
      </c>
      <c r="AG5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40" spans="1:33" x14ac:dyDescent="0.25">
      <c r="A540">
        <v>8</v>
      </c>
      <c r="B540">
        <v>801</v>
      </c>
      <c r="C540">
        <v>10</v>
      </c>
      <c r="D540">
        <v>272</v>
      </c>
      <c r="E540">
        <v>20</v>
      </c>
      <c r="F540">
        <v>0</v>
      </c>
      <c r="G540">
        <v>21</v>
      </c>
      <c r="H540" s="10" t="s">
        <v>4385</v>
      </c>
      <c r="I540">
        <v>40</v>
      </c>
      <c r="J540">
        <v>0</v>
      </c>
      <c r="K540">
        <v>0</v>
      </c>
      <c r="L540">
        <v>0</v>
      </c>
      <c r="M540">
        <v>365000</v>
      </c>
      <c r="N540">
        <v>0</v>
      </c>
      <c r="O540">
        <v>0</v>
      </c>
      <c r="P540">
        <v>0</v>
      </c>
      <c r="Q540">
        <v>0</v>
      </c>
      <c r="R540">
        <v>203641.07</v>
      </c>
      <c r="S540">
        <v>203641.07</v>
      </c>
      <c r="T540">
        <v>170791.46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 s="1">
        <v>44562</v>
      </c>
      <c r="AE540" s="1">
        <v>44773</v>
      </c>
      <c r="AF540" s="1">
        <v>44785</v>
      </c>
      <c r="AG5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365000</v>
      </c>
    </row>
    <row r="541" spans="1:33" x14ac:dyDescent="0.25">
      <c r="A541">
        <v>8</v>
      </c>
      <c r="B541">
        <v>801</v>
      </c>
      <c r="C541">
        <v>10</v>
      </c>
      <c r="D541">
        <v>301</v>
      </c>
      <c r="E541">
        <v>6</v>
      </c>
      <c r="F541">
        <v>0</v>
      </c>
      <c r="G541">
        <v>1043</v>
      </c>
      <c r="H541" s="10" t="s">
        <v>4392</v>
      </c>
      <c r="I541">
        <v>40</v>
      </c>
      <c r="J541">
        <v>131970</v>
      </c>
      <c r="K541">
        <v>0</v>
      </c>
      <c r="L541">
        <v>170000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 s="1">
        <v>44562</v>
      </c>
      <c r="AE541" s="1">
        <v>44773</v>
      </c>
      <c r="AF541" s="1">
        <v>44785</v>
      </c>
      <c r="AG5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301970</v>
      </c>
    </row>
    <row r="542" spans="1:33" x14ac:dyDescent="0.25">
      <c r="A542">
        <v>8</v>
      </c>
      <c r="B542">
        <v>801</v>
      </c>
      <c r="C542">
        <v>10</v>
      </c>
      <c r="D542">
        <v>301</v>
      </c>
      <c r="E542">
        <v>6</v>
      </c>
      <c r="F542">
        <v>0</v>
      </c>
      <c r="G542">
        <v>1048</v>
      </c>
      <c r="H542" s="10" t="s">
        <v>4406</v>
      </c>
      <c r="I542">
        <v>40</v>
      </c>
      <c r="J542">
        <v>26394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 s="1">
        <v>44562</v>
      </c>
      <c r="AE542" s="1">
        <v>44773</v>
      </c>
      <c r="AF542" s="1">
        <v>44785</v>
      </c>
      <c r="AG5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26394</v>
      </c>
    </row>
    <row r="543" spans="1:33" x14ac:dyDescent="0.25">
      <c r="A543">
        <v>8</v>
      </c>
      <c r="B543">
        <v>801</v>
      </c>
      <c r="C543">
        <v>10</v>
      </c>
      <c r="D543">
        <v>301</v>
      </c>
      <c r="E543">
        <v>6</v>
      </c>
      <c r="F543">
        <v>0</v>
      </c>
      <c r="G543">
        <v>2085</v>
      </c>
      <c r="H543" s="10" t="s">
        <v>4387</v>
      </c>
      <c r="I543">
        <v>40</v>
      </c>
      <c r="J543">
        <v>5000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64</v>
      </c>
      <c r="S543">
        <v>64</v>
      </c>
      <c r="T543">
        <v>64</v>
      </c>
      <c r="U543">
        <v>0</v>
      </c>
      <c r="V543">
        <v>0</v>
      </c>
      <c r="W543">
        <v>5000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 s="1">
        <v>44562</v>
      </c>
      <c r="AE543" s="1">
        <v>44773</v>
      </c>
      <c r="AF543" s="1">
        <v>44785</v>
      </c>
      <c r="AG5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544" spans="1:33" x14ac:dyDescent="0.25">
      <c r="A544">
        <v>8</v>
      </c>
      <c r="B544">
        <v>801</v>
      </c>
      <c r="C544">
        <v>10</v>
      </c>
      <c r="D544">
        <v>301</v>
      </c>
      <c r="E544">
        <v>6</v>
      </c>
      <c r="F544">
        <v>0</v>
      </c>
      <c r="G544">
        <v>2085</v>
      </c>
      <c r="H544" s="10" t="s">
        <v>4406</v>
      </c>
      <c r="I544">
        <v>40</v>
      </c>
      <c r="J544">
        <v>5000</v>
      </c>
      <c r="K544">
        <v>0</v>
      </c>
      <c r="L544">
        <v>0</v>
      </c>
      <c r="M544">
        <v>0</v>
      </c>
      <c r="N544">
        <v>0</v>
      </c>
      <c r="O544">
        <v>3000</v>
      </c>
      <c r="P544">
        <v>0</v>
      </c>
      <c r="Q544">
        <v>0</v>
      </c>
      <c r="R544">
        <v>320</v>
      </c>
      <c r="S544">
        <v>320</v>
      </c>
      <c r="T544">
        <v>320</v>
      </c>
      <c r="U544">
        <v>0</v>
      </c>
      <c r="V544">
        <v>0</v>
      </c>
      <c r="W544">
        <v>5000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 s="1">
        <v>44562</v>
      </c>
      <c r="AE544" s="1">
        <v>44773</v>
      </c>
      <c r="AF544" s="1">
        <v>44785</v>
      </c>
      <c r="AG5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45" spans="1:33" x14ac:dyDescent="0.25">
      <c r="A545">
        <v>8</v>
      </c>
      <c r="B545">
        <v>801</v>
      </c>
      <c r="C545">
        <v>10</v>
      </c>
      <c r="D545">
        <v>301</v>
      </c>
      <c r="E545">
        <v>6</v>
      </c>
      <c r="F545">
        <v>0</v>
      </c>
      <c r="G545">
        <v>2085</v>
      </c>
      <c r="H545" s="10" t="s">
        <v>4389</v>
      </c>
      <c r="I545">
        <v>40</v>
      </c>
      <c r="J545">
        <v>7000</v>
      </c>
      <c r="K545">
        <v>0</v>
      </c>
      <c r="L545">
        <v>0</v>
      </c>
      <c r="M545">
        <v>0</v>
      </c>
      <c r="N545">
        <v>0</v>
      </c>
      <c r="O545">
        <v>3000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7000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 s="1">
        <v>44562</v>
      </c>
      <c r="AE545" s="1">
        <v>44773</v>
      </c>
      <c r="AF545" s="1">
        <v>44785</v>
      </c>
      <c r="AG5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546" spans="1:33" x14ac:dyDescent="0.25">
      <c r="A546">
        <v>8</v>
      </c>
      <c r="B546">
        <v>801</v>
      </c>
      <c r="C546">
        <v>10</v>
      </c>
      <c r="D546">
        <v>301</v>
      </c>
      <c r="E546">
        <v>6</v>
      </c>
      <c r="F546">
        <v>0</v>
      </c>
      <c r="G546">
        <v>2088</v>
      </c>
      <c r="H546" s="10" t="s">
        <v>4387</v>
      </c>
      <c r="I546">
        <v>40</v>
      </c>
      <c r="J546">
        <v>5000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 s="1">
        <v>44562</v>
      </c>
      <c r="AE546" s="1">
        <v>44773</v>
      </c>
      <c r="AF546" s="1">
        <v>44785</v>
      </c>
      <c r="AG5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547" spans="1:33" x14ac:dyDescent="0.25">
      <c r="A547">
        <v>8</v>
      </c>
      <c r="B547">
        <v>801</v>
      </c>
      <c r="C547">
        <v>10</v>
      </c>
      <c r="D547">
        <v>301</v>
      </c>
      <c r="E547">
        <v>6</v>
      </c>
      <c r="F547">
        <v>0</v>
      </c>
      <c r="G547">
        <v>2088</v>
      </c>
      <c r="H547" s="10" t="s">
        <v>4403</v>
      </c>
      <c r="I547">
        <v>40</v>
      </c>
      <c r="J547">
        <v>5000</v>
      </c>
      <c r="K547">
        <v>0</v>
      </c>
      <c r="L547">
        <v>0</v>
      </c>
      <c r="M547">
        <v>0</v>
      </c>
      <c r="N547">
        <v>0</v>
      </c>
      <c r="O547">
        <v>3000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5000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 s="1">
        <v>44562</v>
      </c>
      <c r="AE547" s="1">
        <v>44773</v>
      </c>
      <c r="AF547" s="1">
        <v>44785</v>
      </c>
      <c r="AG5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48" spans="1:33" x14ac:dyDescent="0.25">
      <c r="A548">
        <v>8</v>
      </c>
      <c r="B548">
        <v>801</v>
      </c>
      <c r="C548">
        <v>10</v>
      </c>
      <c r="D548">
        <v>301</v>
      </c>
      <c r="E548">
        <v>6</v>
      </c>
      <c r="F548">
        <v>0</v>
      </c>
      <c r="G548">
        <v>2088</v>
      </c>
      <c r="H548" s="10" t="s">
        <v>4406</v>
      </c>
      <c r="I548">
        <v>40</v>
      </c>
      <c r="J548">
        <v>5000</v>
      </c>
      <c r="K548">
        <v>0</v>
      </c>
      <c r="L548">
        <v>0</v>
      </c>
      <c r="M548">
        <v>0</v>
      </c>
      <c r="N548">
        <v>0</v>
      </c>
      <c r="O548">
        <v>3000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5000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 s="1">
        <v>44562</v>
      </c>
      <c r="AE548" s="1">
        <v>44773</v>
      </c>
      <c r="AF548" s="1">
        <v>44785</v>
      </c>
      <c r="AG5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49" spans="1:33" x14ac:dyDescent="0.25">
      <c r="A549">
        <v>8</v>
      </c>
      <c r="B549">
        <v>801</v>
      </c>
      <c r="C549">
        <v>10</v>
      </c>
      <c r="D549">
        <v>301</v>
      </c>
      <c r="E549">
        <v>6</v>
      </c>
      <c r="F549">
        <v>0</v>
      </c>
      <c r="G549">
        <v>2088</v>
      </c>
      <c r="H549" s="10" t="s">
        <v>4389</v>
      </c>
      <c r="I549">
        <v>40</v>
      </c>
      <c r="J549">
        <v>5000</v>
      </c>
      <c r="K549">
        <v>0</v>
      </c>
      <c r="L549">
        <v>0</v>
      </c>
      <c r="M549">
        <v>0</v>
      </c>
      <c r="N549">
        <v>0</v>
      </c>
      <c r="O549">
        <v>3000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5000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 s="1">
        <v>44562</v>
      </c>
      <c r="AE549" s="1">
        <v>44773</v>
      </c>
      <c r="AF549" s="1">
        <v>44785</v>
      </c>
      <c r="AG5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50" spans="1:33" x14ac:dyDescent="0.25">
      <c r="A550">
        <v>8</v>
      </c>
      <c r="B550">
        <v>801</v>
      </c>
      <c r="C550">
        <v>10</v>
      </c>
      <c r="D550">
        <v>301</v>
      </c>
      <c r="E550">
        <v>6</v>
      </c>
      <c r="F550">
        <v>0</v>
      </c>
      <c r="G550">
        <v>2089</v>
      </c>
      <c r="H550" s="10" t="s">
        <v>5474</v>
      </c>
      <c r="I550">
        <v>40</v>
      </c>
      <c r="J550">
        <v>1000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 s="1">
        <v>44562</v>
      </c>
      <c r="AE550" s="1">
        <v>44773</v>
      </c>
      <c r="AF550" s="1">
        <v>44785</v>
      </c>
      <c r="AG5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51" spans="1:33" x14ac:dyDescent="0.25">
      <c r="A551">
        <v>8</v>
      </c>
      <c r="B551">
        <v>801</v>
      </c>
      <c r="C551">
        <v>10</v>
      </c>
      <c r="D551">
        <v>301</v>
      </c>
      <c r="E551">
        <v>6</v>
      </c>
      <c r="F551">
        <v>0</v>
      </c>
      <c r="G551">
        <v>2089</v>
      </c>
      <c r="H551" s="10" t="s">
        <v>4381</v>
      </c>
      <c r="I551">
        <v>40</v>
      </c>
      <c r="J551">
        <v>31657</v>
      </c>
      <c r="K551">
        <v>0</v>
      </c>
      <c r="L551">
        <v>0</v>
      </c>
      <c r="M551">
        <v>0</v>
      </c>
      <c r="N551">
        <v>0</v>
      </c>
      <c r="O551">
        <v>10000</v>
      </c>
      <c r="P551">
        <v>0</v>
      </c>
      <c r="Q551">
        <v>0</v>
      </c>
      <c r="R551">
        <v>6847.87</v>
      </c>
      <c r="S551">
        <v>6847.87</v>
      </c>
      <c r="T551">
        <v>6847.87</v>
      </c>
      <c r="U551">
        <v>0</v>
      </c>
      <c r="V551">
        <v>0</v>
      </c>
      <c r="W551">
        <v>31657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 s="1">
        <v>44562</v>
      </c>
      <c r="AE551" s="1">
        <v>44773</v>
      </c>
      <c r="AF551" s="1">
        <v>44785</v>
      </c>
      <c r="AG5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21657</v>
      </c>
    </row>
    <row r="552" spans="1:33" x14ac:dyDescent="0.25">
      <c r="A552">
        <v>8</v>
      </c>
      <c r="B552">
        <v>801</v>
      </c>
      <c r="C552">
        <v>10</v>
      </c>
      <c r="D552">
        <v>301</v>
      </c>
      <c r="E552">
        <v>6</v>
      </c>
      <c r="F552">
        <v>0</v>
      </c>
      <c r="G552">
        <v>2089</v>
      </c>
      <c r="H552" s="10" t="s">
        <v>4381</v>
      </c>
      <c r="I552">
        <v>4160</v>
      </c>
      <c r="J552">
        <v>48000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23698.45</v>
      </c>
      <c r="S552">
        <v>23698.45</v>
      </c>
      <c r="T552">
        <v>23698.45</v>
      </c>
      <c r="U552">
        <v>0</v>
      </c>
      <c r="V552">
        <v>0</v>
      </c>
      <c r="W552">
        <v>48000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 s="1">
        <v>44562</v>
      </c>
      <c r="AE552" s="1">
        <v>44773</v>
      </c>
      <c r="AF552" s="1">
        <v>44785</v>
      </c>
      <c r="AG5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48000</v>
      </c>
    </row>
    <row r="553" spans="1:33" x14ac:dyDescent="0.25">
      <c r="A553">
        <v>8</v>
      </c>
      <c r="B553">
        <v>801</v>
      </c>
      <c r="C553">
        <v>10</v>
      </c>
      <c r="D553">
        <v>301</v>
      </c>
      <c r="E553">
        <v>6</v>
      </c>
      <c r="F553">
        <v>0</v>
      </c>
      <c r="G553">
        <v>2089</v>
      </c>
      <c r="H553" s="10" t="s">
        <v>4383</v>
      </c>
      <c r="I553">
        <v>40</v>
      </c>
      <c r="J553">
        <v>1000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 s="1">
        <v>44562</v>
      </c>
      <c r="AE553" s="1">
        <v>44773</v>
      </c>
      <c r="AF553" s="1">
        <v>44785</v>
      </c>
      <c r="AG5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54" spans="1:33" x14ac:dyDescent="0.25">
      <c r="A554">
        <v>8</v>
      </c>
      <c r="B554">
        <v>801</v>
      </c>
      <c r="C554">
        <v>10</v>
      </c>
      <c r="D554">
        <v>301</v>
      </c>
      <c r="E554">
        <v>6</v>
      </c>
      <c r="F554">
        <v>0</v>
      </c>
      <c r="G554">
        <v>2089</v>
      </c>
      <c r="H554" s="10" t="s">
        <v>4384</v>
      </c>
      <c r="I554">
        <v>40</v>
      </c>
      <c r="J554">
        <v>1000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 s="1">
        <v>44562</v>
      </c>
      <c r="AE554" s="1">
        <v>44773</v>
      </c>
      <c r="AF554" s="1">
        <v>44785</v>
      </c>
      <c r="AG5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55" spans="1:33" x14ac:dyDescent="0.25">
      <c r="A555">
        <v>8</v>
      </c>
      <c r="B555">
        <v>801</v>
      </c>
      <c r="C555">
        <v>10</v>
      </c>
      <c r="D555">
        <v>301</v>
      </c>
      <c r="E555">
        <v>6</v>
      </c>
      <c r="F555">
        <v>0</v>
      </c>
      <c r="G555">
        <v>2089</v>
      </c>
      <c r="H555" s="10" t="s">
        <v>4385</v>
      </c>
      <c r="I555">
        <v>40</v>
      </c>
      <c r="J555">
        <v>9000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4887.3900000000003</v>
      </c>
      <c r="S555">
        <v>4887.3900000000003</v>
      </c>
      <c r="T555">
        <v>4108.43</v>
      </c>
      <c r="U555">
        <v>0</v>
      </c>
      <c r="V555">
        <v>0</v>
      </c>
      <c r="W555">
        <v>9000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 s="1">
        <v>44562</v>
      </c>
      <c r="AE555" s="1">
        <v>44773</v>
      </c>
      <c r="AF555" s="1">
        <v>44785</v>
      </c>
      <c r="AG5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556" spans="1:33" x14ac:dyDescent="0.25">
      <c r="A556">
        <v>8</v>
      </c>
      <c r="B556">
        <v>801</v>
      </c>
      <c r="C556">
        <v>10</v>
      </c>
      <c r="D556">
        <v>301</v>
      </c>
      <c r="E556">
        <v>6</v>
      </c>
      <c r="F556">
        <v>0</v>
      </c>
      <c r="G556">
        <v>2089</v>
      </c>
      <c r="H556" s="10" t="s">
        <v>4393</v>
      </c>
      <c r="I556">
        <v>40</v>
      </c>
      <c r="J556">
        <v>1000</v>
      </c>
      <c r="K556">
        <v>0</v>
      </c>
      <c r="L556">
        <v>0</v>
      </c>
      <c r="M556">
        <v>0</v>
      </c>
      <c r="N556">
        <v>0</v>
      </c>
      <c r="O556">
        <v>1000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1000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 s="1">
        <v>44562</v>
      </c>
      <c r="AE556" s="1">
        <v>44773</v>
      </c>
      <c r="AF556" s="1">
        <v>44785</v>
      </c>
      <c r="AG5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557" spans="1:33" x14ac:dyDescent="0.25">
      <c r="A557">
        <v>8</v>
      </c>
      <c r="B557">
        <v>801</v>
      </c>
      <c r="C557">
        <v>10</v>
      </c>
      <c r="D557">
        <v>301</v>
      </c>
      <c r="E557">
        <v>6</v>
      </c>
      <c r="F557">
        <v>0</v>
      </c>
      <c r="G557">
        <v>2089</v>
      </c>
      <c r="H557" s="10" t="s">
        <v>4386</v>
      </c>
      <c r="I557">
        <v>40</v>
      </c>
      <c r="J557">
        <v>500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 s="1">
        <v>44562</v>
      </c>
      <c r="AE557" s="1">
        <v>44773</v>
      </c>
      <c r="AF557" s="1">
        <v>44785</v>
      </c>
      <c r="AG5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58" spans="1:33" x14ac:dyDescent="0.25">
      <c r="A558">
        <v>8</v>
      </c>
      <c r="B558">
        <v>801</v>
      </c>
      <c r="C558">
        <v>10</v>
      </c>
      <c r="D558">
        <v>301</v>
      </c>
      <c r="E558">
        <v>6</v>
      </c>
      <c r="F558">
        <v>0</v>
      </c>
      <c r="G558">
        <v>2089</v>
      </c>
      <c r="H558" s="10" t="s">
        <v>4387</v>
      </c>
      <c r="I558">
        <v>40</v>
      </c>
      <c r="J558">
        <v>500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220</v>
      </c>
      <c r="S558">
        <v>0</v>
      </c>
      <c r="T558">
        <v>0</v>
      </c>
      <c r="U558">
        <v>0</v>
      </c>
      <c r="V558">
        <v>0</v>
      </c>
      <c r="W558">
        <v>500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 s="1">
        <v>44562</v>
      </c>
      <c r="AE558" s="1">
        <v>44773</v>
      </c>
      <c r="AF558" s="1">
        <v>44785</v>
      </c>
      <c r="AG5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59" spans="1:33" x14ac:dyDescent="0.25">
      <c r="A559">
        <v>8</v>
      </c>
      <c r="B559">
        <v>801</v>
      </c>
      <c r="C559">
        <v>10</v>
      </c>
      <c r="D559">
        <v>301</v>
      </c>
      <c r="E559">
        <v>6</v>
      </c>
      <c r="F559">
        <v>0</v>
      </c>
      <c r="G559">
        <v>2089</v>
      </c>
      <c r="H559" s="10" t="s">
        <v>4388</v>
      </c>
      <c r="I559">
        <v>40</v>
      </c>
      <c r="J559">
        <v>500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 s="1">
        <v>44562</v>
      </c>
      <c r="AE559" s="1">
        <v>44773</v>
      </c>
      <c r="AF559" s="1">
        <v>44785</v>
      </c>
      <c r="AG5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60" spans="1:33" x14ac:dyDescent="0.25">
      <c r="A560">
        <v>8</v>
      </c>
      <c r="B560">
        <v>801</v>
      </c>
      <c r="C560">
        <v>10</v>
      </c>
      <c r="D560">
        <v>301</v>
      </c>
      <c r="E560">
        <v>6</v>
      </c>
      <c r="F560">
        <v>0</v>
      </c>
      <c r="G560">
        <v>2089</v>
      </c>
      <c r="H560" s="10" t="s">
        <v>4389</v>
      </c>
      <c r="I560">
        <v>40</v>
      </c>
      <c r="J560">
        <v>500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 s="1">
        <v>44562</v>
      </c>
      <c r="AE560" s="1">
        <v>44773</v>
      </c>
      <c r="AF560" s="1">
        <v>44785</v>
      </c>
      <c r="AG5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61" spans="1:33" x14ac:dyDescent="0.25">
      <c r="A561">
        <v>8</v>
      </c>
      <c r="B561">
        <v>801</v>
      </c>
      <c r="C561">
        <v>10</v>
      </c>
      <c r="D561">
        <v>301</v>
      </c>
      <c r="E561">
        <v>6</v>
      </c>
      <c r="F561">
        <v>0</v>
      </c>
      <c r="G561">
        <v>2089</v>
      </c>
      <c r="H561" s="10" t="s">
        <v>4394</v>
      </c>
      <c r="I561">
        <v>40</v>
      </c>
      <c r="J561">
        <v>12000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5428.76</v>
      </c>
      <c r="S561">
        <v>5428.76</v>
      </c>
      <c r="T561">
        <v>5428.76</v>
      </c>
      <c r="U561">
        <v>0</v>
      </c>
      <c r="V561">
        <v>0</v>
      </c>
      <c r="W561">
        <v>12000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 s="1">
        <v>44562</v>
      </c>
      <c r="AE561" s="1">
        <v>44773</v>
      </c>
      <c r="AF561" s="1">
        <v>44785</v>
      </c>
      <c r="AG5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562" spans="1:33" x14ac:dyDescent="0.25">
      <c r="A562">
        <v>8</v>
      </c>
      <c r="B562">
        <v>801</v>
      </c>
      <c r="C562">
        <v>10</v>
      </c>
      <c r="D562">
        <v>301</v>
      </c>
      <c r="E562">
        <v>6</v>
      </c>
      <c r="F562">
        <v>0</v>
      </c>
      <c r="G562">
        <v>2089</v>
      </c>
      <c r="H562" s="10" t="s">
        <v>4391</v>
      </c>
      <c r="I562">
        <v>40</v>
      </c>
      <c r="J562">
        <v>500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 s="1">
        <v>44562</v>
      </c>
      <c r="AE562" s="1">
        <v>44773</v>
      </c>
      <c r="AF562" s="1">
        <v>44785</v>
      </c>
      <c r="AG5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63" spans="1:33" x14ac:dyDescent="0.25">
      <c r="A563">
        <v>8</v>
      </c>
      <c r="B563">
        <v>801</v>
      </c>
      <c r="C563">
        <v>10</v>
      </c>
      <c r="D563">
        <v>301</v>
      </c>
      <c r="E563">
        <v>6</v>
      </c>
      <c r="F563">
        <v>0</v>
      </c>
      <c r="G563">
        <v>2089</v>
      </c>
      <c r="H563" s="10" t="s">
        <v>4392</v>
      </c>
      <c r="I563">
        <v>40</v>
      </c>
      <c r="J563">
        <v>500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 s="1">
        <v>44562</v>
      </c>
      <c r="AE563" s="1">
        <v>44773</v>
      </c>
      <c r="AF563" s="1">
        <v>44785</v>
      </c>
      <c r="AG5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64" spans="1:33" x14ac:dyDescent="0.25">
      <c r="A564">
        <v>8</v>
      </c>
      <c r="B564">
        <v>801</v>
      </c>
      <c r="C564">
        <v>10</v>
      </c>
      <c r="D564">
        <v>301</v>
      </c>
      <c r="E564">
        <v>6</v>
      </c>
      <c r="F564">
        <v>0</v>
      </c>
      <c r="G564">
        <v>2090</v>
      </c>
      <c r="H564" s="10" t="s">
        <v>5474</v>
      </c>
      <c r="I564">
        <v>40</v>
      </c>
      <c r="J564">
        <v>1000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 s="1">
        <v>44562</v>
      </c>
      <c r="AE564" s="1">
        <v>44773</v>
      </c>
      <c r="AF564" s="1">
        <v>44785</v>
      </c>
      <c r="AG5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65" spans="1:33" x14ac:dyDescent="0.25">
      <c r="A565">
        <v>8</v>
      </c>
      <c r="B565">
        <v>801</v>
      </c>
      <c r="C565">
        <v>10</v>
      </c>
      <c r="D565">
        <v>301</v>
      </c>
      <c r="E565">
        <v>6</v>
      </c>
      <c r="F565">
        <v>0</v>
      </c>
      <c r="G565">
        <v>2090</v>
      </c>
      <c r="H565" s="10" t="s">
        <v>4381</v>
      </c>
      <c r="I565">
        <v>40</v>
      </c>
      <c r="J565">
        <v>100000</v>
      </c>
      <c r="K565">
        <v>0</v>
      </c>
      <c r="L565">
        <v>0</v>
      </c>
      <c r="M565">
        <v>0</v>
      </c>
      <c r="N565">
        <v>0</v>
      </c>
      <c r="O565">
        <v>21000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100000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 s="1">
        <v>44562</v>
      </c>
      <c r="AE565" s="1">
        <v>44773</v>
      </c>
      <c r="AF565" s="1">
        <v>44785</v>
      </c>
      <c r="AG5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79000</v>
      </c>
    </row>
    <row r="566" spans="1:33" x14ac:dyDescent="0.25">
      <c r="A566">
        <v>8</v>
      </c>
      <c r="B566">
        <v>801</v>
      </c>
      <c r="C566">
        <v>10</v>
      </c>
      <c r="D566">
        <v>301</v>
      </c>
      <c r="E566">
        <v>6</v>
      </c>
      <c r="F566">
        <v>0</v>
      </c>
      <c r="G566">
        <v>2090</v>
      </c>
      <c r="H566" s="10" t="s">
        <v>4381</v>
      </c>
      <c r="I566">
        <v>4090</v>
      </c>
      <c r="J566">
        <v>0</v>
      </c>
      <c r="K566">
        <v>0</v>
      </c>
      <c r="L566">
        <v>20000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18996.95</v>
      </c>
      <c r="S566">
        <v>18996.95</v>
      </c>
      <c r="T566">
        <v>18996.95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 s="1">
        <v>44562</v>
      </c>
      <c r="AE566" s="1">
        <v>44773</v>
      </c>
      <c r="AF566" s="1">
        <v>44785</v>
      </c>
      <c r="AG5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567" spans="1:33" x14ac:dyDescent="0.25">
      <c r="A567">
        <v>8</v>
      </c>
      <c r="B567">
        <v>801</v>
      </c>
      <c r="C567">
        <v>10</v>
      </c>
      <c r="D567">
        <v>301</v>
      </c>
      <c r="E567">
        <v>6</v>
      </c>
      <c r="F567">
        <v>0</v>
      </c>
      <c r="G567">
        <v>2090</v>
      </c>
      <c r="H567" s="10" t="s">
        <v>4381</v>
      </c>
      <c r="I567">
        <v>4500</v>
      </c>
      <c r="J567">
        <v>157000</v>
      </c>
      <c r="K567">
        <v>0</v>
      </c>
      <c r="L567">
        <v>28000</v>
      </c>
      <c r="M567">
        <v>0</v>
      </c>
      <c r="N567">
        <v>0</v>
      </c>
      <c r="O567">
        <v>20000</v>
      </c>
      <c r="P567">
        <v>0</v>
      </c>
      <c r="Q567">
        <v>0</v>
      </c>
      <c r="R567">
        <v>163895.26</v>
      </c>
      <c r="S567">
        <v>163895.26</v>
      </c>
      <c r="T567">
        <v>163895.26</v>
      </c>
      <c r="U567">
        <v>0</v>
      </c>
      <c r="V567">
        <v>0</v>
      </c>
      <c r="W567">
        <v>157000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 s="1">
        <v>44562</v>
      </c>
      <c r="AE567" s="1">
        <v>44773</v>
      </c>
      <c r="AF567" s="1">
        <v>44785</v>
      </c>
      <c r="AG5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165000</v>
      </c>
    </row>
    <row r="568" spans="1:33" x14ac:dyDescent="0.25">
      <c r="A568">
        <v>8</v>
      </c>
      <c r="B568">
        <v>801</v>
      </c>
      <c r="C568">
        <v>10</v>
      </c>
      <c r="D568">
        <v>301</v>
      </c>
      <c r="E568">
        <v>6</v>
      </c>
      <c r="F568">
        <v>0</v>
      </c>
      <c r="G568">
        <v>2090</v>
      </c>
      <c r="H568" s="10" t="s">
        <v>4383</v>
      </c>
      <c r="I568">
        <v>40</v>
      </c>
      <c r="J568">
        <v>1000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 s="1">
        <v>44562</v>
      </c>
      <c r="AE568" s="1">
        <v>44773</v>
      </c>
      <c r="AF568" s="1">
        <v>44785</v>
      </c>
      <c r="AG5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69" spans="1:33" x14ac:dyDescent="0.25">
      <c r="A569">
        <v>8</v>
      </c>
      <c r="B569">
        <v>801</v>
      </c>
      <c r="C569">
        <v>10</v>
      </c>
      <c r="D569">
        <v>301</v>
      </c>
      <c r="E569">
        <v>6</v>
      </c>
      <c r="F569">
        <v>0</v>
      </c>
      <c r="G569">
        <v>2090</v>
      </c>
      <c r="H569" s="10" t="s">
        <v>4384</v>
      </c>
      <c r="I569">
        <v>40</v>
      </c>
      <c r="J569">
        <v>1000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 s="1">
        <v>44562</v>
      </c>
      <c r="AE569" s="1">
        <v>44773</v>
      </c>
      <c r="AF569" s="1">
        <v>44785</v>
      </c>
      <c r="AG5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70" spans="1:33" x14ac:dyDescent="0.25">
      <c r="A570">
        <v>8</v>
      </c>
      <c r="B570">
        <v>801</v>
      </c>
      <c r="C570">
        <v>10</v>
      </c>
      <c r="D570">
        <v>301</v>
      </c>
      <c r="E570">
        <v>6</v>
      </c>
      <c r="F570">
        <v>0</v>
      </c>
      <c r="G570">
        <v>2090</v>
      </c>
      <c r="H570" s="10" t="s">
        <v>4385</v>
      </c>
      <c r="I570">
        <v>40</v>
      </c>
      <c r="J570">
        <v>33000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18290.93</v>
      </c>
      <c r="S570">
        <v>18290.93</v>
      </c>
      <c r="T570">
        <v>14994.49</v>
      </c>
      <c r="U570">
        <v>0</v>
      </c>
      <c r="V570">
        <v>0</v>
      </c>
      <c r="W570">
        <v>33000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 s="1">
        <v>44562</v>
      </c>
      <c r="AE570" s="1">
        <v>44773</v>
      </c>
      <c r="AF570" s="1">
        <v>44785</v>
      </c>
      <c r="AG5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33000</v>
      </c>
    </row>
    <row r="571" spans="1:33" x14ac:dyDescent="0.25">
      <c r="A571">
        <v>8</v>
      </c>
      <c r="B571">
        <v>801</v>
      </c>
      <c r="C571">
        <v>10</v>
      </c>
      <c r="D571">
        <v>301</v>
      </c>
      <c r="E571">
        <v>6</v>
      </c>
      <c r="F571">
        <v>0</v>
      </c>
      <c r="G571">
        <v>2090</v>
      </c>
      <c r="H571" s="10" t="s">
        <v>4393</v>
      </c>
      <c r="I571">
        <v>40</v>
      </c>
      <c r="J571">
        <v>1000</v>
      </c>
      <c r="K571">
        <v>0</v>
      </c>
      <c r="L571">
        <v>3500</v>
      </c>
      <c r="M571">
        <v>0</v>
      </c>
      <c r="N571">
        <v>0</v>
      </c>
      <c r="O571">
        <v>1000</v>
      </c>
      <c r="P571">
        <v>0</v>
      </c>
      <c r="Q571">
        <v>0</v>
      </c>
      <c r="R571">
        <v>3371.43</v>
      </c>
      <c r="S571">
        <v>3371.43</v>
      </c>
      <c r="T571">
        <v>3371.43</v>
      </c>
      <c r="U571">
        <v>0</v>
      </c>
      <c r="V571">
        <v>0</v>
      </c>
      <c r="W571">
        <v>1000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 s="1">
        <v>44562</v>
      </c>
      <c r="AE571" s="1">
        <v>44773</v>
      </c>
      <c r="AF571" s="1">
        <v>44785</v>
      </c>
      <c r="AG5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3500</v>
      </c>
    </row>
    <row r="572" spans="1:33" x14ac:dyDescent="0.25">
      <c r="A572">
        <v>8</v>
      </c>
      <c r="B572">
        <v>801</v>
      </c>
      <c r="C572">
        <v>10</v>
      </c>
      <c r="D572">
        <v>301</v>
      </c>
      <c r="E572">
        <v>6</v>
      </c>
      <c r="F572">
        <v>0</v>
      </c>
      <c r="G572">
        <v>2090</v>
      </c>
      <c r="H572" s="10" t="s">
        <v>4387</v>
      </c>
      <c r="I572">
        <v>40</v>
      </c>
      <c r="J572">
        <v>10000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7658.52</v>
      </c>
      <c r="S572">
        <v>1520.3</v>
      </c>
      <c r="T572">
        <v>1520.3</v>
      </c>
      <c r="U572">
        <v>0</v>
      </c>
      <c r="V572">
        <v>0</v>
      </c>
      <c r="W572">
        <v>10000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 s="1">
        <v>44562</v>
      </c>
      <c r="AE572" s="1">
        <v>44773</v>
      </c>
      <c r="AF572" s="1">
        <v>44785</v>
      </c>
      <c r="AG5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573" spans="1:33" x14ac:dyDescent="0.25">
      <c r="A573">
        <v>8</v>
      </c>
      <c r="B573">
        <v>801</v>
      </c>
      <c r="C573">
        <v>10</v>
      </c>
      <c r="D573">
        <v>301</v>
      </c>
      <c r="E573">
        <v>6</v>
      </c>
      <c r="F573">
        <v>0</v>
      </c>
      <c r="G573">
        <v>2090</v>
      </c>
      <c r="H573" s="10" t="s">
        <v>4387</v>
      </c>
      <c r="I573">
        <v>4500</v>
      </c>
      <c r="J573">
        <v>0</v>
      </c>
      <c r="K573">
        <v>0</v>
      </c>
      <c r="L573">
        <v>15000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14957.17</v>
      </c>
      <c r="S573">
        <v>10252.24</v>
      </c>
      <c r="T573">
        <v>10252.24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 s="1">
        <v>44562</v>
      </c>
      <c r="AE573" s="1">
        <v>44773</v>
      </c>
      <c r="AF573" s="1">
        <v>44785</v>
      </c>
      <c r="AG5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574" spans="1:33" x14ac:dyDescent="0.25">
      <c r="A574">
        <v>8</v>
      </c>
      <c r="B574">
        <v>801</v>
      </c>
      <c r="C574">
        <v>10</v>
      </c>
      <c r="D574">
        <v>301</v>
      </c>
      <c r="E574">
        <v>6</v>
      </c>
      <c r="F574">
        <v>0</v>
      </c>
      <c r="G574">
        <v>2090</v>
      </c>
      <c r="H574" s="10" t="s">
        <v>4388</v>
      </c>
      <c r="I574">
        <v>40</v>
      </c>
      <c r="J574">
        <v>500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 s="1">
        <v>44562</v>
      </c>
      <c r="AE574" s="1">
        <v>44773</v>
      </c>
      <c r="AF574" s="1">
        <v>44785</v>
      </c>
      <c r="AG5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75" spans="1:33" x14ac:dyDescent="0.25">
      <c r="A575">
        <v>8</v>
      </c>
      <c r="B575">
        <v>801</v>
      </c>
      <c r="C575">
        <v>10</v>
      </c>
      <c r="D575">
        <v>301</v>
      </c>
      <c r="E575">
        <v>6</v>
      </c>
      <c r="F575">
        <v>0</v>
      </c>
      <c r="G575">
        <v>2090</v>
      </c>
      <c r="H575" s="10" t="s">
        <v>4389</v>
      </c>
      <c r="I575">
        <v>40</v>
      </c>
      <c r="J575">
        <v>2000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60</v>
      </c>
      <c r="S575">
        <v>0</v>
      </c>
      <c r="T575">
        <v>0</v>
      </c>
      <c r="U575">
        <v>0</v>
      </c>
      <c r="V575">
        <v>0</v>
      </c>
      <c r="W575">
        <v>2000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 s="1">
        <v>44562</v>
      </c>
      <c r="AE575" s="1">
        <v>44773</v>
      </c>
      <c r="AF575" s="1">
        <v>44785</v>
      </c>
      <c r="AG5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76" spans="1:33" x14ac:dyDescent="0.25">
      <c r="A576">
        <v>8</v>
      </c>
      <c r="B576">
        <v>801</v>
      </c>
      <c r="C576">
        <v>10</v>
      </c>
      <c r="D576">
        <v>301</v>
      </c>
      <c r="E576">
        <v>6</v>
      </c>
      <c r="F576">
        <v>0</v>
      </c>
      <c r="G576">
        <v>2090</v>
      </c>
      <c r="H576" s="10" t="s">
        <v>4394</v>
      </c>
      <c r="I576">
        <v>40</v>
      </c>
      <c r="J576">
        <v>6000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5568.56</v>
      </c>
      <c r="S576">
        <v>5568.56</v>
      </c>
      <c r="T576">
        <v>5568.56</v>
      </c>
      <c r="U576">
        <v>0</v>
      </c>
      <c r="V576">
        <v>0</v>
      </c>
      <c r="W576">
        <v>6000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 s="1">
        <v>44562</v>
      </c>
      <c r="AE576" s="1">
        <v>44773</v>
      </c>
      <c r="AF576" s="1">
        <v>44785</v>
      </c>
      <c r="AG5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577" spans="1:33" x14ac:dyDescent="0.25">
      <c r="A577">
        <v>8</v>
      </c>
      <c r="B577">
        <v>801</v>
      </c>
      <c r="C577">
        <v>10</v>
      </c>
      <c r="D577">
        <v>301</v>
      </c>
      <c r="E577">
        <v>6</v>
      </c>
      <c r="F577">
        <v>0</v>
      </c>
      <c r="G577">
        <v>2090</v>
      </c>
      <c r="H577" s="10" t="s">
        <v>4392</v>
      </c>
      <c r="I577">
        <v>40</v>
      </c>
      <c r="J577">
        <v>500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 s="1">
        <v>44562</v>
      </c>
      <c r="AE577" s="1">
        <v>44773</v>
      </c>
      <c r="AF577" s="1">
        <v>44785</v>
      </c>
      <c r="AG5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78" spans="1:33" x14ac:dyDescent="0.25">
      <c r="A578">
        <v>8</v>
      </c>
      <c r="B578">
        <v>801</v>
      </c>
      <c r="C578">
        <v>10</v>
      </c>
      <c r="D578">
        <v>301</v>
      </c>
      <c r="E578">
        <v>6</v>
      </c>
      <c r="F578">
        <v>0</v>
      </c>
      <c r="G578">
        <v>2091</v>
      </c>
      <c r="H578" s="10" t="s">
        <v>4398</v>
      </c>
      <c r="I578">
        <v>4500</v>
      </c>
      <c r="J578">
        <v>0</v>
      </c>
      <c r="K578">
        <v>0</v>
      </c>
      <c r="L578">
        <v>0</v>
      </c>
      <c r="M578">
        <v>22000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 s="1">
        <v>44562</v>
      </c>
      <c r="AE578" s="1">
        <v>44773</v>
      </c>
      <c r="AF578" s="1">
        <v>44785</v>
      </c>
      <c r="AG5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22000</v>
      </c>
    </row>
    <row r="579" spans="1:33" x14ac:dyDescent="0.25">
      <c r="A579">
        <v>8</v>
      </c>
      <c r="B579">
        <v>801</v>
      </c>
      <c r="C579">
        <v>10</v>
      </c>
      <c r="D579">
        <v>301</v>
      </c>
      <c r="E579">
        <v>6</v>
      </c>
      <c r="F579">
        <v>0</v>
      </c>
      <c r="G579">
        <v>2091</v>
      </c>
      <c r="H579" s="10" t="s">
        <v>5474</v>
      </c>
      <c r="I579">
        <v>40</v>
      </c>
      <c r="J579">
        <v>1000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 s="1">
        <v>44562</v>
      </c>
      <c r="AE579" s="1">
        <v>44773</v>
      </c>
      <c r="AF579" s="1">
        <v>44785</v>
      </c>
      <c r="AG5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80" spans="1:33" x14ac:dyDescent="0.25">
      <c r="A580">
        <v>8</v>
      </c>
      <c r="B580">
        <v>801</v>
      </c>
      <c r="C580">
        <v>10</v>
      </c>
      <c r="D580">
        <v>301</v>
      </c>
      <c r="E580">
        <v>6</v>
      </c>
      <c r="F580">
        <v>0</v>
      </c>
      <c r="G580">
        <v>2091</v>
      </c>
      <c r="H580" s="10" t="s">
        <v>4381</v>
      </c>
      <c r="I580">
        <v>40</v>
      </c>
      <c r="J580">
        <v>200000</v>
      </c>
      <c r="K580">
        <v>0</v>
      </c>
      <c r="L580">
        <v>0</v>
      </c>
      <c r="M580">
        <v>0</v>
      </c>
      <c r="N580">
        <v>0</v>
      </c>
      <c r="O580">
        <v>130000</v>
      </c>
      <c r="P580">
        <v>0</v>
      </c>
      <c r="Q580">
        <v>0</v>
      </c>
      <c r="R580">
        <v>40154.959999999999</v>
      </c>
      <c r="S580">
        <v>40154.959999999999</v>
      </c>
      <c r="T580">
        <v>40154.959999999999</v>
      </c>
      <c r="U580">
        <v>0</v>
      </c>
      <c r="V580">
        <v>0</v>
      </c>
      <c r="W580">
        <v>200000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 s="1">
        <v>44562</v>
      </c>
      <c r="AE580" s="1">
        <v>44773</v>
      </c>
      <c r="AF580" s="1">
        <v>44785</v>
      </c>
      <c r="AG5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70000</v>
      </c>
    </row>
    <row r="581" spans="1:33" x14ac:dyDescent="0.25">
      <c r="A581">
        <v>8</v>
      </c>
      <c r="B581">
        <v>801</v>
      </c>
      <c r="C581">
        <v>10</v>
      </c>
      <c r="D581">
        <v>301</v>
      </c>
      <c r="E581">
        <v>6</v>
      </c>
      <c r="F581">
        <v>0</v>
      </c>
      <c r="G581">
        <v>2091</v>
      </c>
      <c r="H581" s="10" t="s">
        <v>4381</v>
      </c>
      <c r="I581">
        <v>4090</v>
      </c>
      <c r="J581">
        <v>0</v>
      </c>
      <c r="K581">
        <v>0</v>
      </c>
      <c r="L581">
        <v>48000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46734.37</v>
      </c>
      <c r="S581">
        <v>46734.37</v>
      </c>
      <c r="T581">
        <v>46734.37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 s="1">
        <v>44562</v>
      </c>
      <c r="AE581" s="1">
        <v>44773</v>
      </c>
      <c r="AF581" s="1">
        <v>44785</v>
      </c>
      <c r="AG5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48000</v>
      </c>
    </row>
    <row r="582" spans="1:33" x14ac:dyDescent="0.25">
      <c r="A582">
        <v>8</v>
      </c>
      <c r="B582">
        <v>801</v>
      </c>
      <c r="C582">
        <v>10</v>
      </c>
      <c r="D582">
        <v>301</v>
      </c>
      <c r="E582">
        <v>6</v>
      </c>
      <c r="F582">
        <v>0</v>
      </c>
      <c r="G582">
        <v>2091</v>
      </c>
      <c r="H582" s="10" t="s">
        <v>4381</v>
      </c>
      <c r="I582">
        <v>4500</v>
      </c>
      <c r="J582">
        <v>226000</v>
      </c>
      <c r="K582">
        <v>0</v>
      </c>
      <c r="L582">
        <v>10000</v>
      </c>
      <c r="M582">
        <v>0</v>
      </c>
      <c r="N582">
        <v>0</v>
      </c>
      <c r="O582">
        <v>62000</v>
      </c>
      <c r="P582">
        <v>0</v>
      </c>
      <c r="Q582">
        <v>0</v>
      </c>
      <c r="R582">
        <v>170071.47</v>
      </c>
      <c r="S582">
        <v>170071.47</v>
      </c>
      <c r="T582">
        <v>170071.47</v>
      </c>
      <c r="U582">
        <v>0</v>
      </c>
      <c r="V582">
        <v>0</v>
      </c>
      <c r="W582">
        <v>226000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 s="1">
        <v>44562</v>
      </c>
      <c r="AE582" s="1">
        <v>44773</v>
      </c>
      <c r="AF582" s="1">
        <v>44785</v>
      </c>
      <c r="AG5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174000</v>
      </c>
    </row>
    <row r="583" spans="1:33" x14ac:dyDescent="0.25">
      <c r="A583">
        <v>8</v>
      </c>
      <c r="B583">
        <v>801</v>
      </c>
      <c r="C583">
        <v>10</v>
      </c>
      <c r="D583">
        <v>301</v>
      </c>
      <c r="E583">
        <v>6</v>
      </c>
      <c r="F583">
        <v>0</v>
      </c>
      <c r="G583">
        <v>2091</v>
      </c>
      <c r="H583" s="10" t="s">
        <v>4382</v>
      </c>
      <c r="I583">
        <v>40</v>
      </c>
      <c r="J583">
        <v>124000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68207</v>
      </c>
      <c r="S583">
        <v>68207</v>
      </c>
      <c r="T583">
        <v>68207</v>
      </c>
      <c r="U583">
        <v>0</v>
      </c>
      <c r="V583">
        <v>0</v>
      </c>
      <c r="W583">
        <v>124000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 s="1">
        <v>44562</v>
      </c>
      <c r="AE583" s="1">
        <v>44773</v>
      </c>
      <c r="AF583" s="1">
        <v>44785</v>
      </c>
      <c r="AG5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124000</v>
      </c>
    </row>
    <row r="584" spans="1:33" x14ac:dyDescent="0.25">
      <c r="A584">
        <v>8</v>
      </c>
      <c r="B584">
        <v>801</v>
      </c>
      <c r="C584">
        <v>10</v>
      </c>
      <c r="D584">
        <v>301</v>
      </c>
      <c r="E584">
        <v>6</v>
      </c>
      <c r="F584">
        <v>0</v>
      </c>
      <c r="G584">
        <v>2091</v>
      </c>
      <c r="H584" s="10" t="s">
        <v>4383</v>
      </c>
      <c r="I584">
        <v>40</v>
      </c>
      <c r="J584">
        <v>1000</v>
      </c>
      <c r="K584">
        <v>0</v>
      </c>
      <c r="L584">
        <v>1000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1502.02</v>
      </c>
      <c r="S584">
        <v>1502.02</v>
      </c>
      <c r="T584">
        <v>1502.02</v>
      </c>
      <c r="U584">
        <v>0</v>
      </c>
      <c r="V584">
        <v>0</v>
      </c>
      <c r="W584">
        <v>1000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 s="1">
        <v>44562</v>
      </c>
      <c r="AE584" s="1">
        <v>44773</v>
      </c>
      <c r="AF584" s="1">
        <v>44785</v>
      </c>
      <c r="AG5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85" spans="1:33" x14ac:dyDescent="0.25">
      <c r="A585">
        <v>8</v>
      </c>
      <c r="B585">
        <v>801</v>
      </c>
      <c r="C585">
        <v>10</v>
      </c>
      <c r="D585">
        <v>301</v>
      </c>
      <c r="E585">
        <v>6</v>
      </c>
      <c r="F585">
        <v>0</v>
      </c>
      <c r="G585">
        <v>2091</v>
      </c>
      <c r="H585" s="10" t="s">
        <v>4384</v>
      </c>
      <c r="I585">
        <v>40</v>
      </c>
      <c r="J585">
        <v>1000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 s="1">
        <v>44562</v>
      </c>
      <c r="AE585" s="1">
        <v>44773</v>
      </c>
      <c r="AF585" s="1">
        <v>44785</v>
      </c>
      <c r="AG5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586" spans="1:33" x14ac:dyDescent="0.25">
      <c r="A586">
        <v>8</v>
      </c>
      <c r="B586">
        <v>801</v>
      </c>
      <c r="C586">
        <v>10</v>
      </c>
      <c r="D586">
        <v>301</v>
      </c>
      <c r="E586">
        <v>6</v>
      </c>
      <c r="F586">
        <v>0</v>
      </c>
      <c r="G586">
        <v>2091</v>
      </c>
      <c r="H586" s="10" t="s">
        <v>4393</v>
      </c>
      <c r="I586">
        <v>40</v>
      </c>
      <c r="J586">
        <v>1000</v>
      </c>
      <c r="K586">
        <v>0</v>
      </c>
      <c r="L586">
        <v>2000</v>
      </c>
      <c r="M586">
        <v>0</v>
      </c>
      <c r="N586">
        <v>0</v>
      </c>
      <c r="O586">
        <v>1000</v>
      </c>
      <c r="P586">
        <v>0</v>
      </c>
      <c r="Q586">
        <v>0</v>
      </c>
      <c r="R586">
        <v>842.86</v>
      </c>
      <c r="S586">
        <v>842.86</v>
      </c>
      <c r="T586">
        <v>842.86</v>
      </c>
      <c r="U586">
        <v>0</v>
      </c>
      <c r="V586">
        <v>0</v>
      </c>
      <c r="W586">
        <v>1000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 s="1">
        <v>44562</v>
      </c>
      <c r="AE586" s="1">
        <v>44773</v>
      </c>
      <c r="AF586" s="1">
        <v>44785</v>
      </c>
      <c r="AG5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587" spans="1:33" x14ac:dyDescent="0.25">
      <c r="A587">
        <v>8</v>
      </c>
      <c r="B587">
        <v>801</v>
      </c>
      <c r="C587">
        <v>10</v>
      </c>
      <c r="D587">
        <v>301</v>
      </c>
      <c r="E587">
        <v>6</v>
      </c>
      <c r="F587">
        <v>0</v>
      </c>
      <c r="G587">
        <v>2091</v>
      </c>
      <c r="H587" s="10" t="s">
        <v>4386</v>
      </c>
      <c r="I587">
        <v>40</v>
      </c>
      <c r="J587">
        <v>500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 s="1">
        <v>44562</v>
      </c>
      <c r="AE587" s="1">
        <v>44773</v>
      </c>
      <c r="AF587" s="1">
        <v>44785</v>
      </c>
      <c r="AG5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88" spans="1:33" x14ac:dyDescent="0.25">
      <c r="A588">
        <v>8</v>
      </c>
      <c r="B588">
        <v>801</v>
      </c>
      <c r="C588">
        <v>10</v>
      </c>
      <c r="D588">
        <v>301</v>
      </c>
      <c r="E588">
        <v>6</v>
      </c>
      <c r="F588">
        <v>0</v>
      </c>
      <c r="G588">
        <v>2091</v>
      </c>
      <c r="H588" s="10" t="s">
        <v>4387</v>
      </c>
      <c r="I588">
        <v>40</v>
      </c>
      <c r="J588">
        <v>500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 s="1">
        <v>44562</v>
      </c>
      <c r="AE588" s="1">
        <v>44773</v>
      </c>
      <c r="AF588" s="1">
        <v>44785</v>
      </c>
      <c r="AG5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89" spans="1:33" x14ac:dyDescent="0.25">
      <c r="A589">
        <v>8</v>
      </c>
      <c r="B589">
        <v>801</v>
      </c>
      <c r="C589">
        <v>10</v>
      </c>
      <c r="D589">
        <v>301</v>
      </c>
      <c r="E589">
        <v>6</v>
      </c>
      <c r="F589">
        <v>0</v>
      </c>
      <c r="G589">
        <v>2091</v>
      </c>
      <c r="H589" s="10" t="s">
        <v>4388</v>
      </c>
      <c r="I589">
        <v>40</v>
      </c>
      <c r="J589">
        <v>500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 s="1">
        <v>44562</v>
      </c>
      <c r="AE589" s="1">
        <v>44773</v>
      </c>
      <c r="AF589" s="1">
        <v>44785</v>
      </c>
      <c r="AG5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90" spans="1:33" x14ac:dyDescent="0.25">
      <c r="A590">
        <v>8</v>
      </c>
      <c r="B590">
        <v>801</v>
      </c>
      <c r="C590">
        <v>10</v>
      </c>
      <c r="D590">
        <v>301</v>
      </c>
      <c r="E590">
        <v>6</v>
      </c>
      <c r="F590">
        <v>0</v>
      </c>
      <c r="G590">
        <v>2091</v>
      </c>
      <c r="H590" s="10" t="s">
        <v>4389</v>
      </c>
      <c r="I590">
        <v>40</v>
      </c>
      <c r="J590">
        <v>500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 s="1">
        <v>44562</v>
      </c>
      <c r="AE590" s="1">
        <v>44773</v>
      </c>
      <c r="AF590" s="1">
        <v>44785</v>
      </c>
      <c r="AG5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91" spans="1:33" x14ac:dyDescent="0.25">
      <c r="A591">
        <v>8</v>
      </c>
      <c r="B591">
        <v>801</v>
      </c>
      <c r="C591">
        <v>10</v>
      </c>
      <c r="D591">
        <v>301</v>
      </c>
      <c r="E591">
        <v>6</v>
      </c>
      <c r="F591">
        <v>0</v>
      </c>
      <c r="G591">
        <v>2091</v>
      </c>
      <c r="H591" s="10" t="s">
        <v>4390</v>
      </c>
      <c r="I591">
        <v>40</v>
      </c>
      <c r="J591">
        <v>500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 s="1">
        <v>44562</v>
      </c>
      <c r="AE591" s="1">
        <v>44773</v>
      </c>
      <c r="AF591" s="1">
        <v>44785</v>
      </c>
      <c r="AG5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92" spans="1:33" x14ac:dyDescent="0.25">
      <c r="A592">
        <v>8</v>
      </c>
      <c r="B592">
        <v>801</v>
      </c>
      <c r="C592">
        <v>10</v>
      </c>
      <c r="D592">
        <v>301</v>
      </c>
      <c r="E592">
        <v>6</v>
      </c>
      <c r="F592">
        <v>0</v>
      </c>
      <c r="G592">
        <v>2091</v>
      </c>
      <c r="H592" s="10" t="s">
        <v>4394</v>
      </c>
      <c r="I592">
        <v>40</v>
      </c>
      <c r="J592">
        <v>19900</v>
      </c>
      <c r="K592">
        <v>0</v>
      </c>
      <c r="L592">
        <v>13000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28745.75</v>
      </c>
      <c r="S592">
        <v>28745.75</v>
      </c>
      <c r="T592">
        <v>28745.75</v>
      </c>
      <c r="U592">
        <v>0</v>
      </c>
      <c r="V592">
        <v>0</v>
      </c>
      <c r="W592">
        <v>19900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 s="1">
        <v>44562</v>
      </c>
      <c r="AE592" s="1">
        <v>44773</v>
      </c>
      <c r="AF592" s="1">
        <v>44785</v>
      </c>
      <c r="AG5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32900</v>
      </c>
    </row>
    <row r="593" spans="1:33" x14ac:dyDescent="0.25">
      <c r="A593">
        <v>8</v>
      </c>
      <c r="B593">
        <v>801</v>
      </c>
      <c r="C593">
        <v>10</v>
      </c>
      <c r="D593">
        <v>301</v>
      </c>
      <c r="E593">
        <v>6</v>
      </c>
      <c r="F593">
        <v>0</v>
      </c>
      <c r="G593">
        <v>2091</v>
      </c>
      <c r="H593" s="10" t="s">
        <v>4391</v>
      </c>
      <c r="I593">
        <v>40</v>
      </c>
      <c r="J593">
        <v>500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 s="1">
        <v>44562</v>
      </c>
      <c r="AE593" s="1">
        <v>44773</v>
      </c>
      <c r="AF593" s="1">
        <v>44785</v>
      </c>
      <c r="AG5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94" spans="1:33" x14ac:dyDescent="0.25">
      <c r="A594">
        <v>8</v>
      </c>
      <c r="B594">
        <v>801</v>
      </c>
      <c r="C594">
        <v>10</v>
      </c>
      <c r="D594">
        <v>301</v>
      </c>
      <c r="E594">
        <v>6</v>
      </c>
      <c r="F594">
        <v>0</v>
      </c>
      <c r="G594">
        <v>2091</v>
      </c>
      <c r="H594" s="10" t="s">
        <v>4402</v>
      </c>
      <c r="I594">
        <v>40</v>
      </c>
      <c r="J594">
        <v>500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 s="1">
        <v>44562</v>
      </c>
      <c r="AE594" s="1">
        <v>44773</v>
      </c>
      <c r="AF594" s="1">
        <v>44785</v>
      </c>
      <c r="AG5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95" spans="1:33" x14ac:dyDescent="0.25">
      <c r="A595">
        <v>8</v>
      </c>
      <c r="B595">
        <v>801</v>
      </c>
      <c r="C595">
        <v>10</v>
      </c>
      <c r="D595">
        <v>301</v>
      </c>
      <c r="E595">
        <v>6</v>
      </c>
      <c r="F595">
        <v>0</v>
      </c>
      <c r="G595">
        <v>2091</v>
      </c>
      <c r="H595" s="10" t="s">
        <v>4392</v>
      </c>
      <c r="I595">
        <v>40</v>
      </c>
      <c r="J595">
        <v>500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 s="1">
        <v>44562</v>
      </c>
      <c r="AE595" s="1">
        <v>44773</v>
      </c>
      <c r="AF595" s="1">
        <v>44785</v>
      </c>
      <c r="AG5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596" spans="1:33" x14ac:dyDescent="0.25">
      <c r="A596">
        <v>8</v>
      </c>
      <c r="B596">
        <v>801</v>
      </c>
      <c r="C596">
        <v>10</v>
      </c>
      <c r="D596">
        <v>301</v>
      </c>
      <c r="E596">
        <v>6</v>
      </c>
      <c r="F596">
        <v>0</v>
      </c>
      <c r="G596">
        <v>2092</v>
      </c>
      <c r="H596" s="10" t="s">
        <v>4398</v>
      </c>
      <c r="I596">
        <v>40</v>
      </c>
      <c r="J596">
        <v>125075</v>
      </c>
      <c r="K596">
        <v>0</v>
      </c>
      <c r="L596">
        <v>0</v>
      </c>
      <c r="M596">
        <v>0</v>
      </c>
      <c r="N596">
        <v>0</v>
      </c>
      <c r="O596">
        <v>2500</v>
      </c>
      <c r="P596">
        <v>0</v>
      </c>
      <c r="Q596">
        <v>0</v>
      </c>
      <c r="R596">
        <v>31904.21</v>
      </c>
      <c r="S596">
        <v>31904.21</v>
      </c>
      <c r="T596">
        <v>31904.21</v>
      </c>
      <c r="U596">
        <v>0</v>
      </c>
      <c r="V596">
        <v>0</v>
      </c>
      <c r="W596">
        <v>125075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 s="1">
        <v>44562</v>
      </c>
      <c r="AE596" s="1">
        <v>44773</v>
      </c>
      <c r="AF596" s="1">
        <v>44785</v>
      </c>
      <c r="AG5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122575</v>
      </c>
    </row>
    <row r="597" spans="1:33" x14ac:dyDescent="0.25">
      <c r="A597">
        <v>8</v>
      </c>
      <c r="B597">
        <v>801</v>
      </c>
      <c r="C597">
        <v>10</v>
      </c>
      <c r="D597">
        <v>301</v>
      </c>
      <c r="E597">
        <v>6</v>
      </c>
      <c r="F597">
        <v>0</v>
      </c>
      <c r="G597">
        <v>2092</v>
      </c>
      <c r="H597" s="10" t="s">
        <v>4398</v>
      </c>
      <c r="I597">
        <v>4011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 s="1">
        <v>44562</v>
      </c>
      <c r="AE597" s="1">
        <v>44773</v>
      </c>
      <c r="AF597" s="1">
        <v>44785</v>
      </c>
      <c r="AG5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598" spans="1:33" x14ac:dyDescent="0.25">
      <c r="A598">
        <v>8</v>
      </c>
      <c r="B598">
        <v>801</v>
      </c>
      <c r="C598">
        <v>10</v>
      </c>
      <c r="D598">
        <v>301</v>
      </c>
      <c r="E598">
        <v>6</v>
      </c>
      <c r="F598">
        <v>0</v>
      </c>
      <c r="G598">
        <v>2092</v>
      </c>
      <c r="H598" s="10" t="s">
        <v>4398</v>
      </c>
      <c r="I598">
        <v>4090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 s="1">
        <v>44562</v>
      </c>
      <c r="AE598" s="1">
        <v>44773</v>
      </c>
      <c r="AF598" s="1">
        <v>44785</v>
      </c>
      <c r="AG5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599" spans="1:33" x14ac:dyDescent="0.25">
      <c r="A599">
        <v>8</v>
      </c>
      <c r="B599">
        <v>801</v>
      </c>
      <c r="C599">
        <v>10</v>
      </c>
      <c r="D599">
        <v>301</v>
      </c>
      <c r="E599">
        <v>6</v>
      </c>
      <c r="F599">
        <v>0</v>
      </c>
      <c r="G599">
        <v>2092</v>
      </c>
      <c r="H599" s="10" t="s">
        <v>5474</v>
      </c>
      <c r="I599">
        <v>40</v>
      </c>
      <c r="J599">
        <v>1000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 s="1">
        <v>44562</v>
      </c>
      <c r="AE599" s="1">
        <v>44773</v>
      </c>
      <c r="AF599" s="1">
        <v>44785</v>
      </c>
      <c r="AG5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00" spans="1:33" x14ac:dyDescent="0.25">
      <c r="A600">
        <v>8</v>
      </c>
      <c r="B600">
        <v>801</v>
      </c>
      <c r="C600">
        <v>10</v>
      </c>
      <c r="D600">
        <v>301</v>
      </c>
      <c r="E600">
        <v>6</v>
      </c>
      <c r="F600">
        <v>0</v>
      </c>
      <c r="G600">
        <v>2092</v>
      </c>
      <c r="H600" s="10" t="s">
        <v>4381</v>
      </c>
      <c r="I600">
        <v>40</v>
      </c>
      <c r="J600">
        <v>433701</v>
      </c>
      <c r="K600">
        <v>0</v>
      </c>
      <c r="L600">
        <v>0</v>
      </c>
      <c r="M600">
        <v>0</v>
      </c>
      <c r="N600">
        <v>0</v>
      </c>
      <c r="O600">
        <v>255600</v>
      </c>
      <c r="P600">
        <v>0</v>
      </c>
      <c r="Q600">
        <v>0</v>
      </c>
      <c r="R600">
        <v>117547.45</v>
      </c>
      <c r="S600">
        <v>105047.45</v>
      </c>
      <c r="T600">
        <v>105047.45</v>
      </c>
      <c r="U600">
        <v>0</v>
      </c>
      <c r="V600">
        <v>0</v>
      </c>
      <c r="W600">
        <v>433701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 s="1">
        <v>44562</v>
      </c>
      <c r="AE600" s="1">
        <v>44773</v>
      </c>
      <c r="AF600" s="1">
        <v>44785</v>
      </c>
      <c r="AG6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178101</v>
      </c>
    </row>
    <row r="601" spans="1:33" x14ac:dyDescent="0.25">
      <c r="A601">
        <v>8</v>
      </c>
      <c r="B601">
        <v>801</v>
      </c>
      <c r="C601">
        <v>10</v>
      </c>
      <c r="D601">
        <v>301</v>
      </c>
      <c r="E601">
        <v>6</v>
      </c>
      <c r="F601">
        <v>0</v>
      </c>
      <c r="G601">
        <v>2092</v>
      </c>
      <c r="H601" s="10" t="s">
        <v>4381</v>
      </c>
      <c r="I601">
        <v>4011</v>
      </c>
      <c r="J601">
        <v>74547.25</v>
      </c>
      <c r="K601">
        <v>0</v>
      </c>
      <c r="L601">
        <v>102000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159689.07</v>
      </c>
      <c r="S601">
        <v>159689.07</v>
      </c>
      <c r="T601">
        <v>159689.07</v>
      </c>
      <c r="U601">
        <v>0</v>
      </c>
      <c r="V601">
        <v>0</v>
      </c>
      <c r="W601">
        <v>74547.25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 s="1">
        <v>44562</v>
      </c>
      <c r="AE601" s="1">
        <v>44773</v>
      </c>
      <c r="AF601" s="1">
        <v>44785</v>
      </c>
      <c r="AG6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176547.25</v>
      </c>
    </row>
    <row r="602" spans="1:33" x14ac:dyDescent="0.25">
      <c r="A602">
        <v>8</v>
      </c>
      <c r="B602">
        <v>801</v>
      </c>
      <c r="C602">
        <v>10</v>
      </c>
      <c r="D602">
        <v>301</v>
      </c>
      <c r="E602">
        <v>6</v>
      </c>
      <c r="F602">
        <v>0</v>
      </c>
      <c r="G602">
        <v>2092</v>
      </c>
      <c r="H602" s="10" t="s">
        <v>4381</v>
      </c>
      <c r="I602">
        <v>4090</v>
      </c>
      <c r="J602">
        <v>10416.93</v>
      </c>
      <c r="K602">
        <v>0</v>
      </c>
      <c r="L602">
        <v>121000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131037.03</v>
      </c>
      <c r="S602">
        <v>131037.03</v>
      </c>
      <c r="T602">
        <v>131037.03</v>
      </c>
      <c r="U602">
        <v>0</v>
      </c>
      <c r="V602">
        <v>0</v>
      </c>
      <c r="W602">
        <v>10416.93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 s="1">
        <v>44562</v>
      </c>
      <c r="AE602" s="1">
        <v>44773</v>
      </c>
      <c r="AF602" s="1">
        <v>44785</v>
      </c>
      <c r="AG6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131416.93</v>
      </c>
    </row>
    <row r="603" spans="1:33" x14ac:dyDescent="0.25">
      <c r="A603">
        <v>8</v>
      </c>
      <c r="B603">
        <v>801</v>
      </c>
      <c r="C603">
        <v>10</v>
      </c>
      <c r="D603">
        <v>301</v>
      </c>
      <c r="E603">
        <v>6</v>
      </c>
      <c r="F603">
        <v>0</v>
      </c>
      <c r="G603">
        <v>2092</v>
      </c>
      <c r="H603" s="10" t="s">
        <v>4381</v>
      </c>
      <c r="I603">
        <v>4500</v>
      </c>
      <c r="J603">
        <v>253000</v>
      </c>
      <c r="K603">
        <v>0</v>
      </c>
      <c r="L603">
        <v>0</v>
      </c>
      <c r="M603">
        <v>0</v>
      </c>
      <c r="N603">
        <v>0</v>
      </c>
      <c r="O603">
        <v>105000</v>
      </c>
      <c r="P603">
        <v>0</v>
      </c>
      <c r="Q603">
        <v>0</v>
      </c>
      <c r="R603">
        <v>86371.18</v>
      </c>
      <c r="S603">
        <v>86371.18</v>
      </c>
      <c r="T603">
        <v>86371.18</v>
      </c>
      <c r="U603">
        <v>0</v>
      </c>
      <c r="V603">
        <v>0</v>
      </c>
      <c r="W603">
        <v>253000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 s="1">
        <v>44562</v>
      </c>
      <c r="AE603" s="1">
        <v>44773</v>
      </c>
      <c r="AF603" s="1">
        <v>44785</v>
      </c>
      <c r="AG6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148000</v>
      </c>
    </row>
    <row r="604" spans="1:33" x14ac:dyDescent="0.25">
      <c r="A604">
        <v>8</v>
      </c>
      <c r="B604">
        <v>801</v>
      </c>
      <c r="C604">
        <v>10</v>
      </c>
      <c r="D604">
        <v>301</v>
      </c>
      <c r="E604">
        <v>6</v>
      </c>
      <c r="F604">
        <v>0</v>
      </c>
      <c r="G604">
        <v>2092</v>
      </c>
      <c r="H604" s="10" t="s">
        <v>4382</v>
      </c>
      <c r="I604">
        <v>40</v>
      </c>
      <c r="J604">
        <v>0</v>
      </c>
      <c r="K604">
        <v>0</v>
      </c>
      <c r="L604">
        <v>7000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6804.38</v>
      </c>
      <c r="S604">
        <v>6804.38</v>
      </c>
      <c r="T604">
        <v>6804.38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 s="1">
        <v>44562</v>
      </c>
      <c r="AE604" s="1">
        <v>44773</v>
      </c>
      <c r="AF604" s="1">
        <v>44785</v>
      </c>
      <c r="AG6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605" spans="1:33" x14ac:dyDescent="0.25">
      <c r="A605">
        <v>8</v>
      </c>
      <c r="B605">
        <v>801</v>
      </c>
      <c r="C605">
        <v>10</v>
      </c>
      <c r="D605">
        <v>301</v>
      </c>
      <c r="E605">
        <v>6</v>
      </c>
      <c r="F605">
        <v>0</v>
      </c>
      <c r="G605">
        <v>2092</v>
      </c>
      <c r="H605" s="10" t="s">
        <v>4383</v>
      </c>
      <c r="I605">
        <v>40</v>
      </c>
      <c r="J605">
        <v>54000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7275.66</v>
      </c>
      <c r="S605">
        <v>7275.66</v>
      </c>
      <c r="T605">
        <v>7275.66</v>
      </c>
      <c r="U605">
        <v>0</v>
      </c>
      <c r="V605">
        <v>0</v>
      </c>
      <c r="W605">
        <v>54000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 s="1">
        <v>44562</v>
      </c>
      <c r="AE605" s="1">
        <v>44773</v>
      </c>
      <c r="AF605" s="1">
        <v>44785</v>
      </c>
      <c r="AG6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54000</v>
      </c>
    </row>
    <row r="606" spans="1:33" x14ac:dyDescent="0.25">
      <c r="A606">
        <v>8</v>
      </c>
      <c r="B606">
        <v>801</v>
      </c>
      <c r="C606">
        <v>10</v>
      </c>
      <c r="D606">
        <v>301</v>
      </c>
      <c r="E606">
        <v>6</v>
      </c>
      <c r="F606">
        <v>0</v>
      </c>
      <c r="G606">
        <v>2092</v>
      </c>
      <c r="H606" s="10" t="s">
        <v>4384</v>
      </c>
      <c r="I606">
        <v>40</v>
      </c>
      <c r="J606">
        <v>1000</v>
      </c>
      <c r="K606">
        <v>0</v>
      </c>
      <c r="L606">
        <v>15500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15591.82</v>
      </c>
      <c r="S606">
        <v>15591.82</v>
      </c>
      <c r="T606">
        <v>15591.82</v>
      </c>
      <c r="U606">
        <v>0</v>
      </c>
      <c r="V606">
        <v>0</v>
      </c>
      <c r="W606">
        <v>1000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 s="1">
        <v>44562</v>
      </c>
      <c r="AE606" s="1">
        <v>44773</v>
      </c>
      <c r="AF606" s="1">
        <v>44785</v>
      </c>
      <c r="AG6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16500</v>
      </c>
    </row>
    <row r="607" spans="1:33" x14ac:dyDescent="0.25">
      <c r="A607">
        <v>8</v>
      </c>
      <c r="B607">
        <v>801</v>
      </c>
      <c r="C607">
        <v>10</v>
      </c>
      <c r="D607">
        <v>301</v>
      </c>
      <c r="E607">
        <v>6</v>
      </c>
      <c r="F607">
        <v>0</v>
      </c>
      <c r="G607">
        <v>2092</v>
      </c>
      <c r="H607" s="10" t="s">
        <v>4385</v>
      </c>
      <c r="I607">
        <v>40</v>
      </c>
      <c r="J607">
        <v>93000</v>
      </c>
      <c r="K607">
        <v>0</v>
      </c>
      <c r="L607">
        <v>0</v>
      </c>
      <c r="M607">
        <v>0</v>
      </c>
      <c r="N607">
        <v>0</v>
      </c>
      <c r="O607">
        <v>5000</v>
      </c>
      <c r="P607">
        <v>0</v>
      </c>
      <c r="Q607">
        <v>0</v>
      </c>
      <c r="R607">
        <v>49106.97</v>
      </c>
      <c r="S607">
        <v>49106.97</v>
      </c>
      <c r="T607">
        <v>41017.699999999997</v>
      </c>
      <c r="U607">
        <v>0</v>
      </c>
      <c r="V607">
        <v>0</v>
      </c>
      <c r="W607">
        <v>93000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 s="1">
        <v>44562</v>
      </c>
      <c r="AE607" s="1">
        <v>44773</v>
      </c>
      <c r="AF607" s="1">
        <v>44785</v>
      </c>
      <c r="AG6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88000</v>
      </c>
    </row>
    <row r="608" spans="1:33" x14ac:dyDescent="0.25">
      <c r="A608">
        <v>8</v>
      </c>
      <c r="B608">
        <v>801</v>
      </c>
      <c r="C608">
        <v>10</v>
      </c>
      <c r="D608">
        <v>301</v>
      </c>
      <c r="E608">
        <v>6</v>
      </c>
      <c r="F608">
        <v>0</v>
      </c>
      <c r="G608">
        <v>2092</v>
      </c>
      <c r="H608" s="10" t="s">
        <v>4393</v>
      </c>
      <c r="I608">
        <v>40</v>
      </c>
      <c r="J608">
        <v>1000</v>
      </c>
      <c r="K608">
        <v>0</v>
      </c>
      <c r="L608">
        <v>0</v>
      </c>
      <c r="M608">
        <v>0</v>
      </c>
      <c r="N608">
        <v>0</v>
      </c>
      <c r="O608">
        <v>1000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1000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 s="1">
        <v>44562</v>
      </c>
      <c r="AE608" s="1">
        <v>44773</v>
      </c>
      <c r="AF608" s="1">
        <v>44785</v>
      </c>
      <c r="AG6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609" spans="1:33" x14ac:dyDescent="0.25">
      <c r="A609">
        <v>8</v>
      </c>
      <c r="B609">
        <v>801</v>
      </c>
      <c r="C609">
        <v>10</v>
      </c>
      <c r="D609">
        <v>301</v>
      </c>
      <c r="E609">
        <v>6</v>
      </c>
      <c r="F609">
        <v>0</v>
      </c>
      <c r="G609">
        <v>2092</v>
      </c>
      <c r="H609" s="10" t="s">
        <v>4386</v>
      </c>
      <c r="I609">
        <v>40</v>
      </c>
      <c r="J609">
        <v>500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 s="1">
        <v>44562</v>
      </c>
      <c r="AE609" s="1">
        <v>44773</v>
      </c>
      <c r="AF609" s="1">
        <v>44785</v>
      </c>
      <c r="AG6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10" spans="1:33" x14ac:dyDescent="0.25">
      <c r="A610">
        <v>8</v>
      </c>
      <c r="B610">
        <v>801</v>
      </c>
      <c r="C610">
        <v>10</v>
      </c>
      <c r="D610">
        <v>301</v>
      </c>
      <c r="E610">
        <v>6</v>
      </c>
      <c r="F610">
        <v>0</v>
      </c>
      <c r="G610">
        <v>2092</v>
      </c>
      <c r="H610" s="10" t="s">
        <v>4387</v>
      </c>
      <c r="I610">
        <v>40</v>
      </c>
      <c r="J610">
        <v>100000</v>
      </c>
      <c r="K610">
        <v>0</v>
      </c>
      <c r="L610">
        <v>0</v>
      </c>
      <c r="M610">
        <v>0</v>
      </c>
      <c r="N610">
        <v>0</v>
      </c>
      <c r="O610">
        <v>20000</v>
      </c>
      <c r="P610">
        <v>0</v>
      </c>
      <c r="Q610">
        <v>0</v>
      </c>
      <c r="R610">
        <v>58761.93</v>
      </c>
      <c r="S610">
        <v>42457.29</v>
      </c>
      <c r="T610">
        <v>42457.29</v>
      </c>
      <c r="U610">
        <v>0</v>
      </c>
      <c r="V610">
        <v>0</v>
      </c>
      <c r="W610">
        <v>100000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 s="1">
        <v>44562</v>
      </c>
      <c r="AE610" s="1">
        <v>44773</v>
      </c>
      <c r="AF610" s="1">
        <v>44785</v>
      </c>
      <c r="AG6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80000</v>
      </c>
    </row>
    <row r="611" spans="1:33" x14ac:dyDescent="0.25">
      <c r="A611">
        <v>8</v>
      </c>
      <c r="B611">
        <v>801</v>
      </c>
      <c r="C611">
        <v>10</v>
      </c>
      <c r="D611">
        <v>301</v>
      </c>
      <c r="E611">
        <v>6</v>
      </c>
      <c r="F611">
        <v>0</v>
      </c>
      <c r="G611">
        <v>2092</v>
      </c>
      <c r="H611" s="10" t="s">
        <v>4387</v>
      </c>
      <c r="I611">
        <v>4011</v>
      </c>
      <c r="J611">
        <v>0</v>
      </c>
      <c r="K611">
        <v>0</v>
      </c>
      <c r="L611">
        <v>15000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2720</v>
      </c>
      <c r="S611">
        <v>2720</v>
      </c>
      <c r="T611">
        <v>2720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 s="1">
        <v>44562</v>
      </c>
      <c r="AE611" s="1">
        <v>44773</v>
      </c>
      <c r="AF611" s="1">
        <v>44785</v>
      </c>
      <c r="AG6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612" spans="1:33" x14ac:dyDescent="0.25">
      <c r="A612">
        <v>8</v>
      </c>
      <c r="B612">
        <v>801</v>
      </c>
      <c r="C612">
        <v>10</v>
      </c>
      <c r="D612">
        <v>301</v>
      </c>
      <c r="E612">
        <v>6</v>
      </c>
      <c r="F612">
        <v>0</v>
      </c>
      <c r="G612">
        <v>2092</v>
      </c>
      <c r="H612" s="10" t="s">
        <v>4387</v>
      </c>
      <c r="I612">
        <v>4500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3110</v>
      </c>
      <c r="Y612">
        <v>0</v>
      </c>
      <c r="Z612">
        <v>0</v>
      </c>
      <c r="AA612">
        <v>0</v>
      </c>
      <c r="AB612">
        <v>0</v>
      </c>
      <c r="AC612">
        <v>0</v>
      </c>
      <c r="AD612" s="1">
        <v>44562</v>
      </c>
      <c r="AE612" s="1">
        <v>44773</v>
      </c>
      <c r="AF612" s="1">
        <v>44785</v>
      </c>
      <c r="AG6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613" spans="1:33" x14ac:dyDescent="0.25">
      <c r="A613">
        <v>8</v>
      </c>
      <c r="B613">
        <v>801</v>
      </c>
      <c r="C613">
        <v>10</v>
      </c>
      <c r="D613">
        <v>301</v>
      </c>
      <c r="E613">
        <v>6</v>
      </c>
      <c r="F613">
        <v>0</v>
      </c>
      <c r="G613">
        <v>2092</v>
      </c>
      <c r="H613" s="10" t="s">
        <v>4387</v>
      </c>
      <c r="I613">
        <v>4503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 s="1">
        <v>44562</v>
      </c>
      <c r="AE613" s="1">
        <v>44773</v>
      </c>
      <c r="AF613" s="1">
        <v>44785</v>
      </c>
      <c r="AG6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614" spans="1:33" x14ac:dyDescent="0.25">
      <c r="A614">
        <v>8</v>
      </c>
      <c r="B614">
        <v>801</v>
      </c>
      <c r="C614">
        <v>10</v>
      </c>
      <c r="D614">
        <v>301</v>
      </c>
      <c r="E614">
        <v>6</v>
      </c>
      <c r="F614">
        <v>0</v>
      </c>
      <c r="G614">
        <v>2092</v>
      </c>
      <c r="H614" s="10" t="s">
        <v>4388</v>
      </c>
      <c r="I614">
        <v>40</v>
      </c>
      <c r="J614">
        <v>500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 s="1">
        <v>44562</v>
      </c>
      <c r="AE614" s="1">
        <v>44773</v>
      </c>
      <c r="AF614" s="1">
        <v>44785</v>
      </c>
      <c r="AG6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15" spans="1:33" x14ac:dyDescent="0.25">
      <c r="A615">
        <v>8</v>
      </c>
      <c r="B615">
        <v>801</v>
      </c>
      <c r="C615">
        <v>10</v>
      </c>
      <c r="D615">
        <v>301</v>
      </c>
      <c r="E615">
        <v>6</v>
      </c>
      <c r="F615">
        <v>0</v>
      </c>
      <c r="G615">
        <v>2092</v>
      </c>
      <c r="H615" s="10" t="s">
        <v>4389</v>
      </c>
      <c r="I615">
        <v>40</v>
      </c>
      <c r="J615">
        <v>299458</v>
      </c>
      <c r="K615">
        <v>0</v>
      </c>
      <c r="L615">
        <v>40000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297822.87</v>
      </c>
      <c r="S615">
        <v>183688.57</v>
      </c>
      <c r="T615">
        <v>182769.14</v>
      </c>
      <c r="U615">
        <v>0</v>
      </c>
      <c r="V615">
        <v>0</v>
      </c>
      <c r="W615">
        <v>299458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 s="1">
        <v>44562</v>
      </c>
      <c r="AE615" s="1">
        <v>44773</v>
      </c>
      <c r="AF615" s="1">
        <v>44785</v>
      </c>
      <c r="AG6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339458</v>
      </c>
    </row>
    <row r="616" spans="1:33" x14ac:dyDescent="0.25">
      <c r="A616">
        <v>8</v>
      </c>
      <c r="B616">
        <v>801</v>
      </c>
      <c r="C616">
        <v>10</v>
      </c>
      <c r="D616">
        <v>301</v>
      </c>
      <c r="E616">
        <v>6</v>
      </c>
      <c r="F616">
        <v>0</v>
      </c>
      <c r="G616">
        <v>2092</v>
      </c>
      <c r="H616" s="10" t="s">
        <v>4389</v>
      </c>
      <c r="I616">
        <v>4011</v>
      </c>
      <c r="J616">
        <v>0</v>
      </c>
      <c r="K616">
        <v>0</v>
      </c>
      <c r="L616">
        <v>15000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 s="1">
        <v>44562</v>
      </c>
      <c r="AE616" s="1">
        <v>44773</v>
      </c>
      <c r="AF616" s="1">
        <v>44785</v>
      </c>
      <c r="AG6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617" spans="1:33" x14ac:dyDescent="0.25">
      <c r="A617">
        <v>8</v>
      </c>
      <c r="B617">
        <v>801</v>
      </c>
      <c r="C617">
        <v>10</v>
      </c>
      <c r="D617">
        <v>301</v>
      </c>
      <c r="E617">
        <v>6</v>
      </c>
      <c r="F617">
        <v>0</v>
      </c>
      <c r="G617">
        <v>2092</v>
      </c>
      <c r="H617" s="10" t="s">
        <v>4389</v>
      </c>
      <c r="I617">
        <v>4500</v>
      </c>
      <c r="J617">
        <v>100542</v>
      </c>
      <c r="K617">
        <v>0</v>
      </c>
      <c r="L617">
        <v>90000</v>
      </c>
      <c r="M617">
        <v>0</v>
      </c>
      <c r="N617">
        <v>0</v>
      </c>
      <c r="O617">
        <v>50000</v>
      </c>
      <c r="P617">
        <v>0</v>
      </c>
      <c r="Q617">
        <v>0</v>
      </c>
      <c r="R617">
        <v>92119</v>
      </c>
      <c r="S617">
        <v>63099</v>
      </c>
      <c r="T617">
        <v>63099</v>
      </c>
      <c r="U617">
        <v>0</v>
      </c>
      <c r="V617">
        <v>0</v>
      </c>
      <c r="W617">
        <v>100542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 s="1">
        <v>44562</v>
      </c>
      <c r="AE617" s="1">
        <v>44773</v>
      </c>
      <c r="AF617" s="1">
        <v>44785</v>
      </c>
      <c r="AG6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140542</v>
      </c>
    </row>
    <row r="618" spans="1:33" x14ac:dyDescent="0.25">
      <c r="A618">
        <v>8</v>
      </c>
      <c r="B618">
        <v>801</v>
      </c>
      <c r="C618">
        <v>10</v>
      </c>
      <c r="D618">
        <v>301</v>
      </c>
      <c r="E618">
        <v>6</v>
      </c>
      <c r="F618">
        <v>0</v>
      </c>
      <c r="G618">
        <v>2092</v>
      </c>
      <c r="H618" s="10" t="s">
        <v>4390</v>
      </c>
      <c r="I618">
        <v>40</v>
      </c>
      <c r="J618">
        <v>20000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13843.83</v>
      </c>
      <c r="S618">
        <v>9055</v>
      </c>
      <c r="T618">
        <v>9055</v>
      </c>
      <c r="U618">
        <v>0</v>
      </c>
      <c r="V618">
        <v>0</v>
      </c>
      <c r="W618">
        <v>20000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 s="1">
        <v>44562</v>
      </c>
      <c r="AE618" s="1">
        <v>44773</v>
      </c>
      <c r="AF618" s="1">
        <v>44785</v>
      </c>
      <c r="AG6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619" spans="1:33" x14ac:dyDescent="0.25">
      <c r="A619">
        <v>8</v>
      </c>
      <c r="B619">
        <v>801</v>
      </c>
      <c r="C619">
        <v>10</v>
      </c>
      <c r="D619">
        <v>301</v>
      </c>
      <c r="E619">
        <v>6</v>
      </c>
      <c r="F619">
        <v>0</v>
      </c>
      <c r="G619">
        <v>2092</v>
      </c>
      <c r="H619" s="10" t="s">
        <v>4394</v>
      </c>
      <c r="I619">
        <v>40</v>
      </c>
      <c r="J619">
        <v>200000</v>
      </c>
      <c r="K619">
        <v>0</v>
      </c>
      <c r="L619">
        <v>0</v>
      </c>
      <c r="M619">
        <v>0</v>
      </c>
      <c r="N619">
        <v>0</v>
      </c>
      <c r="O619">
        <v>125000</v>
      </c>
      <c r="P619">
        <v>0</v>
      </c>
      <c r="Q619">
        <v>0</v>
      </c>
      <c r="R619">
        <v>37605.269999999997</v>
      </c>
      <c r="S619">
        <v>37605.269999999997</v>
      </c>
      <c r="T619">
        <v>37605.269999999997</v>
      </c>
      <c r="U619">
        <v>0</v>
      </c>
      <c r="V619">
        <v>0</v>
      </c>
      <c r="W619">
        <v>200000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 s="1">
        <v>44562</v>
      </c>
      <c r="AE619" s="1">
        <v>44773</v>
      </c>
      <c r="AF619" s="1">
        <v>44785</v>
      </c>
      <c r="AG6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75000</v>
      </c>
    </row>
    <row r="620" spans="1:33" x14ac:dyDescent="0.25">
      <c r="A620">
        <v>8</v>
      </c>
      <c r="B620">
        <v>801</v>
      </c>
      <c r="C620">
        <v>10</v>
      </c>
      <c r="D620">
        <v>301</v>
      </c>
      <c r="E620">
        <v>6</v>
      </c>
      <c r="F620">
        <v>0</v>
      </c>
      <c r="G620">
        <v>2092</v>
      </c>
      <c r="H620" s="10" t="s">
        <v>4391</v>
      </c>
      <c r="I620">
        <v>40</v>
      </c>
      <c r="J620">
        <v>500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 s="1">
        <v>44562</v>
      </c>
      <c r="AE620" s="1">
        <v>44773</v>
      </c>
      <c r="AF620" s="1">
        <v>44785</v>
      </c>
      <c r="AG6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21" spans="1:33" x14ac:dyDescent="0.25">
      <c r="A621">
        <v>8</v>
      </c>
      <c r="B621">
        <v>801</v>
      </c>
      <c r="C621">
        <v>10</v>
      </c>
      <c r="D621">
        <v>301</v>
      </c>
      <c r="E621">
        <v>6</v>
      </c>
      <c r="F621">
        <v>0</v>
      </c>
      <c r="G621">
        <v>2092</v>
      </c>
      <c r="H621" s="10" t="s">
        <v>4402</v>
      </c>
      <c r="I621">
        <v>40</v>
      </c>
      <c r="J621">
        <v>500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 s="1">
        <v>44562</v>
      </c>
      <c r="AE621" s="1">
        <v>44773</v>
      </c>
      <c r="AF621" s="1">
        <v>44785</v>
      </c>
      <c r="AG6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22" spans="1:33" x14ac:dyDescent="0.25">
      <c r="A622">
        <v>8</v>
      </c>
      <c r="B622">
        <v>801</v>
      </c>
      <c r="C622">
        <v>10</v>
      </c>
      <c r="D622">
        <v>301</v>
      </c>
      <c r="E622">
        <v>6</v>
      </c>
      <c r="F622">
        <v>0</v>
      </c>
      <c r="G622">
        <v>2092</v>
      </c>
      <c r="H622" s="10" t="s">
        <v>4392</v>
      </c>
      <c r="I622">
        <v>40</v>
      </c>
      <c r="J622">
        <v>500</v>
      </c>
      <c r="K622">
        <v>0</v>
      </c>
      <c r="L622">
        <v>11200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8564</v>
      </c>
      <c r="S622">
        <v>5730</v>
      </c>
      <c r="T622">
        <v>5730</v>
      </c>
      <c r="U622">
        <v>0</v>
      </c>
      <c r="V622">
        <v>0</v>
      </c>
      <c r="W622">
        <v>500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 s="1">
        <v>44562</v>
      </c>
      <c r="AE622" s="1">
        <v>44773</v>
      </c>
      <c r="AF622" s="1">
        <v>44785</v>
      </c>
      <c r="AG6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11700</v>
      </c>
    </row>
    <row r="623" spans="1:33" x14ac:dyDescent="0.25">
      <c r="A623">
        <v>8</v>
      </c>
      <c r="B623">
        <v>801</v>
      </c>
      <c r="C623">
        <v>10</v>
      </c>
      <c r="D623">
        <v>301</v>
      </c>
      <c r="E623">
        <v>6</v>
      </c>
      <c r="F623">
        <v>0</v>
      </c>
      <c r="G623">
        <v>2092</v>
      </c>
      <c r="H623" s="10" t="s">
        <v>4392</v>
      </c>
      <c r="I623">
        <v>4011</v>
      </c>
      <c r="J623">
        <v>0</v>
      </c>
      <c r="K623">
        <v>0</v>
      </c>
      <c r="L623">
        <v>18000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1687</v>
      </c>
      <c r="S623">
        <v>1687</v>
      </c>
      <c r="T623">
        <v>1687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 s="1">
        <v>44562</v>
      </c>
      <c r="AE623" s="1">
        <v>44773</v>
      </c>
      <c r="AF623" s="1">
        <v>44785</v>
      </c>
      <c r="AG6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18000</v>
      </c>
    </row>
    <row r="624" spans="1:33" x14ac:dyDescent="0.25">
      <c r="A624">
        <v>8</v>
      </c>
      <c r="B624">
        <v>801</v>
      </c>
      <c r="C624">
        <v>10</v>
      </c>
      <c r="D624">
        <v>301</v>
      </c>
      <c r="E624">
        <v>6</v>
      </c>
      <c r="F624">
        <v>0</v>
      </c>
      <c r="G624">
        <v>2092</v>
      </c>
      <c r="H624" s="10" t="s">
        <v>4392</v>
      </c>
      <c r="I624">
        <v>4293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 s="1">
        <v>44562</v>
      </c>
      <c r="AE624" s="1">
        <v>44773</v>
      </c>
      <c r="AF624" s="1">
        <v>44785</v>
      </c>
      <c r="AG6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625" spans="1:33" x14ac:dyDescent="0.25">
      <c r="A625">
        <v>8</v>
      </c>
      <c r="B625">
        <v>801</v>
      </c>
      <c r="C625">
        <v>10</v>
      </c>
      <c r="D625">
        <v>301</v>
      </c>
      <c r="E625">
        <v>6</v>
      </c>
      <c r="F625">
        <v>0</v>
      </c>
      <c r="G625">
        <v>2092</v>
      </c>
      <c r="H625" s="10" t="s">
        <v>4392</v>
      </c>
      <c r="I625">
        <v>4505</v>
      </c>
      <c r="J625">
        <v>0</v>
      </c>
      <c r="K625">
        <v>0</v>
      </c>
      <c r="L625">
        <v>198566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 s="1">
        <v>44562</v>
      </c>
      <c r="AE625" s="1">
        <v>44773</v>
      </c>
      <c r="AF625" s="1">
        <v>44785</v>
      </c>
      <c r="AG6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198566</v>
      </c>
    </row>
    <row r="626" spans="1:33" x14ac:dyDescent="0.25">
      <c r="A626">
        <v>8</v>
      </c>
      <c r="B626">
        <v>801</v>
      </c>
      <c r="C626">
        <v>10</v>
      </c>
      <c r="D626">
        <v>301</v>
      </c>
      <c r="E626">
        <v>6</v>
      </c>
      <c r="F626">
        <v>0</v>
      </c>
      <c r="G626">
        <v>2093</v>
      </c>
      <c r="H626" s="10" t="s">
        <v>4387</v>
      </c>
      <c r="I626">
        <v>40</v>
      </c>
      <c r="J626">
        <v>6000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378</v>
      </c>
      <c r="S626">
        <v>378</v>
      </c>
      <c r="T626">
        <v>378</v>
      </c>
      <c r="U626">
        <v>0</v>
      </c>
      <c r="V626">
        <v>0</v>
      </c>
      <c r="W626">
        <v>6000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 s="1">
        <v>44562</v>
      </c>
      <c r="AE626" s="1">
        <v>44773</v>
      </c>
      <c r="AF626" s="1">
        <v>44785</v>
      </c>
      <c r="AG6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627" spans="1:33" x14ac:dyDescent="0.25">
      <c r="A627">
        <v>8</v>
      </c>
      <c r="B627">
        <v>801</v>
      </c>
      <c r="C627">
        <v>10</v>
      </c>
      <c r="D627">
        <v>301</v>
      </c>
      <c r="E627">
        <v>6</v>
      </c>
      <c r="F627">
        <v>0</v>
      </c>
      <c r="G627">
        <v>2093</v>
      </c>
      <c r="H627" s="10" t="s">
        <v>4406</v>
      </c>
      <c r="I627">
        <v>40</v>
      </c>
      <c r="J627">
        <v>10000</v>
      </c>
      <c r="K627">
        <v>0</v>
      </c>
      <c r="L627">
        <v>0</v>
      </c>
      <c r="M627">
        <v>0</v>
      </c>
      <c r="N627">
        <v>0</v>
      </c>
      <c r="O627">
        <v>8200</v>
      </c>
      <c r="P627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10000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 s="1">
        <v>44562</v>
      </c>
      <c r="AE627" s="1">
        <v>44773</v>
      </c>
      <c r="AF627" s="1">
        <v>44785</v>
      </c>
      <c r="AG6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1800</v>
      </c>
    </row>
    <row r="628" spans="1:33" x14ac:dyDescent="0.25">
      <c r="A628">
        <v>8</v>
      </c>
      <c r="B628">
        <v>801</v>
      </c>
      <c r="C628">
        <v>10</v>
      </c>
      <c r="D628">
        <v>301</v>
      </c>
      <c r="E628">
        <v>6</v>
      </c>
      <c r="F628">
        <v>0</v>
      </c>
      <c r="G628">
        <v>2093</v>
      </c>
      <c r="H628" s="10" t="s">
        <v>4389</v>
      </c>
      <c r="I628">
        <v>40</v>
      </c>
      <c r="J628">
        <v>74000</v>
      </c>
      <c r="K628">
        <v>0</v>
      </c>
      <c r="L628">
        <v>0</v>
      </c>
      <c r="M628">
        <v>0</v>
      </c>
      <c r="N628">
        <v>0</v>
      </c>
      <c r="O628">
        <v>45231.09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74000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 s="1">
        <v>44562</v>
      </c>
      <c r="AE628" s="1">
        <v>44773</v>
      </c>
      <c r="AF628" s="1">
        <v>44785</v>
      </c>
      <c r="AG6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28768.910000000003</v>
      </c>
    </row>
    <row r="629" spans="1:33" x14ac:dyDescent="0.25">
      <c r="A629">
        <v>8</v>
      </c>
      <c r="B629">
        <v>801</v>
      </c>
      <c r="C629">
        <v>10</v>
      </c>
      <c r="D629">
        <v>301</v>
      </c>
      <c r="E629">
        <v>6</v>
      </c>
      <c r="F629">
        <v>0</v>
      </c>
      <c r="G629">
        <v>2093</v>
      </c>
      <c r="H629" s="10" t="s">
        <v>4389</v>
      </c>
      <c r="I629">
        <v>4500</v>
      </c>
      <c r="J629">
        <v>0</v>
      </c>
      <c r="K629">
        <v>0</v>
      </c>
      <c r="L629">
        <v>50000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27740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 s="1">
        <v>44562</v>
      </c>
      <c r="AE629" s="1">
        <v>44773</v>
      </c>
      <c r="AF629" s="1">
        <v>44785</v>
      </c>
      <c r="AG6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630" spans="1:33" x14ac:dyDescent="0.25">
      <c r="A630">
        <v>8</v>
      </c>
      <c r="B630">
        <v>801</v>
      </c>
      <c r="C630">
        <v>10</v>
      </c>
      <c r="D630">
        <v>301</v>
      </c>
      <c r="E630">
        <v>6</v>
      </c>
      <c r="F630">
        <v>0</v>
      </c>
      <c r="G630">
        <v>2105</v>
      </c>
      <c r="H630" s="10" t="s">
        <v>5474</v>
      </c>
      <c r="I630">
        <v>40</v>
      </c>
      <c r="J630">
        <v>1000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 s="1">
        <v>44562</v>
      </c>
      <c r="AE630" s="1">
        <v>44773</v>
      </c>
      <c r="AF630" s="1">
        <v>44785</v>
      </c>
      <c r="AG6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31" spans="1:33" x14ac:dyDescent="0.25">
      <c r="A631">
        <v>8</v>
      </c>
      <c r="B631">
        <v>801</v>
      </c>
      <c r="C631">
        <v>10</v>
      </c>
      <c r="D631">
        <v>301</v>
      </c>
      <c r="E631">
        <v>6</v>
      </c>
      <c r="F631">
        <v>0</v>
      </c>
      <c r="G631">
        <v>2105</v>
      </c>
      <c r="H631" s="10" t="s">
        <v>4381</v>
      </c>
      <c r="I631">
        <v>40</v>
      </c>
      <c r="J631">
        <v>219000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127941.92</v>
      </c>
      <c r="S631">
        <v>127941.92</v>
      </c>
      <c r="T631">
        <v>127941.92</v>
      </c>
      <c r="U631">
        <v>0</v>
      </c>
      <c r="V631">
        <v>0</v>
      </c>
      <c r="W631">
        <v>219000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 s="1">
        <v>44562</v>
      </c>
      <c r="AE631" s="1">
        <v>44773</v>
      </c>
      <c r="AF631" s="1">
        <v>44785</v>
      </c>
      <c r="AG6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219000</v>
      </c>
    </row>
    <row r="632" spans="1:33" x14ac:dyDescent="0.25">
      <c r="A632">
        <v>8</v>
      </c>
      <c r="B632">
        <v>801</v>
      </c>
      <c r="C632">
        <v>10</v>
      </c>
      <c r="D632">
        <v>301</v>
      </c>
      <c r="E632">
        <v>6</v>
      </c>
      <c r="F632">
        <v>0</v>
      </c>
      <c r="G632">
        <v>2105</v>
      </c>
      <c r="H632" s="10" t="s">
        <v>4383</v>
      </c>
      <c r="I632">
        <v>40</v>
      </c>
      <c r="J632">
        <v>79000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66005.47</v>
      </c>
      <c r="S632">
        <v>66005.47</v>
      </c>
      <c r="T632">
        <v>66005.47</v>
      </c>
      <c r="U632">
        <v>0</v>
      </c>
      <c r="V632">
        <v>0</v>
      </c>
      <c r="W632">
        <v>79000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 s="1">
        <v>44562</v>
      </c>
      <c r="AE632" s="1">
        <v>44773</v>
      </c>
      <c r="AF632" s="1">
        <v>44785</v>
      </c>
      <c r="AG6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79000</v>
      </c>
    </row>
    <row r="633" spans="1:33" x14ac:dyDescent="0.25">
      <c r="A633">
        <v>8</v>
      </c>
      <c r="B633">
        <v>801</v>
      </c>
      <c r="C633">
        <v>10</v>
      </c>
      <c r="D633">
        <v>301</v>
      </c>
      <c r="E633">
        <v>6</v>
      </c>
      <c r="F633">
        <v>0</v>
      </c>
      <c r="G633">
        <v>2105</v>
      </c>
      <c r="H633" s="10" t="s">
        <v>4384</v>
      </c>
      <c r="I633">
        <v>40</v>
      </c>
      <c r="J633">
        <v>1000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 s="1">
        <v>44562</v>
      </c>
      <c r="AE633" s="1">
        <v>44773</v>
      </c>
      <c r="AF633" s="1">
        <v>44785</v>
      </c>
      <c r="AG6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34" spans="1:33" x14ac:dyDescent="0.25">
      <c r="A634">
        <v>8</v>
      </c>
      <c r="B634">
        <v>801</v>
      </c>
      <c r="C634">
        <v>10</v>
      </c>
      <c r="D634">
        <v>301</v>
      </c>
      <c r="E634">
        <v>6</v>
      </c>
      <c r="F634">
        <v>0</v>
      </c>
      <c r="G634">
        <v>2105</v>
      </c>
      <c r="H634" s="10" t="s">
        <v>4385</v>
      </c>
      <c r="I634">
        <v>40</v>
      </c>
      <c r="J634">
        <v>30000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17328.8</v>
      </c>
      <c r="S634">
        <v>17328.8</v>
      </c>
      <c r="T634">
        <v>14460.09</v>
      </c>
      <c r="U634">
        <v>0</v>
      </c>
      <c r="V634">
        <v>0</v>
      </c>
      <c r="W634">
        <v>30000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 s="1">
        <v>44562</v>
      </c>
      <c r="AE634" s="1">
        <v>44773</v>
      </c>
      <c r="AF634" s="1">
        <v>44785</v>
      </c>
      <c r="AG6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635" spans="1:33" x14ac:dyDescent="0.25">
      <c r="A635">
        <v>8</v>
      </c>
      <c r="B635">
        <v>801</v>
      </c>
      <c r="C635">
        <v>10</v>
      </c>
      <c r="D635">
        <v>301</v>
      </c>
      <c r="E635">
        <v>6</v>
      </c>
      <c r="F635">
        <v>0</v>
      </c>
      <c r="G635">
        <v>2105</v>
      </c>
      <c r="H635" s="10" t="s">
        <v>4393</v>
      </c>
      <c r="I635">
        <v>40</v>
      </c>
      <c r="J635">
        <v>1000</v>
      </c>
      <c r="K635">
        <v>0</v>
      </c>
      <c r="L635">
        <v>0</v>
      </c>
      <c r="M635">
        <v>0</v>
      </c>
      <c r="N635">
        <v>0</v>
      </c>
      <c r="O635">
        <v>1000</v>
      </c>
      <c r="P635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1000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 s="1">
        <v>44562</v>
      </c>
      <c r="AE635" s="1">
        <v>44773</v>
      </c>
      <c r="AF635" s="1">
        <v>44785</v>
      </c>
      <c r="AG6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636" spans="1:33" x14ac:dyDescent="0.25">
      <c r="A636">
        <v>8</v>
      </c>
      <c r="B636">
        <v>801</v>
      </c>
      <c r="C636">
        <v>10</v>
      </c>
      <c r="D636">
        <v>301</v>
      </c>
      <c r="E636">
        <v>6</v>
      </c>
      <c r="F636">
        <v>0</v>
      </c>
      <c r="G636">
        <v>2105</v>
      </c>
      <c r="H636" s="10" t="s">
        <v>4386</v>
      </c>
      <c r="I636">
        <v>40</v>
      </c>
      <c r="J636">
        <v>85000</v>
      </c>
      <c r="K636">
        <v>0</v>
      </c>
      <c r="L636">
        <v>15000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90866.559999999998</v>
      </c>
      <c r="S636">
        <v>71338</v>
      </c>
      <c r="T636">
        <v>71338</v>
      </c>
      <c r="U636">
        <v>0</v>
      </c>
      <c r="V636">
        <v>0</v>
      </c>
      <c r="W636">
        <v>85000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 s="1">
        <v>44562</v>
      </c>
      <c r="AE636" s="1">
        <v>44773</v>
      </c>
      <c r="AF636" s="1">
        <v>44785</v>
      </c>
      <c r="AG6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100000</v>
      </c>
    </row>
    <row r="637" spans="1:33" x14ac:dyDescent="0.25">
      <c r="A637">
        <v>8</v>
      </c>
      <c r="B637">
        <v>801</v>
      </c>
      <c r="C637">
        <v>10</v>
      </c>
      <c r="D637">
        <v>301</v>
      </c>
      <c r="E637">
        <v>6</v>
      </c>
      <c r="F637">
        <v>0</v>
      </c>
      <c r="G637">
        <v>2105</v>
      </c>
      <c r="H637" s="10" t="s">
        <v>4387</v>
      </c>
      <c r="I637">
        <v>40</v>
      </c>
      <c r="J637">
        <v>167000</v>
      </c>
      <c r="K637">
        <v>0</v>
      </c>
      <c r="L637">
        <v>100000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241157.01</v>
      </c>
      <c r="S637">
        <v>203522.44</v>
      </c>
      <c r="T637">
        <v>197260.28</v>
      </c>
      <c r="U637">
        <v>0</v>
      </c>
      <c r="V637">
        <v>0</v>
      </c>
      <c r="W637">
        <v>167000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 s="1">
        <v>44562</v>
      </c>
      <c r="AE637" s="1">
        <v>44773</v>
      </c>
      <c r="AF637" s="1">
        <v>44785</v>
      </c>
      <c r="AG6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267000</v>
      </c>
    </row>
    <row r="638" spans="1:33" x14ac:dyDescent="0.25">
      <c r="A638">
        <v>8</v>
      </c>
      <c r="B638">
        <v>801</v>
      </c>
      <c r="C638">
        <v>10</v>
      </c>
      <c r="D638">
        <v>301</v>
      </c>
      <c r="E638">
        <v>6</v>
      </c>
      <c r="F638">
        <v>0</v>
      </c>
      <c r="G638">
        <v>2105</v>
      </c>
      <c r="H638" s="10" t="s">
        <v>4409</v>
      </c>
      <c r="I638">
        <v>40</v>
      </c>
      <c r="J638">
        <v>30000</v>
      </c>
      <c r="K638">
        <v>0</v>
      </c>
      <c r="L638">
        <v>0</v>
      </c>
      <c r="M638">
        <v>0</v>
      </c>
      <c r="N638">
        <v>0</v>
      </c>
      <c r="O638">
        <v>10000</v>
      </c>
      <c r="P638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30000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 s="1">
        <v>44562</v>
      </c>
      <c r="AE638" s="1">
        <v>44773</v>
      </c>
      <c r="AF638" s="1">
        <v>44785</v>
      </c>
      <c r="AG6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639" spans="1:33" x14ac:dyDescent="0.25">
      <c r="A639">
        <v>8</v>
      </c>
      <c r="B639">
        <v>801</v>
      </c>
      <c r="C639">
        <v>10</v>
      </c>
      <c r="D639">
        <v>301</v>
      </c>
      <c r="E639">
        <v>6</v>
      </c>
      <c r="F639">
        <v>0</v>
      </c>
      <c r="G639">
        <v>2105</v>
      </c>
      <c r="H639" s="10" t="s">
        <v>4388</v>
      </c>
      <c r="I639">
        <v>40</v>
      </c>
      <c r="J639">
        <v>500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 s="1">
        <v>44562</v>
      </c>
      <c r="AE639" s="1">
        <v>44773</v>
      </c>
      <c r="AF639" s="1">
        <v>44785</v>
      </c>
      <c r="AG6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40" spans="1:33" x14ac:dyDescent="0.25">
      <c r="A640">
        <v>8</v>
      </c>
      <c r="B640">
        <v>801</v>
      </c>
      <c r="C640">
        <v>10</v>
      </c>
      <c r="D640">
        <v>301</v>
      </c>
      <c r="E640">
        <v>6</v>
      </c>
      <c r="F640">
        <v>0</v>
      </c>
      <c r="G640">
        <v>2105</v>
      </c>
      <c r="H640" s="10" t="s">
        <v>4389</v>
      </c>
      <c r="I640">
        <v>40</v>
      </c>
      <c r="J640">
        <v>40000</v>
      </c>
      <c r="K640">
        <v>0</v>
      </c>
      <c r="L640">
        <v>10000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40319.1</v>
      </c>
      <c r="S640">
        <v>23746.400000000001</v>
      </c>
      <c r="T640">
        <v>23746.400000000001</v>
      </c>
      <c r="U640">
        <v>0</v>
      </c>
      <c r="V640">
        <v>0</v>
      </c>
      <c r="W640">
        <v>40000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 s="1">
        <v>44562</v>
      </c>
      <c r="AE640" s="1">
        <v>44773</v>
      </c>
      <c r="AF640" s="1">
        <v>44785</v>
      </c>
      <c r="AG6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641" spans="1:33" x14ac:dyDescent="0.25">
      <c r="A641">
        <v>8</v>
      </c>
      <c r="B641">
        <v>801</v>
      </c>
      <c r="C641">
        <v>10</v>
      </c>
      <c r="D641">
        <v>301</v>
      </c>
      <c r="E641">
        <v>6</v>
      </c>
      <c r="F641">
        <v>0</v>
      </c>
      <c r="G641">
        <v>2105</v>
      </c>
      <c r="H641" s="10" t="s">
        <v>4394</v>
      </c>
      <c r="I641">
        <v>40</v>
      </c>
      <c r="J641">
        <v>36000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19338.509999999998</v>
      </c>
      <c r="S641">
        <v>19338.509999999998</v>
      </c>
      <c r="T641">
        <v>19338.509999999998</v>
      </c>
      <c r="U641">
        <v>0</v>
      </c>
      <c r="V641">
        <v>0</v>
      </c>
      <c r="W641">
        <v>36000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 s="1">
        <v>44562</v>
      </c>
      <c r="AE641" s="1">
        <v>44773</v>
      </c>
      <c r="AF641" s="1">
        <v>44785</v>
      </c>
      <c r="AG6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36000</v>
      </c>
    </row>
    <row r="642" spans="1:33" x14ac:dyDescent="0.25">
      <c r="A642">
        <v>8</v>
      </c>
      <c r="B642">
        <v>801</v>
      </c>
      <c r="C642">
        <v>10</v>
      </c>
      <c r="D642">
        <v>301</v>
      </c>
      <c r="E642">
        <v>6</v>
      </c>
      <c r="F642">
        <v>0</v>
      </c>
      <c r="G642">
        <v>2105</v>
      </c>
      <c r="H642" s="10" t="s">
        <v>4391</v>
      </c>
      <c r="I642">
        <v>40</v>
      </c>
      <c r="J642">
        <v>500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320</v>
      </c>
      <c r="S642">
        <v>210</v>
      </c>
      <c r="T642">
        <v>210</v>
      </c>
      <c r="U642">
        <v>0</v>
      </c>
      <c r="V642">
        <v>0</v>
      </c>
      <c r="W642">
        <v>500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 s="1">
        <v>44562</v>
      </c>
      <c r="AE642" s="1">
        <v>44773</v>
      </c>
      <c r="AF642" s="1">
        <v>44785</v>
      </c>
      <c r="AG6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43" spans="1:33" x14ac:dyDescent="0.25">
      <c r="A643">
        <v>8</v>
      </c>
      <c r="B643">
        <v>801</v>
      </c>
      <c r="C643">
        <v>10</v>
      </c>
      <c r="D643">
        <v>301</v>
      </c>
      <c r="E643">
        <v>9</v>
      </c>
      <c r="F643">
        <v>0</v>
      </c>
      <c r="G643">
        <v>2109</v>
      </c>
      <c r="H643" s="10" t="s">
        <v>4398</v>
      </c>
      <c r="I643">
        <v>40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 s="1">
        <v>44562</v>
      </c>
      <c r="AE643" s="1">
        <v>44773</v>
      </c>
      <c r="AF643" s="1">
        <v>44785</v>
      </c>
      <c r="AG6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644" spans="1:33" x14ac:dyDescent="0.25">
      <c r="A644">
        <v>8</v>
      </c>
      <c r="B644">
        <v>801</v>
      </c>
      <c r="C644">
        <v>10</v>
      </c>
      <c r="D644">
        <v>301</v>
      </c>
      <c r="E644">
        <v>9</v>
      </c>
      <c r="F644">
        <v>0</v>
      </c>
      <c r="G644">
        <v>2109</v>
      </c>
      <c r="H644" s="10" t="s">
        <v>5474</v>
      </c>
      <c r="I644">
        <v>40</v>
      </c>
      <c r="J644">
        <v>1000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 s="1">
        <v>44562</v>
      </c>
      <c r="AE644" s="1">
        <v>44773</v>
      </c>
      <c r="AF644" s="1">
        <v>44785</v>
      </c>
      <c r="AG6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45" spans="1:33" x14ac:dyDescent="0.25">
      <c r="A645">
        <v>8</v>
      </c>
      <c r="B645">
        <v>801</v>
      </c>
      <c r="C645">
        <v>10</v>
      </c>
      <c r="D645">
        <v>301</v>
      </c>
      <c r="E645">
        <v>9</v>
      </c>
      <c r="F645">
        <v>0</v>
      </c>
      <c r="G645">
        <v>2109</v>
      </c>
      <c r="H645" s="10" t="s">
        <v>4381</v>
      </c>
      <c r="I645">
        <v>40</v>
      </c>
      <c r="J645">
        <v>76000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42881.56</v>
      </c>
      <c r="S645">
        <v>42881.56</v>
      </c>
      <c r="T645">
        <v>42881.56</v>
      </c>
      <c r="U645">
        <v>0</v>
      </c>
      <c r="V645">
        <v>0</v>
      </c>
      <c r="W645">
        <v>76000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 s="1">
        <v>44562</v>
      </c>
      <c r="AE645" s="1">
        <v>44773</v>
      </c>
      <c r="AF645" s="1">
        <v>44785</v>
      </c>
      <c r="AG6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76000</v>
      </c>
    </row>
    <row r="646" spans="1:33" x14ac:dyDescent="0.25">
      <c r="A646">
        <v>8</v>
      </c>
      <c r="B646">
        <v>801</v>
      </c>
      <c r="C646">
        <v>10</v>
      </c>
      <c r="D646">
        <v>301</v>
      </c>
      <c r="E646">
        <v>9</v>
      </c>
      <c r="F646">
        <v>0</v>
      </c>
      <c r="G646">
        <v>2109</v>
      </c>
      <c r="H646" s="10" t="s">
        <v>4383</v>
      </c>
      <c r="I646">
        <v>40</v>
      </c>
      <c r="J646">
        <v>1000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 s="1">
        <v>44562</v>
      </c>
      <c r="AE646" s="1">
        <v>44773</v>
      </c>
      <c r="AF646" s="1">
        <v>44785</v>
      </c>
      <c r="AG6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47" spans="1:33" x14ac:dyDescent="0.25">
      <c r="A647">
        <v>8</v>
      </c>
      <c r="B647">
        <v>801</v>
      </c>
      <c r="C647">
        <v>10</v>
      </c>
      <c r="D647">
        <v>301</v>
      </c>
      <c r="E647">
        <v>9</v>
      </c>
      <c r="F647">
        <v>0</v>
      </c>
      <c r="G647">
        <v>2109</v>
      </c>
      <c r="H647" s="10" t="s">
        <v>4384</v>
      </c>
      <c r="I647">
        <v>40</v>
      </c>
      <c r="J647">
        <v>1000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 s="1">
        <v>44562</v>
      </c>
      <c r="AE647" s="1">
        <v>44773</v>
      </c>
      <c r="AF647" s="1">
        <v>44785</v>
      </c>
      <c r="AG6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48" spans="1:33" x14ac:dyDescent="0.25">
      <c r="A648">
        <v>8</v>
      </c>
      <c r="B648">
        <v>801</v>
      </c>
      <c r="C648">
        <v>10</v>
      </c>
      <c r="D648">
        <v>301</v>
      </c>
      <c r="E648">
        <v>9</v>
      </c>
      <c r="F648">
        <v>0</v>
      </c>
      <c r="G648">
        <v>2109</v>
      </c>
      <c r="H648" s="10" t="s">
        <v>4385</v>
      </c>
      <c r="I648">
        <v>40</v>
      </c>
      <c r="J648">
        <v>11000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6027.17</v>
      </c>
      <c r="S648">
        <v>6027.17</v>
      </c>
      <c r="T648">
        <v>4949.76</v>
      </c>
      <c r="U648">
        <v>0</v>
      </c>
      <c r="V648">
        <v>0</v>
      </c>
      <c r="W648">
        <v>11000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 s="1">
        <v>44562</v>
      </c>
      <c r="AE648" s="1">
        <v>44773</v>
      </c>
      <c r="AF648" s="1">
        <v>44785</v>
      </c>
      <c r="AG6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649" spans="1:33" x14ac:dyDescent="0.25">
      <c r="A649">
        <v>8</v>
      </c>
      <c r="B649">
        <v>801</v>
      </c>
      <c r="C649">
        <v>10</v>
      </c>
      <c r="D649">
        <v>301</v>
      </c>
      <c r="E649">
        <v>9</v>
      </c>
      <c r="F649">
        <v>0</v>
      </c>
      <c r="G649">
        <v>2109</v>
      </c>
      <c r="H649" s="10" t="s">
        <v>4393</v>
      </c>
      <c r="I649">
        <v>40</v>
      </c>
      <c r="J649">
        <v>1000</v>
      </c>
      <c r="K649">
        <v>0</v>
      </c>
      <c r="L649">
        <v>0</v>
      </c>
      <c r="M649">
        <v>0</v>
      </c>
      <c r="N649">
        <v>0</v>
      </c>
      <c r="O649">
        <v>1000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1000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 s="1">
        <v>44562</v>
      </c>
      <c r="AE649" s="1">
        <v>44773</v>
      </c>
      <c r="AF649" s="1">
        <v>44785</v>
      </c>
      <c r="AG6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650" spans="1:33" x14ac:dyDescent="0.25">
      <c r="A650">
        <v>8</v>
      </c>
      <c r="B650">
        <v>801</v>
      </c>
      <c r="C650">
        <v>10</v>
      </c>
      <c r="D650">
        <v>301</v>
      </c>
      <c r="E650">
        <v>9</v>
      </c>
      <c r="F650">
        <v>0</v>
      </c>
      <c r="G650">
        <v>2109</v>
      </c>
      <c r="H650" s="10" t="s">
        <v>4387</v>
      </c>
      <c r="I650">
        <v>40</v>
      </c>
      <c r="J650">
        <v>77368</v>
      </c>
      <c r="K650">
        <v>0</v>
      </c>
      <c r="L650">
        <v>0</v>
      </c>
      <c r="M650">
        <v>0</v>
      </c>
      <c r="N650">
        <v>0</v>
      </c>
      <c r="O650">
        <v>40000</v>
      </c>
      <c r="P650">
        <v>0</v>
      </c>
      <c r="Q650">
        <v>0</v>
      </c>
      <c r="R650">
        <v>15379.55</v>
      </c>
      <c r="S650">
        <v>15150.83</v>
      </c>
      <c r="T650">
        <v>15150.83</v>
      </c>
      <c r="U650">
        <v>0</v>
      </c>
      <c r="V650">
        <v>0</v>
      </c>
      <c r="W650">
        <v>77368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 s="1">
        <v>44562</v>
      </c>
      <c r="AE650" s="1">
        <v>44773</v>
      </c>
      <c r="AF650" s="1">
        <v>44785</v>
      </c>
      <c r="AG6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37368</v>
      </c>
    </row>
    <row r="651" spans="1:33" x14ac:dyDescent="0.25">
      <c r="A651">
        <v>8</v>
      </c>
      <c r="B651">
        <v>801</v>
      </c>
      <c r="C651">
        <v>10</v>
      </c>
      <c r="D651">
        <v>301</v>
      </c>
      <c r="E651">
        <v>9</v>
      </c>
      <c r="F651">
        <v>0</v>
      </c>
      <c r="G651">
        <v>2109</v>
      </c>
      <c r="H651" s="10" t="s">
        <v>4387</v>
      </c>
      <c r="I651">
        <v>4050</v>
      </c>
      <c r="J651">
        <v>16257</v>
      </c>
      <c r="K651">
        <v>0</v>
      </c>
      <c r="L651">
        <v>32500</v>
      </c>
      <c r="M651">
        <v>0</v>
      </c>
      <c r="N651">
        <v>0</v>
      </c>
      <c r="O651">
        <v>8500</v>
      </c>
      <c r="P651">
        <v>0</v>
      </c>
      <c r="Q651">
        <v>0</v>
      </c>
      <c r="R651">
        <v>3039.4</v>
      </c>
      <c r="S651">
        <v>3039.4</v>
      </c>
      <c r="T651">
        <v>3039.4</v>
      </c>
      <c r="U651">
        <v>0</v>
      </c>
      <c r="V651">
        <v>0</v>
      </c>
      <c r="W651">
        <v>16257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 s="1">
        <v>44562</v>
      </c>
      <c r="AE651" s="1">
        <v>44773</v>
      </c>
      <c r="AF651" s="1">
        <v>44785</v>
      </c>
      <c r="AG6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40257</v>
      </c>
    </row>
    <row r="652" spans="1:33" x14ac:dyDescent="0.25">
      <c r="A652">
        <v>8</v>
      </c>
      <c r="B652">
        <v>801</v>
      </c>
      <c r="C652">
        <v>10</v>
      </c>
      <c r="D652">
        <v>301</v>
      </c>
      <c r="E652">
        <v>9</v>
      </c>
      <c r="F652">
        <v>0</v>
      </c>
      <c r="G652">
        <v>2109</v>
      </c>
      <c r="H652" s="10" t="s">
        <v>4387</v>
      </c>
      <c r="I652">
        <v>4503</v>
      </c>
      <c r="J652">
        <v>47787</v>
      </c>
      <c r="K652">
        <v>0</v>
      </c>
      <c r="L652">
        <v>5695.85</v>
      </c>
      <c r="M652">
        <v>0</v>
      </c>
      <c r="N652">
        <v>0</v>
      </c>
      <c r="O652">
        <v>40000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47787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 s="1">
        <v>44562</v>
      </c>
      <c r="AE652" s="1">
        <v>44773</v>
      </c>
      <c r="AF652" s="1">
        <v>44785</v>
      </c>
      <c r="AG6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13482.849999999999</v>
      </c>
    </row>
    <row r="653" spans="1:33" x14ac:dyDescent="0.25">
      <c r="A653">
        <v>8</v>
      </c>
      <c r="B653">
        <v>801</v>
      </c>
      <c r="C653">
        <v>10</v>
      </c>
      <c r="D653">
        <v>301</v>
      </c>
      <c r="E653">
        <v>9</v>
      </c>
      <c r="F653">
        <v>0</v>
      </c>
      <c r="G653">
        <v>2109</v>
      </c>
      <c r="H653" s="10" t="s">
        <v>4388</v>
      </c>
      <c r="I653">
        <v>40</v>
      </c>
      <c r="J653">
        <v>500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 s="1">
        <v>44562</v>
      </c>
      <c r="AE653" s="1">
        <v>44773</v>
      </c>
      <c r="AF653" s="1">
        <v>44785</v>
      </c>
      <c r="AG6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54" spans="1:33" x14ac:dyDescent="0.25">
      <c r="A654">
        <v>8</v>
      </c>
      <c r="B654">
        <v>801</v>
      </c>
      <c r="C654">
        <v>10</v>
      </c>
      <c r="D654">
        <v>301</v>
      </c>
      <c r="E654">
        <v>9</v>
      </c>
      <c r="F654">
        <v>0</v>
      </c>
      <c r="G654">
        <v>2109</v>
      </c>
      <c r="H654" s="10" t="s">
        <v>4389</v>
      </c>
      <c r="I654">
        <v>40</v>
      </c>
      <c r="J654">
        <v>500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300</v>
      </c>
      <c r="S654">
        <v>300</v>
      </c>
      <c r="T654">
        <v>300</v>
      </c>
      <c r="U654">
        <v>0</v>
      </c>
      <c r="V654">
        <v>0</v>
      </c>
      <c r="W654">
        <v>500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 s="1">
        <v>44562</v>
      </c>
      <c r="AE654" s="1">
        <v>44773</v>
      </c>
      <c r="AF654" s="1">
        <v>44785</v>
      </c>
      <c r="AG6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55" spans="1:33" x14ac:dyDescent="0.25">
      <c r="A655">
        <v>8</v>
      </c>
      <c r="B655">
        <v>801</v>
      </c>
      <c r="C655">
        <v>10</v>
      </c>
      <c r="D655">
        <v>301</v>
      </c>
      <c r="E655">
        <v>9</v>
      </c>
      <c r="F655">
        <v>0</v>
      </c>
      <c r="G655">
        <v>2109</v>
      </c>
      <c r="H655" s="10" t="s">
        <v>4389</v>
      </c>
      <c r="I655">
        <v>4503</v>
      </c>
      <c r="J655">
        <v>0</v>
      </c>
      <c r="K655">
        <v>0</v>
      </c>
      <c r="L655">
        <v>1000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270</v>
      </c>
      <c r="S655">
        <v>270</v>
      </c>
      <c r="T655">
        <v>270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 s="1">
        <v>44562</v>
      </c>
      <c r="AE655" s="1">
        <v>44773</v>
      </c>
      <c r="AF655" s="1">
        <v>44785</v>
      </c>
      <c r="AG6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56" spans="1:33" x14ac:dyDescent="0.25">
      <c r="A656">
        <v>8</v>
      </c>
      <c r="B656">
        <v>801</v>
      </c>
      <c r="C656">
        <v>10</v>
      </c>
      <c r="D656">
        <v>301</v>
      </c>
      <c r="E656">
        <v>9</v>
      </c>
      <c r="F656">
        <v>0</v>
      </c>
      <c r="G656">
        <v>2109</v>
      </c>
      <c r="H656" s="10" t="s">
        <v>4390</v>
      </c>
      <c r="I656">
        <v>40</v>
      </c>
      <c r="J656">
        <v>500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 s="1">
        <v>44562</v>
      </c>
      <c r="AE656" s="1">
        <v>44773</v>
      </c>
      <c r="AF656" s="1">
        <v>44785</v>
      </c>
      <c r="AG6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57" spans="1:33" x14ac:dyDescent="0.25">
      <c r="A657">
        <v>8</v>
      </c>
      <c r="B657">
        <v>801</v>
      </c>
      <c r="C657">
        <v>10</v>
      </c>
      <c r="D657">
        <v>301</v>
      </c>
      <c r="E657">
        <v>9</v>
      </c>
      <c r="F657">
        <v>0</v>
      </c>
      <c r="G657">
        <v>2109</v>
      </c>
      <c r="H657" s="10" t="s">
        <v>4394</v>
      </c>
      <c r="I657">
        <v>40</v>
      </c>
      <c r="J657">
        <v>12000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2935.73</v>
      </c>
      <c r="S657">
        <v>2935.73</v>
      </c>
      <c r="T657">
        <v>2935.73</v>
      </c>
      <c r="U657">
        <v>0</v>
      </c>
      <c r="V657">
        <v>0</v>
      </c>
      <c r="W657">
        <v>12000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 s="1">
        <v>44562</v>
      </c>
      <c r="AE657" s="1">
        <v>44773</v>
      </c>
      <c r="AF657" s="1">
        <v>44785</v>
      </c>
      <c r="AG6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658" spans="1:33" x14ac:dyDescent="0.25">
      <c r="A658">
        <v>8</v>
      </c>
      <c r="B658">
        <v>801</v>
      </c>
      <c r="C658">
        <v>10</v>
      </c>
      <c r="D658">
        <v>301</v>
      </c>
      <c r="E658">
        <v>9</v>
      </c>
      <c r="F658">
        <v>0</v>
      </c>
      <c r="G658">
        <v>2109</v>
      </c>
      <c r="H658" s="10" t="s">
        <v>4402</v>
      </c>
      <c r="I658">
        <v>40</v>
      </c>
      <c r="J658">
        <v>500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 s="1">
        <v>44562</v>
      </c>
      <c r="AE658" s="1">
        <v>44773</v>
      </c>
      <c r="AF658" s="1">
        <v>44785</v>
      </c>
      <c r="AG6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59" spans="1:33" x14ac:dyDescent="0.25">
      <c r="A659">
        <v>8</v>
      </c>
      <c r="B659">
        <v>801</v>
      </c>
      <c r="C659">
        <v>10</v>
      </c>
      <c r="D659">
        <v>301</v>
      </c>
      <c r="E659">
        <v>9</v>
      </c>
      <c r="F659">
        <v>0</v>
      </c>
      <c r="G659">
        <v>2109</v>
      </c>
      <c r="H659" s="10" t="s">
        <v>4392</v>
      </c>
      <c r="I659">
        <v>40</v>
      </c>
      <c r="J659">
        <v>500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 s="1">
        <v>44562</v>
      </c>
      <c r="AE659" s="1">
        <v>44773</v>
      </c>
      <c r="AF659" s="1">
        <v>44785</v>
      </c>
      <c r="AG6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60" spans="1:33" x14ac:dyDescent="0.25">
      <c r="A660">
        <v>8</v>
      </c>
      <c r="B660">
        <v>801</v>
      </c>
      <c r="C660">
        <v>10</v>
      </c>
      <c r="D660">
        <v>301</v>
      </c>
      <c r="E660">
        <v>9</v>
      </c>
      <c r="F660">
        <v>0</v>
      </c>
      <c r="G660">
        <v>2109</v>
      </c>
      <c r="H660" s="10" t="s">
        <v>4392</v>
      </c>
      <c r="I660">
        <v>4050</v>
      </c>
      <c r="J660">
        <v>0</v>
      </c>
      <c r="K660">
        <v>0</v>
      </c>
      <c r="L660">
        <v>55000</v>
      </c>
      <c r="M660">
        <v>0</v>
      </c>
      <c r="N660">
        <v>0</v>
      </c>
      <c r="O660">
        <v>25000</v>
      </c>
      <c r="P660">
        <v>0</v>
      </c>
      <c r="Q660">
        <v>0</v>
      </c>
      <c r="R660">
        <v>12692</v>
      </c>
      <c r="S660">
        <v>12692</v>
      </c>
      <c r="T660">
        <v>12692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 s="1">
        <v>44562</v>
      </c>
      <c r="AE660" s="1">
        <v>44773</v>
      </c>
      <c r="AF660" s="1">
        <v>44785</v>
      </c>
      <c r="AG6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661" spans="1:33" x14ac:dyDescent="0.25">
      <c r="A661">
        <v>8</v>
      </c>
      <c r="B661">
        <v>801</v>
      </c>
      <c r="C661">
        <v>10</v>
      </c>
      <c r="D661">
        <v>302</v>
      </c>
      <c r="E661">
        <v>8</v>
      </c>
      <c r="F661">
        <v>0</v>
      </c>
      <c r="G661">
        <v>2095</v>
      </c>
      <c r="H661" s="10" t="s">
        <v>4395</v>
      </c>
      <c r="I661">
        <v>40</v>
      </c>
      <c r="J661">
        <v>275000</v>
      </c>
      <c r="K661">
        <v>0</v>
      </c>
      <c r="L661">
        <v>19000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294000</v>
      </c>
      <c r="S661">
        <v>147000</v>
      </c>
      <c r="T661">
        <v>147000</v>
      </c>
      <c r="U661">
        <v>0</v>
      </c>
      <c r="V661">
        <v>0</v>
      </c>
      <c r="W661">
        <v>275000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 s="1">
        <v>44562</v>
      </c>
      <c r="AE661" s="1">
        <v>44773</v>
      </c>
      <c r="AF661" s="1">
        <v>44785</v>
      </c>
      <c r="AG6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294000</v>
      </c>
    </row>
    <row r="662" spans="1:33" x14ac:dyDescent="0.25">
      <c r="A662">
        <v>8</v>
      </c>
      <c r="B662">
        <v>801</v>
      </c>
      <c r="C662">
        <v>10</v>
      </c>
      <c r="D662">
        <v>302</v>
      </c>
      <c r="E662">
        <v>8</v>
      </c>
      <c r="F662">
        <v>0</v>
      </c>
      <c r="G662">
        <v>2096</v>
      </c>
      <c r="H662" s="10" t="s">
        <v>4398</v>
      </c>
      <c r="I662">
        <v>40</v>
      </c>
      <c r="J662">
        <v>32600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22907.29</v>
      </c>
      <c r="S662">
        <v>22907.29</v>
      </c>
      <c r="T662">
        <v>22907.29</v>
      </c>
      <c r="U662">
        <v>0</v>
      </c>
      <c r="V662">
        <v>0</v>
      </c>
      <c r="W662">
        <v>32600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 s="1">
        <v>44562</v>
      </c>
      <c r="AE662" s="1">
        <v>44773</v>
      </c>
      <c r="AF662" s="1">
        <v>44785</v>
      </c>
      <c r="AG6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32600</v>
      </c>
    </row>
    <row r="663" spans="1:33" x14ac:dyDescent="0.25">
      <c r="A663">
        <v>8</v>
      </c>
      <c r="B663">
        <v>801</v>
      </c>
      <c r="C663">
        <v>10</v>
      </c>
      <c r="D663">
        <v>302</v>
      </c>
      <c r="E663">
        <v>8</v>
      </c>
      <c r="F663">
        <v>0</v>
      </c>
      <c r="G663">
        <v>2096</v>
      </c>
      <c r="H663" s="10" t="s">
        <v>5474</v>
      </c>
      <c r="I663">
        <v>40</v>
      </c>
      <c r="J663">
        <v>1000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 s="1">
        <v>44562</v>
      </c>
      <c r="AE663" s="1">
        <v>44773</v>
      </c>
      <c r="AF663" s="1">
        <v>44785</v>
      </c>
      <c r="AG6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664" spans="1:33" x14ac:dyDescent="0.25">
      <c r="A664">
        <v>8</v>
      </c>
      <c r="B664">
        <v>801</v>
      </c>
      <c r="C664">
        <v>10</v>
      </c>
      <c r="D664">
        <v>302</v>
      </c>
      <c r="E664">
        <v>8</v>
      </c>
      <c r="F664">
        <v>0</v>
      </c>
      <c r="G664">
        <v>2096</v>
      </c>
      <c r="H664" s="10" t="s">
        <v>4381</v>
      </c>
      <c r="I664">
        <v>40</v>
      </c>
      <c r="J664">
        <v>620563</v>
      </c>
      <c r="K664">
        <v>0</v>
      </c>
      <c r="L664">
        <v>0</v>
      </c>
      <c r="M664">
        <v>0</v>
      </c>
      <c r="N664">
        <v>0</v>
      </c>
      <c r="O664">
        <v>586500</v>
      </c>
      <c r="P664">
        <v>0</v>
      </c>
      <c r="Q664">
        <v>0</v>
      </c>
      <c r="R664">
        <v>5489.61</v>
      </c>
      <c r="S664">
        <v>5489.61</v>
      </c>
      <c r="T664">
        <v>5489.61</v>
      </c>
      <c r="U664">
        <v>0</v>
      </c>
      <c r="V664">
        <v>0</v>
      </c>
      <c r="W664">
        <v>620563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 s="1">
        <v>44562</v>
      </c>
      <c r="AE664" s="1">
        <v>44773</v>
      </c>
      <c r="AF664" s="1">
        <v>44785</v>
      </c>
      <c r="AG6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34063</v>
      </c>
    </row>
    <row r="665" spans="1:33" x14ac:dyDescent="0.25">
      <c r="A665">
        <v>8</v>
      </c>
      <c r="B665">
        <v>801</v>
      </c>
      <c r="C665">
        <v>10</v>
      </c>
      <c r="D665">
        <v>302</v>
      </c>
      <c r="E665">
        <v>8</v>
      </c>
      <c r="F665">
        <v>0</v>
      </c>
      <c r="G665">
        <v>2096</v>
      </c>
      <c r="H665" s="10" t="s">
        <v>4381</v>
      </c>
      <c r="I665">
        <v>4011</v>
      </c>
      <c r="J665">
        <v>20000</v>
      </c>
      <c r="K665">
        <v>0</v>
      </c>
      <c r="L665">
        <v>96000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59853.65</v>
      </c>
      <c r="S665">
        <v>59853.65</v>
      </c>
      <c r="T665">
        <v>59853.65</v>
      </c>
      <c r="U665">
        <v>0</v>
      </c>
      <c r="V665">
        <v>0</v>
      </c>
      <c r="W665">
        <v>20000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 s="1">
        <v>44562</v>
      </c>
      <c r="AE665" s="1">
        <v>44773</v>
      </c>
      <c r="AF665" s="1">
        <v>44785</v>
      </c>
      <c r="AG6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116000</v>
      </c>
    </row>
    <row r="666" spans="1:33" x14ac:dyDescent="0.25">
      <c r="A666">
        <v>8</v>
      </c>
      <c r="B666">
        <v>801</v>
      </c>
      <c r="C666">
        <v>10</v>
      </c>
      <c r="D666">
        <v>302</v>
      </c>
      <c r="E666">
        <v>8</v>
      </c>
      <c r="F666">
        <v>0</v>
      </c>
      <c r="G666">
        <v>2096</v>
      </c>
      <c r="H666" s="10" t="s">
        <v>4381</v>
      </c>
      <c r="I666">
        <v>4500</v>
      </c>
      <c r="J666">
        <v>0</v>
      </c>
      <c r="K666">
        <v>0</v>
      </c>
      <c r="L666">
        <v>86000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85508.5</v>
      </c>
      <c r="S666">
        <v>85508.5</v>
      </c>
      <c r="T666">
        <v>85508.5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 s="1">
        <v>44562</v>
      </c>
      <c r="AE666" s="1">
        <v>44773</v>
      </c>
      <c r="AF666" s="1">
        <v>44785</v>
      </c>
      <c r="AG6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86000</v>
      </c>
    </row>
    <row r="667" spans="1:33" x14ac:dyDescent="0.25">
      <c r="A667">
        <v>8</v>
      </c>
      <c r="B667">
        <v>801</v>
      </c>
      <c r="C667">
        <v>10</v>
      </c>
      <c r="D667">
        <v>302</v>
      </c>
      <c r="E667">
        <v>8</v>
      </c>
      <c r="F667">
        <v>0</v>
      </c>
      <c r="G667">
        <v>2096</v>
      </c>
      <c r="H667" s="10" t="s">
        <v>4382</v>
      </c>
      <c r="I667">
        <v>40</v>
      </c>
      <c r="J667">
        <v>0</v>
      </c>
      <c r="K667">
        <v>0</v>
      </c>
      <c r="L667">
        <v>9000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4458.59</v>
      </c>
      <c r="S667">
        <v>4458.59</v>
      </c>
      <c r="T667">
        <v>4458.59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 s="1">
        <v>44562</v>
      </c>
      <c r="AE667" s="1">
        <v>44773</v>
      </c>
      <c r="AF667" s="1">
        <v>44785</v>
      </c>
      <c r="AG6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668" spans="1:33" x14ac:dyDescent="0.25">
      <c r="A668">
        <v>8</v>
      </c>
      <c r="B668">
        <v>801</v>
      </c>
      <c r="C668">
        <v>10</v>
      </c>
      <c r="D668">
        <v>302</v>
      </c>
      <c r="E668">
        <v>8</v>
      </c>
      <c r="F668">
        <v>0</v>
      </c>
      <c r="G668">
        <v>2096</v>
      </c>
      <c r="H668" s="10" t="s">
        <v>4383</v>
      </c>
      <c r="I668">
        <v>40</v>
      </c>
      <c r="J668">
        <v>3000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210.35</v>
      </c>
      <c r="S668">
        <v>210.35</v>
      </c>
      <c r="T668">
        <v>210.35</v>
      </c>
      <c r="U668">
        <v>0</v>
      </c>
      <c r="V668">
        <v>0</v>
      </c>
      <c r="W668">
        <v>3000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 s="1">
        <v>44562</v>
      </c>
      <c r="AE668" s="1">
        <v>44773</v>
      </c>
      <c r="AF668" s="1">
        <v>44785</v>
      </c>
      <c r="AG6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669" spans="1:33" x14ac:dyDescent="0.25">
      <c r="A669">
        <v>8</v>
      </c>
      <c r="B669">
        <v>801</v>
      </c>
      <c r="C669">
        <v>10</v>
      </c>
      <c r="D669">
        <v>302</v>
      </c>
      <c r="E669">
        <v>8</v>
      </c>
      <c r="F669">
        <v>0</v>
      </c>
      <c r="G669">
        <v>2096</v>
      </c>
      <c r="H669" s="10" t="s">
        <v>4384</v>
      </c>
      <c r="I669">
        <v>40</v>
      </c>
      <c r="J669">
        <v>1000</v>
      </c>
      <c r="K669">
        <v>0</v>
      </c>
      <c r="L669">
        <v>9000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8919.65</v>
      </c>
      <c r="S669">
        <v>8919.65</v>
      </c>
      <c r="T669">
        <v>8919.65</v>
      </c>
      <c r="U669">
        <v>0</v>
      </c>
      <c r="V669">
        <v>0</v>
      </c>
      <c r="W669">
        <v>1000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 s="1">
        <v>44562</v>
      </c>
      <c r="AE669" s="1">
        <v>44773</v>
      </c>
      <c r="AF669" s="1">
        <v>44785</v>
      </c>
      <c r="AG6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670" spans="1:33" x14ac:dyDescent="0.25">
      <c r="A670">
        <v>8</v>
      </c>
      <c r="B670">
        <v>801</v>
      </c>
      <c r="C670">
        <v>10</v>
      </c>
      <c r="D670">
        <v>302</v>
      </c>
      <c r="E670">
        <v>8</v>
      </c>
      <c r="F670">
        <v>0</v>
      </c>
      <c r="G670">
        <v>2096</v>
      </c>
      <c r="H670" s="10" t="s">
        <v>4385</v>
      </c>
      <c r="I670">
        <v>40</v>
      </c>
      <c r="J670">
        <v>79000</v>
      </c>
      <c r="K670">
        <v>0</v>
      </c>
      <c r="L670">
        <v>0</v>
      </c>
      <c r="M670">
        <v>0</v>
      </c>
      <c r="N670">
        <v>0</v>
      </c>
      <c r="O670">
        <v>9000</v>
      </c>
      <c r="P670">
        <v>0</v>
      </c>
      <c r="Q670">
        <v>0</v>
      </c>
      <c r="R670">
        <v>38491.370000000003</v>
      </c>
      <c r="S670">
        <v>38491.370000000003</v>
      </c>
      <c r="T670">
        <v>32787.85</v>
      </c>
      <c r="U670">
        <v>0</v>
      </c>
      <c r="V670">
        <v>0</v>
      </c>
      <c r="W670">
        <v>79000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 s="1">
        <v>44562</v>
      </c>
      <c r="AE670" s="1">
        <v>44773</v>
      </c>
      <c r="AF670" s="1">
        <v>44785</v>
      </c>
      <c r="AG6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70000</v>
      </c>
    </row>
    <row r="671" spans="1:33" x14ac:dyDescent="0.25">
      <c r="A671">
        <v>8</v>
      </c>
      <c r="B671">
        <v>801</v>
      </c>
      <c r="C671">
        <v>10</v>
      </c>
      <c r="D671">
        <v>302</v>
      </c>
      <c r="E671">
        <v>8</v>
      </c>
      <c r="F671">
        <v>0</v>
      </c>
      <c r="G671">
        <v>2096</v>
      </c>
      <c r="H671" s="10" t="s">
        <v>4393</v>
      </c>
      <c r="I671">
        <v>40</v>
      </c>
      <c r="J671">
        <v>1000</v>
      </c>
      <c r="K671">
        <v>0</v>
      </c>
      <c r="L671">
        <v>6500</v>
      </c>
      <c r="M671">
        <v>0</v>
      </c>
      <c r="N671">
        <v>0</v>
      </c>
      <c r="O671">
        <v>1000</v>
      </c>
      <c r="P671">
        <v>0</v>
      </c>
      <c r="Q671">
        <v>0</v>
      </c>
      <c r="R671">
        <v>6407.03</v>
      </c>
      <c r="S671">
        <v>6407.03</v>
      </c>
      <c r="T671">
        <v>6407.03</v>
      </c>
      <c r="U671">
        <v>0</v>
      </c>
      <c r="V671">
        <v>0</v>
      </c>
      <c r="W671">
        <v>1000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 s="1">
        <v>44562</v>
      </c>
      <c r="AE671" s="1">
        <v>44773</v>
      </c>
      <c r="AF671" s="1">
        <v>44785</v>
      </c>
      <c r="AG6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6500</v>
      </c>
    </row>
    <row r="672" spans="1:33" x14ac:dyDescent="0.25">
      <c r="A672">
        <v>8</v>
      </c>
      <c r="B672">
        <v>801</v>
      </c>
      <c r="C672">
        <v>10</v>
      </c>
      <c r="D672">
        <v>302</v>
      </c>
      <c r="E672">
        <v>8</v>
      </c>
      <c r="F672">
        <v>0</v>
      </c>
      <c r="G672">
        <v>2096</v>
      </c>
      <c r="H672" s="10" t="s">
        <v>4387</v>
      </c>
      <c r="I672">
        <v>40</v>
      </c>
      <c r="J672">
        <v>80000</v>
      </c>
      <c r="K672">
        <v>0</v>
      </c>
      <c r="L672">
        <v>0</v>
      </c>
      <c r="M672">
        <v>0</v>
      </c>
      <c r="N672">
        <v>0</v>
      </c>
      <c r="O672">
        <v>29000</v>
      </c>
      <c r="P672">
        <v>0</v>
      </c>
      <c r="Q672">
        <v>0</v>
      </c>
      <c r="R672">
        <v>27702.41</v>
      </c>
      <c r="S672">
        <v>7557.42</v>
      </c>
      <c r="T672">
        <v>7557.42</v>
      </c>
      <c r="U672">
        <v>0</v>
      </c>
      <c r="V672">
        <v>0</v>
      </c>
      <c r="W672">
        <v>80000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 s="1">
        <v>44562</v>
      </c>
      <c r="AE672" s="1">
        <v>44773</v>
      </c>
      <c r="AF672" s="1">
        <v>44785</v>
      </c>
      <c r="AG6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51000</v>
      </c>
    </row>
    <row r="673" spans="1:33" x14ac:dyDescent="0.25">
      <c r="A673">
        <v>8</v>
      </c>
      <c r="B673">
        <v>801</v>
      </c>
      <c r="C673">
        <v>10</v>
      </c>
      <c r="D673">
        <v>302</v>
      </c>
      <c r="E673">
        <v>8</v>
      </c>
      <c r="F673">
        <v>0</v>
      </c>
      <c r="G673">
        <v>2096</v>
      </c>
      <c r="H673" s="10" t="s">
        <v>4387</v>
      </c>
      <c r="I673">
        <v>4011</v>
      </c>
      <c r="J673">
        <v>0</v>
      </c>
      <c r="K673">
        <v>0</v>
      </c>
      <c r="L673">
        <v>15000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 s="1">
        <v>44562</v>
      </c>
      <c r="AE673" s="1">
        <v>44773</v>
      </c>
      <c r="AF673" s="1">
        <v>44785</v>
      </c>
      <c r="AG6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674" spans="1:33" x14ac:dyDescent="0.25">
      <c r="A674">
        <v>8</v>
      </c>
      <c r="B674">
        <v>801</v>
      </c>
      <c r="C674">
        <v>10</v>
      </c>
      <c r="D674">
        <v>302</v>
      </c>
      <c r="E674">
        <v>8</v>
      </c>
      <c r="F674">
        <v>0</v>
      </c>
      <c r="G674">
        <v>2096</v>
      </c>
      <c r="H674" s="10" t="s">
        <v>4388</v>
      </c>
      <c r="I674">
        <v>40</v>
      </c>
      <c r="J674">
        <v>500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 s="1">
        <v>44562</v>
      </c>
      <c r="AE674" s="1">
        <v>44773</v>
      </c>
      <c r="AF674" s="1">
        <v>44785</v>
      </c>
      <c r="AG6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75" spans="1:33" x14ac:dyDescent="0.25">
      <c r="A675">
        <v>8</v>
      </c>
      <c r="B675">
        <v>801</v>
      </c>
      <c r="C675">
        <v>10</v>
      </c>
      <c r="D675">
        <v>302</v>
      </c>
      <c r="E675">
        <v>8</v>
      </c>
      <c r="F675">
        <v>0</v>
      </c>
      <c r="G675">
        <v>2096</v>
      </c>
      <c r="H675" s="10" t="s">
        <v>4389</v>
      </c>
      <c r="I675">
        <v>40</v>
      </c>
      <c r="J675">
        <v>460000</v>
      </c>
      <c r="K675">
        <v>0</v>
      </c>
      <c r="L675">
        <v>0</v>
      </c>
      <c r="M675">
        <v>0</v>
      </c>
      <c r="N675">
        <v>0</v>
      </c>
      <c r="O675">
        <v>140000</v>
      </c>
      <c r="P675">
        <v>0</v>
      </c>
      <c r="Q675">
        <v>0</v>
      </c>
      <c r="R675">
        <v>309045.3</v>
      </c>
      <c r="S675">
        <v>119544.63</v>
      </c>
      <c r="T675">
        <v>119544.63</v>
      </c>
      <c r="U675">
        <v>0</v>
      </c>
      <c r="V675">
        <v>0</v>
      </c>
      <c r="W675">
        <v>460000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 s="1">
        <v>44562</v>
      </c>
      <c r="AE675" s="1">
        <v>44773</v>
      </c>
      <c r="AF675" s="1">
        <v>44785</v>
      </c>
      <c r="AG6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320000</v>
      </c>
    </row>
    <row r="676" spans="1:33" x14ac:dyDescent="0.25">
      <c r="A676">
        <v>8</v>
      </c>
      <c r="B676">
        <v>801</v>
      </c>
      <c r="C676">
        <v>10</v>
      </c>
      <c r="D676">
        <v>302</v>
      </c>
      <c r="E676">
        <v>8</v>
      </c>
      <c r="F676">
        <v>0</v>
      </c>
      <c r="G676">
        <v>2096</v>
      </c>
      <c r="H676" s="10" t="s">
        <v>4389</v>
      </c>
      <c r="I676">
        <v>4011</v>
      </c>
      <c r="J676">
        <v>0</v>
      </c>
      <c r="K676">
        <v>0</v>
      </c>
      <c r="L676">
        <v>15000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 s="1">
        <v>44562</v>
      </c>
      <c r="AE676" s="1">
        <v>44773</v>
      </c>
      <c r="AF676" s="1">
        <v>44785</v>
      </c>
      <c r="AG6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677" spans="1:33" x14ac:dyDescent="0.25">
      <c r="A677">
        <v>8</v>
      </c>
      <c r="B677">
        <v>801</v>
      </c>
      <c r="C677">
        <v>10</v>
      </c>
      <c r="D677">
        <v>302</v>
      </c>
      <c r="E677">
        <v>8</v>
      </c>
      <c r="F677">
        <v>0</v>
      </c>
      <c r="G677">
        <v>2096</v>
      </c>
      <c r="H677" s="10" t="s">
        <v>4390</v>
      </c>
      <c r="I677">
        <v>40</v>
      </c>
      <c r="J677">
        <v>500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 s="1">
        <v>44562</v>
      </c>
      <c r="AE677" s="1">
        <v>44773</v>
      </c>
      <c r="AF677" s="1">
        <v>44785</v>
      </c>
      <c r="AG6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78" spans="1:33" x14ac:dyDescent="0.25">
      <c r="A678">
        <v>8</v>
      </c>
      <c r="B678">
        <v>801</v>
      </c>
      <c r="C678">
        <v>10</v>
      </c>
      <c r="D678">
        <v>302</v>
      </c>
      <c r="E678">
        <v>8</v>
      </c>
      <c r="F678">
        <v>0</v>
      </c>
      <c r="G678">
        <v>2096</v>
      </c>
      <c r="H678" s="10" t="s">
        <v>4394</v>
      </c>
      <c r="I678">
        <v>40</v>
      </c>
      <c r="J678">
        <v>79100</v>
      </c>
      <c r="K678">
        <v>0</v>
      </c>
      <c r="L678">
        <v>0</v>
      </c>
      <c r="M678">
        <v>0</v>
      </c>
      <c r="N678">
        <v>0</v>
      </c>
      <c r="O678">
        <v>50000</v>
      </c>
      <c r="P678">
        <v>0</v>
      </c>
      <c r="Q678">
        <v>0</v>
      </c>
      <c r="R678">
        <v>19455.509999999998</v>
      </c>
      <c r="S678">
        <v>19455.509999999998</v>
      </c>
      <c r="T678">
        <v>19455.509999999998</v>
      </c>
      <c r="U678">
        <v>0</v>
      </c>
      <c r="V678">
        <v>0</v>
      </c>
      <c r="W678">
        <v>79100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 s="1">
        <v>44562</v>
      </c>
      <c r="AE678" s="1">
        <v>44773</v>
      </c>
      <c r="AF678" s="1">
        <v>44785</v>
      </c>
      <c r="AG6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29100</v>
      </c>
    </row>
    <row r="679" spans="1:33" x14ac:dyDescent="0.25">
      <c r="A679">
        <v>8</v>
      </c>
      <c r="B679">
        <v>801</v>
      </c>
      <c r="C679">
        <v>10</v>
      </c>
      <c r="D679">
        <v>302</v>
      </c>
      <c r="E679">
        <v>8</v>
      </c>
      <c r="F679">
        <v>0</v>
      </c>
      <c r="G679">
        <v>2096</v>
      </c>
      <c r="H679" s="10" t="s">
        <v>4391</v>
      </c>
      <c r="I679">
        <v>40</v>
      </c>
      <c r="J679">
        <v>500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 s="1">
        <v>44562</v>
      </c>
      <c r="AE679" s="1">
        <v>44773</v>
      </c>
      <c r="AF679" s="1">
        <v>44785</v>
      </c>
      <c r="AG6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80" spans="1:33" x14ac:dyDescent="0.25">
      <c r="A680">
        <v>8</v>
      </c>
      <c r="B680">
        <v>801</v>
      </c>
      <c r="C680">
        <v>10</v>
      </c>
      <c r="D680">
        <v>302</v>
      </c>
      <c r="E680">
        <v>8</v>
      </c>
      <c r="F680">
        <v>0</v>
      </c>
      <c r="G680">
        <v>2096</v>
      </c>
      <c r="H680" s="10" t="s">
        <v>4402</v>
      </c>
      <c r="I680">
        <v>40</v>
      </c>
      <c r="J680">
        <v>500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 s="1">
        <v>44562</v>
      </c>
      <c r="AE680" s="1">
        <v>44773</v>
      </c>
      <c r="AF680" s="1">
        <v>44785</v>
      </c>
      <c r="AG6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81" spans="1:33" x14ac:dyDescent="0.25">
      <c r="A681">
        <v>8</v>
      </c>
      <c r="B681">
        <v>801</v>
      </c>
      <c r="C681">
        <v>10</v>
      </c>
      <c r="D681">
        <v>302</v>
      </c>
      <c r="E681">
        <v>8</v>
      </c>
      <c r="F681">
        <v>0</v>
      </c>
      <c r="G681">
        <v>2096</v>
      </c>
      <c r="H681" s="10" t="s">
        <v>4392</v>
      </c>
      <c r="I681">
        <v>40</v>
      </c>
      <c r="J681">
        <v>500</v>
      </c>
      <c r="K681">
        <v>0</v>
      </c>
      <c r="L681">
        <v>9900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10316.5</v>
      </c>
      <c r="S681">
        <v>10087.5</v>
      </c>
      <c r="T681">
        <v>10087.5</v>
      </c>
      <c r="U681">
        <v>0</v>
      </c>
      <c r="V681">
        <v>0</v>
      </c>
      <c r="W681">
        <v>500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 s="1">
        <v>44562</v>
      </c>
      <c r="AE681" s="1">
        <v>44773</v>
      </c>
      <c r="AF681" s="1">
        <v>44785</v>
      </c>
      <c r="AG6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10400</v>
      </c>
    </row>
    <row r="682" spans="1:33" x14ac:dyDescent="0.25">
      <c r="A682">
        <v>8</v>
      </c>
      <c r="B682">
        <v>801</v>
      </c>
      <c r="C682">
        <v>10</v>
      </c>
      <c r="D682">
        <v>302</v>
      </c>
      <c r="E682">
        <v>8</v>
      </c>
      <c r="F682">
        <v>0</v>
      </c>
      <c r="G682">
        <v>2096</v>
      </c>
      <c r="H682" s="10" t="s">
        <v>4392</v>
      </c>
      <c r="I682">
        <v>4300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 s="1">
        <v>44562</v>
      </c>
      <c r="AE682" s="1">
        <v>44773</v>
      </c>
      <c r="AF682" s="1">
        <v>44785</v>
      </c>
      <c r="AG6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683" spans="1:33" x14ac:dyDescent="0.25">
      <c r="A683">
        <v>8</v>
      </c>
      <c r="B683">
        <v>801</v>
      </c>
      <c r="C683">
        <v>10</v>
      </c>
      <c r="D683">
        <v>303</v>
      </c>
      <c r="E683">
        <v>6</v>
      </c>
      <c r="F683">
        <v>0</v>
      </c>
      <c r="G683">
        <v>2097</v>
      </c>
      <c r="H683" s="10" t="s">
        <v>4386</v>
      </c>
      <c r="I683">
        <v>40</v>
      </c>
      <c r="J683">
        <v>500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 s="1">
        <v>44562</v>
      </c>
      <c r="AE683" s="1">
        <v>44773</v>
      </c>
      <c r="AF683" s="1">
        <v>44785</v>
      </c>
      <c r="AG6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84" spans="1:33" x14ac:dyDescent="0.25">
      <c r="A684">
        <v>8</v>
      </c>
      <c r="B684">
        <v>801</v>
      </c>
      <c r="C684">
        <v>10</v>
      </c>
      <c r="D684">
        <v>303</v>
      </c>
      <c r="E684">
        <v>6</v>
      </c>
      <c r="F684">
        <v>0</v>
      </c>
      <c r="G684">
        <v>2097</v>
      </c>
      <c r="H684" s="10" t="s">
        <v>4387</v>
      </c>
      <c r="I684">
        <v>40</v>
      </c>
      <c r="J684">
        <v>500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 s="1">
        <v>44562</v>
      </c>
      <c r="AE684" s="1">
        <v>44773</v>
      </c>
      <c r="AF684" s="1">
        <v>44785</v>
      </c>
      <c r="AG6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85" spans="1:33" x14ac:dyDescent="0.25">
      <c r="A685">
        <v>8</v>
      </c>
      <c r="B685">
        <v>801</v>
      </c>
      <c r="C685">
        <v>10</v>
      </c>
      <c r="D685">
        <v>303</v>
      </c>
      <c r="E685">
        <v>6</v>
      </c>
      <c r="F685">
        <v>0</v>
      </c>
      <c r="G685">
        <v>2097</v>
      </c>
      <c r="H685" s="10" t="s">
        <v>4406</v>
      </c>
      <c r="I685">
        <v>40</v>
      </c>
      <c r="J685">
        <v>500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 s="1">
        <v>44562</v>
      </c>
      <c r="AE685" s="1">
        <v>44773</v>
      </c>
      <c r="AF685" s="1">
        <v>44785</v>
      </c>
      <c r="AG6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86" spans="1:33" x14ac:dyDescent="0.25">
      <c r="A686">
        <v>8</v>
      </c>
      <c r="B686">
        <v>801</v>
      </c>
      <c r="C686">
        <v>10</v>
      </c>
      <c r="D686">
        <v>303</v>
      </c>
      <c r="E686">
        <v>6</v>
      </c>
      <c r="F686">
        <v>0</v>
      </c>
      <c r="G686">
        <v>2097</v>
      </c>
      <c r="H686" s="10" t="s">
        <v>4388</v>
      </c>
      <c r="I686">
        <v>40</v>
      </c>
      <c r="J686">
        <v>500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 s="1">
        <v>44562</v>
      </c>
      <c r="AE686" s="1">
        <v>44773</v>
      </c>
      <c r="AF686" s="1">
        <v>44785</v>
      </c>
      <c r="AG6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687" spans="1:33" x14ac:dyDescent="0.25">
      <c r="A687">
        <v>8</v>
      </c>
      <c r="B687">
        <v>801</v>
      </c>
      <c r="C687">
        <v>10</v>
      </c>
      <c r="D687">
        <v>303</v>
      </c>
      <c r="E687">
        <v>6</v>
      </c>
      <c r="F687">
        <v>0</v>
      </c>
      <c r="G687">
        <v>2097</v>
      </c>
      <c r="H687" s="10" t="s">
        <v>4389</v>
      </c>
      <c r="I687">
        <v>40</v>
      </c>
      <c r="J687">
        <v>35000</v>
      </c>
      <c r="K687">
        <v>0</v>
      </c>
      <c r="L687">
        <v>5000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31814.78</v>
      </c>
      <c r="S687">
        <v>0</v>
      </c>
      <c r="T687">
        <v>0</v>
      </c>
      <c r="U687">
        <v>0</v>
      </c>
      <c r="V687">
        <v>0</v>
      </c>
      <c r="W687">
        <v>35000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 s="1">
        <v>44562</v>
      </c>
      <c r="AE687" s="1">
        <v>44773</v>
      </c>
      <c r="AF687" s="1">
        <v>44785</v>
      </c>
      <c r="AG6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688" spans="1:33" x14ac:dyDescent="0.25">
      <c r="A688">
        <v>8</v>
      </c>
      <c r="B688">
        <v>801</v>
      </c>
      <c r="C688">
        <v>10</v>
      </c>
      <c r="D688">
        <v>303</v>
      </c>
      <c r="E688">
        <v>8</v>
      </c>
      <c r="F688">
        <v>0</v>
      </c>
      <c r="G688">
        <v>1047</v>
      </c>
      <c r="H688" s="10" t="s">
        <v>4389</v>
      </c>
      <c r="I688">
        <v>40</v>
      </c>
      <c r="J688">
        <v>39591</v>
      </c>
      <c r="K688">
        <v>0</v>
      </c>
      <c r="L688">
        <v>26394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39560</v>
      </c>
      <c r="S688">
        <v>38460</v>
      </c>
      <c r="T688">
        <v>38460</v>
      </c>
      <c r="U688">
        <v>0</v>
      </c>
      <c r="V688">
        <v>0</v>
      </c>
      <c r="W688">
        <v>39591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 s="1">
        <v>44562</v>
      </c>
      <c r="AE688" s="1">
        <v>44773</v>
      </c>
      <c r="AF688" s="1">
        <v>44785</v>
      </c>
      <c r="AG6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65985</v>
      </c>
    </row>
    <row r="689" spans="1:33" x14ac:dyDescent="0.25">
      <c r="A689">
        <v>8</v>
      </c>
      <c r="B689">
        <v>801</v>
      </c>
      <c r="C689">
        <v>10</v>
      </c>
      <c r="D689">
        <v>303</v>
      </c>
      <c r="E689">
        <v>8</v>
      </c>
      <c r="F689">
        <v>0</v>
      </c>
      <c r="G689">
        <v>1049</v>
      </c>
      <c r="H689" s="10" t="s">
        <v>4406</v>
      </c>
      <c r="I689">
        <v>40</v>
      </c>
      <c r="J689">
        <v>13197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 s="1">
        <v>44562</v>
      </c>
      <c r="AE689" s="1">
        <v>44773</v>
      </c>
      <c r="AF689" s="1">
        <v>44785</v>
      </c>
      <c r="AG6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13197</v>
      </c>
    </row>
    <row r="690" spans="1:33" x14ac:dyDescent="0.25">
      <c r="A690">
        <v>8</v>
      </c>
      <c r="B690">
        <v>801</v>
      </c>
      <c r="C690">
        <v>10</v>
      </c>
      <c r="D690">
        <v>303</v>
      </c>
      <c r="E690">
        <v>8</v>
      </c>
      <c r="F690">
        <v>0</v>
      </c>
      <c r="G690">
        <v>1050</v>
      </c>
      <c r="H690" s="10" t="s">
        <v>4406</v>
      </c>
      <c r="I690">
        <v>40</v>
      </c>
      <c r="J690">
        <v>26394</v>
      </c>
      <c r="K690">
        <v>0</v>
      </c>
      <c r="L690">
        <v>0</v>
      </c>
      <c r="M690">
        <v>0</v>
      </c>
      <c r="N690">
        <v>0</v>
      </c>
      <c r="O690">
        <v>26394</v>
      </c>
      <c r="P690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26394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 s="1">
        <v>44562</v>
      </c>
      <c r="AE690" s="1">
        <v>44773</v>
      </c>
      <c r="AF690" s="1">
        <v>44785</v>
      </c>
      <c r="AG6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691" spans="1:33" x14ac:dyDescent="0.25">
      <c r="A691">
        <v>8</v>
      </c>
      <c r="B691">
        <v>801</v>
      </c>
      <c r="C691">
        <v>10</v>
      </c>
      <c r="D691">
        <v>303</v>
      </c>
      <c r="E691">
        <v>8</v>
      </c>
      <c r="F691">
        <v>0</v>
      </c>
      <c r="G691">
        <v>1053</v>
      </c>
      <c r="H691" s="10" t="s">
        <v>4389</v>
      </c>
      <c r="I691">
        <v>40</v>
      </c>
      <c r="J691">
        <v>16394</v>
      </c>
      <c r="K691">
        <v>0</v>
      </c>
      <c r="L691">
        <v>0</v>
      </c>
      <c r="M691">
        <v>0</v>
      </c>
      <c r="N691">
        <v>0</v>
      </c>
      <c r="O691">
        <v>16394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16394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 s="1">
        <v>44562</v>
      </c>
      <c r="AE691" s="1">
        <v>44773</v>
      </c>
      <c r="AF691" s="1">
        <v>44785</v>
      </c>
      <c r="AG6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692" spans="1:33" x14ac:dyDescent="0.25">
      <c r="A692">
        <v>8</v>
      </c>
      <c r="B692">
        <v>801</v>
      </c>
      <c r="C692">
        <v>10</v>
      </c>
      <c r="D692">
        <v>303</v>
      </c>
      <c r="E692">
        <v>8</v>
      </c>
      <c r="F692">
        <v>0</v>
      </c>
      <c r="G692">
        <v>1053</v>
      </c>
      <c r="H692" s="10" t="s">
        <v>4404</v>
      </c>
      <c r="I692">
        <v>40</v>
      </c>
      <c r="J692">
        <v>0</v>
      </c>
      <c r="K692">
        <v>0</v>
      </c>
      <c r="L692">
        <v>16394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16394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 s="1">
        <v>44562</v>
      </c>
      <c r="AE692" s="1">
        <v>44773</v>
      </c>
      <c r="AF692" s="1">
        <v>44785</v>
      </c>
      <c r="AG6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16394</v>
      </c>
    </row>
    <row r="693" spans="1:33" x14ac:dyDescent="0.25">
      <c r="A693">
        <v>8</v>
      </c>
      <c r="B693">
        <v>801</v>
      </c>
      <c r="C693">
        <v>10</v>
      </c>
      <c r="D693">
        <v>303</v>
      </c>
      <c r="E693">
        <v>8</v>
      </c>
      <c r="F693">
        <v>0</v>
      </c>
      <c r="G693">
        <v>1054</v>
      </c>
      <c r="H693" s="10" t="s">
        <v>4389</v>
      </c>
      <c r="I693">
        <v>40</v>
      </c>
      <c r="J693">
        <v>10000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10000</v>
      </c>
      <c r="S693">
        <v>10000</v>
      </c>
      <c r="T693">
        <v>10000</v>
      </c>
      <c r="U693">
        <v>0</v>
      </c>
      <c r="V693">
        <v>0</v>
      </c>
      <c r="W693">
        <v>10000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 s="1">
        <v>44562</v>
      </c>
      <c r="AE693" s="1">
        <v>44773</v>
      </c>
      <c r="AF693" s="1">
        <v>44785</v>
      </c>
      <c r="AG6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694" spans="1:33" x14ac:dyDescent="0.25">
      <c r="A694">
        <v>8</v>
      </c>
      <c r="B694">
        <v>801</v>
      </c>
      <c r="C694">
        <v>10</v>
      </c>
      <c r="D694">
        <v>303</v>
      </c>
      <c r="E694">
        <v>8</v>
      </c>
      <c r="F694">
        <v>0</v>
      </c>
      <c r="G694">
        <v>2094</v>
      </c>
      <c r="H694" s="10" t="s">
        <v>4407</v>
      </c>
      <c r="I694">
        <v>40</v>
      </c>
      <c r="J694">
        <v>100000</v>
      </c>
      <c r="K694">
        <v>0</v>
      </c>
      <c r="L694">
        <v>50000</v>
      </c>
      <c r="M694">
        <v>0</v>
      </c>
      <c r="N694">
        <v>0</v>
      </c>
      <c r="O694">
        <v>30000</v>
      </c>
      <c r="P694">
        <v>0</v>
      </c>
      <c r="Q694">
        <v>0</v>
      </c>
      <c r="R694">
        <v>95483.199999999997</v>
      </c>
      <c r="S694">
        <v>46357.919999999998</v>
      </c>
      <c r="T694">
        <v>46357.919999999998</v>
      </c>
      <c r="U694">
        <v>0</v>
      </c>
      <c r="V694">
        <v>0</v>
      </c>
      <c r="W694">
        <v>100000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 s="1">
        <v>44562</v>
      </c>
      <c r="AE694" s="1">
        <v>44773</v>
      </c>
      <c r="AF694" s="1">
        <v>44785</v>
      </c>
      <c r="AG6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120000</v>
      </c>
    </row>
    <row r="695" spans="1:33" x14ac:dyDescent="0.25">
      <c r="A695">
        <v>8</v>
      </c>
      <c r="B695">
        <v>801</v>
      </c>
      <c r="C695">
        <v>10</v>
      </c>
      <c r="D695">
        <v>303</v>
      </c>
      <c r="E695">
        <v>8</v>
      </c>
      <c r="F695">
        <v>0</v>
      </c>
      <c r="G695">
        <v>2098</v>
      </c>
      <c r="H695" s="10" t="s">
        <v>4388</v>
      </c>
      <c r="I695">
        <v>40</v>
      </c>
      <c r="J695">
        <v>30000</v>
      </c>
      <c r="K695">
        <v>0</v>
      </c>
      <c r="L695">
        <v>0</v>
      </c>
      <c r="M695">
        <v>0</v>
      </c>
      <c r="N695">
        <v>0</v>
      </c>
      <c r="O695">
        <v>25000</v>
      </c>
      <c r="P695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30000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 s="1">
        <v>44562</v>
      </c>
      <c r="AE695" s="1">
        <v>44773</v>
      </c>
      <c r="AF695" s="1">
        <v>44785</v>
      </c>
      <c r="AG6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696" spans="1:33" x14ac:dyDescent="0.25">
      <c r="A696">
        <v>8</v>
      </c>
      <c r="B696">
        <v>801</v>
      </c>
      <c r="C696">
        <v>10</v>
      </c>
      <c r="D696">
        <v>303</v>
      </c>
      <c r="E696">
        <v>8</v>
      </c>
      <c r="F696">
        <v>0</v>
      </c>
      <c r="G696">
        <v>2098</v>
      </c>
      <c r="H696" s="10" t="s">
        <v>4389</v>
      </c>
      <c r="I696">
        <v>40</v>
      </c>
      <c r="J696">
        <v>50000</v>
      </c>
      <c r="K696">
        <v>0</v>
      </c>
      <c r="L696">
        <v>120000</v>
      </c>
      <c r="M696">
        <v>0</v>
      </c>
      <c r="N696">
        <v>0</v>
      </c>
      <c r="O696">
        <v>40000</v>
      </c>
      <c r="P696">
        <v>0</v>
      </c>
      <c r="Q696">
        <v>0</v>
      </c>
      <c r="R696">
        <v>35140</v>
      </c>
      <c r="S696">
        <v>17540</v>
      </c>
      <c r="T696">
        <v>17540</v>
      </c>
      <c r="U696">
        <v>0</v>
      </c>
      <c r="V696">
        <v>0</v>
      </c>
      <c r="W696">
        <v>50000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 s="1">
        <v>44562</v>
      </c>
      <c r="AE696" s="1">
        <v>44773</v>
      </c>
      <c r="AF696" s="1">
        <v>44785</v>
      </c>
      <c r="AG6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130000</v>
      </c>
    </row>
    <row r="697" spans="1:33" x14ac:dyDescent="0.25">
      <c r="A697">
        <v>8</v>
      </c>
      <c r="B697">
        <v>801</v>
      </c>
      <c r="C697">
        <v>10</v>
      </c>
      <c r="D697">
        <v>303</v>
      </c>
      <c r="E697">
        <v>8</v>
      </c>
      <c r="F697">
        <v>0</v>
      </c>
      <c r="G697">
        <v>2098</v>
      </c>
      <c r="H697" s="10" t="s">
        <v>4389</v>
      </c>
      <c r="I697">
        <v>4500</v>
      </c>
      <c r="J697">
        <v>0</v>
      </c>
      <c r="K697">
        <v>0</v>
      </c>
      <c r="L697">
        <v>50000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3110</v>
      </c>
      <c r="Y697">
        <v>0</v>
      </c>
      <c r="Z697">
        <v>0</v>
      </c>
      <c r="AA697">
        <v>0</v>
      </c>
      <c r="AB697">
        <v>0</v>
      </c>
      <c r="AC697">
        <v>0</v>
      </c>
      <c r="AD697" s="1">
        <v>44562</v>
      </c>
      <c r="AE697" s="1">
        <v>44773</v>
      </c>
      <c r="AF697" s="1">
        <v>44785</v>
      </c>
      <c r="AG6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698" spans="1:33" x14ac:dyDescent="0.25">
      <c r="A698">
        <v>8</v>
      </c>
      <c r="B698">
        <v>801</v>
      </c>
      <c r="C698">
        <v>10</v>
      </c>
      <c r="D698">
        <v>303</v>
      </c>
      <c r="E698">
        <v>8</v>
      </c>
      <c r="F698">
        <v>0</v>
      </c>
      <c r="G698">
        <v>2098</v>
      </c>
      <c r="H698" s="10" t="s">
        <v>4404</v>
      </c>
      <c r="I698">
        <v>40</v>
      </c>
      <c r="J698">
        <v>50000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 s="1">
        <v>44562</v>
      </c>
      <c r="AE698" s="1">
        <v>44773</v>
      </c>
      <c r="AF698" s="1">
        <v>44785</v>
      </c>
      <c r="AG6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699" spans="1:33" x14ac:dyDescent="0.25">
      <c r="A699">
        <v>8</v>
      </c>
      <c r="B699">
        <v>801</v>
      </c>
      <c r="C699">
        <v>10</v>
      </c>
      <c r="D699">
        <v>303</v>
      </c>
      <c r="E699">
        <v>8</v>
      </c>
      <c r="F699">
        <v>0</v>
      </c>
      <c r="G699">
        <v>2099</v>
      </c>
      <c r="H699" s="10" t="s">
        <v>4388</v>
      </c>
      <c r="I699">
        <v>40</v>
      </c>
      <c r="J699">
        <v>10000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 s="1">
        <v>44562</v>
      </c>
      <c r="AE699" s="1">
        <v>44773</v>
      </c>
      <c r="AF699" s="1">
        <v>44785</v>
      </c>
      <c r="AG6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700" spans="1:33" x14ac:dyDescent="0.25">
      <c r="A700">
        <v>8</v>
      </c>
      <c r="B700">
        <v>801</v>
      </c>
      <c r="C700">
        <v>10</v>
      </c>
      <c r="D700">
        <v>303</v>
      </c>
      <c r="E700">
        <v>8</v>
      </c>
      <c r="F700">
        <v>0</v>
      </c>
      <c r="G700">
        <v>2099</v>
      </c>
      <c r="H700" s="10" t="s">
        <v>4389</v>
      </c>
      <c r="I700">
        <v>40</v>
      </c>
      <c r="J700">
        <v>100000</v>
      </c>
      <c r="K700">
        <v>0</v>
      </c>
      <c r="L700">
        <v>40000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128183.33</v>
      </c>
      <c r="S700">
        <v>69137</v>
      </c>
      <c r="T700">
        <v>69137</v>
      </c>
      <c r="U700">
        <v>0</v>
      </c>
      <c r="V700">
        <v>0</v>
      </c>
      <c r="W700">
        <v>100000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 s="1">
        <v>44562</v>
      </c>
      <c r="AE700" s="1">
        <v>44773</v>
      </c>
      <c r="AF700" s="1">
        <v>44785</v>
      </c>
      <c r="AG7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140000</v>
      </c>
    </row>
    <row r="701" spans="1:33" x14ac:dyDescent="0.25">
      <c r="A701">
        <v>8</v>
      </c>
      <c r="B701">
        <v>801</v>
      </c>
      <c r="C701">
        <v>10</v>
      </c>
      <c r="D701">
        <v>303</v>
      </c>
      <c r="E701">
        <v>8</v>
      </c>
      <c r="F701">
        <v>0</v>
      </c>
      <c r="G701">
        <v>2099</v>
      </c>
      <c r="H701" s="10" t="s">
        <v>4389</v>
      </c>
      <c r="I701">
        <v>4500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13750</v>
      </c>
      <c r="S701">
        <v>6034</v>
      </c>
      <c r="T701">
        <v>6034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 s="1">
        <v>44562</v>
      </c>
      <c r="AE701" s="1">
        <v>44773</v>
      </c>
      <c r="AF701" s="1">
        <v>44785</v>
      </c>
      <c r="AG7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02" spans="1:33" x14ac:dyDescent="0.25">
      <c r="A702">
        <v>8</v>
      </c>
      <c r="B702">
        <v>801</v>
      </c>
      <c r="C702">
        <v>10</v>
      </c>
      <c r="D702">
        <v>303</v>
      </c>
      <c r="E702">
        <v>8</v>
      </c>
      <c r="F702">
        <v>0</v>
      </c>
      <c r="G702">
        <v>2099</v>
      </c>
      <c r="H702" s="10" t="s">
        <v>4389</v>
      </c>
      <c r="I702">
        <v>4500</v>
      </c>
      <c r="J702">
        <v>0</v>
      </c>
      <c r="K702">
        <v>0</v>
      </c>
      <c r="L702">
        <v>20000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3110</v>
      </c>
      <c r="Y702">
        <v>0</v>
      </c>
      <c r="Z702">
        <v>0</v>
      </c>
      <c r="AA702">
        <v>0</v>
      </c>
      <c r="AB702">
        <v>0</v>
      </c>
      <c r="AC702">
        <v>0</v>
      </c>
      <c r="AD702" s="1">
        <v>44562</v>
      </c>
      <c r="AE702" s="1">
        <v>44773</v>
      </c>
      <c r="AF702" s="1">
        <v>44785</v>
      </c>
      <c r="AG7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703" spans="1:33" x14ac:dyDescent="0.25">
      <c r="A703">
        <v>8</v>
      </c>
      <c r="B703">
        <v>801</v>
      </c>
      <c r="C703">
        <v>10</v>
      </c>
      <c r="D703">
        <v>303</v>
      </c>
      <c r="E703">
        <v>8</v>
      </c>
      <c r="F703">
        <v>0</v>
      </c>
      <c r="G703">
        <v>2099</v>
      </c>
      <c r="H703" s="10" t="s">
        <v>4391</v>
      </c>
      <c r="I703">
        <v>40</v>
      </c>
      <c r="J703">
        <v>40000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16587.72</v>
      </c>
      <c r="S703">
        <v>13237.72</v>
      </c>
      <c r="T703">
        <v>13237.72</v>
      </c>
      <c r="U703">
        <v>0</v>
      </c>
      <c r="V703">
        <v>0</v>
      </c>
      <c r="W703">
        <v>40000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 s="1">
        <v>44562</v>
      </c>
      <c r="AE703" s="1">
        <v>44773</v>
      </c>
      <c r="AF703" s="1">
        <v>44785</v>
      </c>
      <c r="AG7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704" spans="1:33" x14ac:dyDescent="0.25">
      <c r="A704">
        <v>8</v>
      </c>
      <c r="B704">
        <v>801</v>
      </c>
      <c r="C704">
        <v>10</v>
      </c>
      <c r="D704">
        <v>303</v>
      </c>
      <c r="E704">
        <v>8</v>
      </c>
      <c r="F704">
        <v>0</v>
      </c>
      <c r="G704">
        <v>2099</v>
      </c>
      <c r="H704" s="10" t="s">
        <v>4404</v>
      </c>
      <c r="I704">
        <v>40</v>
      </c>
      <c r="J704">
        <v>100000</v>
      </c>
      <c r="K704">
        <v>0</v>
      </c>
      <c r="L704">
        <v>40000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140000</v>
      </c>
      <c r="S704">
        <v>94442.72</v>
      </c>
      <c r="T704">
        <v>94442.72</v>
      </c>
      <c r="U704">
        <v>0</v>
      </c>
      <c r="V704">
        <v>0</v>
      </c>
      <c r="W704">
        <v>100000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 s="1">
        <v>44562</v>
      </c>
      <c r="AE704" s="1">
        <v>44773</v>
      </c>
      <c r="AF704" s="1">
        <v>44785</v>
      </c>
      <c r="AG7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140000</v>
      </c>
    </row>
    <row r="705" spans="1:33" x14ac:dyDescent="0.25">
      <c r="A705">
        <v>8</v>
      </c>
      <c r="B705">
        <v>801</v>
      </c>
      <c r="C705">
        <v>10</v>
      </c>
      <c r="D705">
        <v>303</v>
      </c>
      <c r="E705">
        <v>8</v>
      </c>
      <c r="F705">
        <v>0</v>
      </c>
      <c r="G705">
        <v>2099</v>
      </c>
      <c r="H705" s="10" t="s">
        <v>4404</v>
      </c>
      <c r="I705">
        <v>4500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 s="1">
        <v>44562</v>
      </c>
      <c r="AE705" s="1">
        <v>44773</v>
      </c>
      <c r="AF705" s="1">
        <v>44785</v>
      </c>
      <c r="AG7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06" spans="1:33" x14ac:dyDescent="0.25">
      <c r="A706">
        <v>8</v>
      </c>
      <c r="B706">
        <v>801</v>
      </c>
      <c r="C706">
        <v>10</v>
      </c>
      <c r="D706">
        <v>303</v>
      </c>
      <c r="E706">
        <v>8</v>
      </c>
      <c r="F706">
        <v>0</v>
      </c>
      <c r="G706">
        <v>2100</v>
      </c>
      <c r="H706" s="10" t="s">
        <v>4387</v>
      </c>
      <c r="I706">
        <v>4503</v>
      </c>
      <c r="J706">
        <v>0</v>
      </c>
      <c r="K706">
        <v>0</v>
      </c>
      <c r="L706">
        <v>40000</v>
      </c>
      <c r="M706">
        <v>0</v>
      </c>
      <c r="N706">
        <v>0</v>
      </c>
      <c r="O706">
        <v>40000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 s="1">
        <v>44562</v>
      </c>
      <c r="AE706" s="1">
        <v>44773</v>
      </c>
      <c r="AF706" s="1">
        <v>44785</v>
      </c>
      <c r="AG7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07" spans="1:33" x14ac:dyDescent="0.25">
      <c r="A707">
        <v>8</v>
      </c>
      <c r="B707">
        <v>801</v>
      </c>
      <c r="C707">
        <v>10</v>
      </c>
      <c r="D707">
        <v>303</v>
      </c>
      <c r="E707">
        <v>8</v>
      </c>
      <c r="F707">
        <v>0</v>
      </c>
      <c r="G707">
        <v>2100</v>
      </c>
      <c r="H707" s="10" t="s">
        <v>4406</v>
      </c>
      <c r="I707">
        <v>40</v>
      </c>
      <c r="J707">
        <v>230000</v>
      </c>
      <c r="K707">
        <v>0</v>
      </c>
      <c r="L707">
        <v>6500</v>
      </c>
      <c r="M707">
        <v>0</v>
      </c>
      <c r="N707">
        <v>0</v>
      </c>
      <c r="O707">
        <v>100000</v>
      </c>
      <c r="P707">
        <v>0</v>
      </c>
      <c r="Q707">
        <v>0</v>
      </c>
      <c r="R707">
        <v>136324.28</v>
      </c>
      <c r="S707">
        <v>85810.04</v>
      </c>
      <c r="T707">
        <v>85810.04</v>
      </c>
      <c r="U707">
        <v>0</v>
      </c>
      <c r="V707">
        <v>0</v>
      </c>
      <c r="W707">
        <v>230000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 s="1">
        <v>44562</v>
      </c>
      <c r="AE707" s="1">
        <v>44773</v>
      </c>
      <c r="AF707" s="1">
        <v>44785</v>
      </c>
      <c r="AG7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136500</v>
      </c>
    </row>
    <row r="708" spans="1:33" x14ac:dyDescent="0.25">
      <c r="A708">
        <v>8</v>
      </c>
      <c r="B708">
        <v>801</v>
      </c>
      <c r="C708">
        <v>10</v>
      </c>
      <c r="D708">
        <v>303</v>
      </c>
      <c r="E708">
        <v>8</v>
      </c>
      <c r="F708">
        <v>0</v>
      </c>
      <c r="G708">
        <v>2100</v>
      </c>
      <c r="H708" s="10" t="s">
        <v>4406</v>
      </c>
      <c r="I708">
        <v>4050</v>
      </c>
      <c r="J708">
        <v>0</v>
      </c>
      <c r="K708">
        <v>0</v>
      </c>
      <c r="L708">
        <v>47860.62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47524.49</v>
      </c>
      <c r="S708">
        <v>47209.09</v>
      </c>
      <c r="T708">
        <v>47209.09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 s="1">
        <v>44562</v>
      </c>
      <c r="AE708" s="1">
        <v>44773</v>
      </c>
      <c r="AF708" s="1">
        <v>44785</v>
      </c>
      <c r="AG7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47860.62</v>
      </c>
    </row>
    <row r="709" spans="1:33" x14ac:dyDescent="0.25">
      <c r="A709">
        <v>8</v>
      </c>
      <c r="B709">
        <v>801</v>
      </c>
      <c r="C709">
        <v>10</v>
      </c>
      <c r="D709">
        <v>303</v>
      </c>
      <c r="E709">
        <v>8</v>
      </c>
      <c r="F709">
        <v>0</v>
      </c>
      <c r="G709">
        <v>2100</v>
      </c>
      <c r="H709" s="10" t="s">
        <v>4406</v>
      </c>
      <c r="I709">
        <v>4500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241.7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 s="1">
        <v>44562</v>
      </c>
      <c r="AE709" s="1">
        <v>44773</v>
      </c>
      <c r="AF709" s="1">
        <v>44785</v>
      </c>
      <c r="AG7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10" spans="1:33" x14ac:dyDescent="0.25">
      <c r="A710">
        <v>8</v>
      </c>
      <c r="B710">
        <v>801</v>
      </c>
      <c r="C710">
        <v>10</v>
      </c>
      <c r="D710">
        <v>303</v>
      </c>
      <c r="E710">
        <v>8</v>
      </c>
      <c r="F710">
        <v>0</v>
      </c>
      <c r="G710">
        <v>2100</v>
      </c>
      <c r="H710" s="10" t="s">
        <v>4406</v>
      </c>
      <c r="I710">
        <v>4500</v>
      </c>
      <c r="J710">
        <v>0</v>
      </c>
      <c r="K710">
        <v>0</v>
      </c>
      <c r="L710">
        <v>30000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29702.38</v>
      </c>
      <c r="S710">
        <v>29702.38</v>
      </c>
      <c r="T710">
        <v>29702.38</v>
      </c>
      <c r="U710">
        <v>0</v>
      </c>
      <c r="V710">
        <v>0</v>
      </c>
      <c r="W710">
        <v>0</v>
      </c>
      <c r="X710">
        <v>3110</v>
      </c>
      <c r="Y710">
        <v>0</v>
      </c>
      <c r="Z710">
        <v>0</v>
      </c>
      <c r="AA710">
        <v>0</v>
      </c>
      <c r="AB710">
        <v>0</v>
      </c>
      <c r="AC710">
        <v>0</v>
      </c>
      <c r="AD710" s="1">
        <v>44562</v>
      </c>
      <c r="AE710" s="1">
        <v>44773</v>
      </c>
      <c r="AF710" s="1">
        <v>44785</v>
      </c>
      <c r="AG7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711" spans="1:33" x14ac:dyDescent="0.25">
      <c r="A711">
        <v>8</v>
      </c>
      <c r="B711">
        <v>801</v>
      </c>
      <c r="C711">
        <v>10</v>
      </c>
      <c r="D711">
        <v>303</v>
      </c>
      <c r="E711">
        <v>8</v>
      </c>
      <c r="F711">
        <v>0</v>
      </c>
      <c r="G711">
        <v>2100</v>
      </c>
      <c r="H711" s="10" t="s">
        <v>6326</v>
      </c>
      <c r="I711">
        <v>4050</v>
      </c>
      <c r="J711">
        <v>0</v>
      </c>
      <c r="K711">
        <v>0</v>
      </c>
      <c r="L711">
        <v>25000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 s="1">
        <v>44562</v>
      </c>
      <c r="AE711" s="1">
        <v>44773</v>
      </c>
      <c r="AF711" s="1">
        <v>44785</v>
      </c>
      <c r="AG7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</v>
      </c>
    </row>
    <row r="712" spans="1:33" x14ac:dyDescent="0.25">
      <c r="A712">
        <v>8</v>
      </c>
      <c r="B712">
        <v>801</v>
      </c>
      <c r="C712">
        <v>10</v>
      </c>
      <c r="D712">
        <v>303</v>
      </c>
      <c r="E712">
        <v>8</v>
      </c>
      <c r="F712">
        <v>0</v>
      </c>
      <c r="G712">
        <v>2100</v>
      </c>
      <c r="H712" s="10" t="s">
        <v>6326</v>
      </c>
      <c r="I712">
        <v>4503</v>
      </c>
      <c r="J712">
        <v>0</v>
      </c>
      <c r="K712">
        <v>0</v>
      </c>
      <c r="L712">
        <v>46500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16977.419999999998</v>
      </c>
      <c r="S712">
        <v>16977.419999999998</v>
      </c>
      <c r="T712">
        <v>16977.419999999998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 s="1">
        <v>44562</v>
      </c>
      <c r="AE712" s="1">
        <v>44773</v>
      </c>
      <c r="AF712" s="1">
        <v>44785</v>
      </c>
      <c r="AG7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46500</v>
      </c>
    </row>
    <row r="713" spans="1:33" x14ac:dyDescent="0.25">
      <c r="A713">
        <v>8</v>
      </c>
      <c r="B713">
        <v>801</v>
      </c>
      <c r="C713">
        <v>10</v>
      </c>
      <c r="D713">
        <v>303</v>
      </c>
      <c r="E713">
        <v>8</v>
      </c>
      <c r="F713">
        <v>0</v>
      </c>
      <c r="G713">
        <v>2100</v>
      </c>
      <c r="H713" s="10" t="s">
        <v>4408</v>
      </c>
      <c r="I713">
        <v>40</v>
      </c>
      <c r="J713">
        <v>0</v>
      </c>
      <c r="K713">
        <v>0</v>
      </c>
      <c r="L713">
        <v>139500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68938.509999999995</v>
      </c>
      <c r="S713">
        <v>60492.69</v>
      </c>
      <c r="T713">
        <v>60492.69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 s="1">
        <v>44562</v>
      </c>
      <c r="AE713" s="1">
        <v>44773</v>
      </c>
      <c r="AF713" s="1">
        <v>44785</v>
      </c>
      <c r="AG7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139500</v>
      </c>
    </row>
    <row r="714" spans="1:33" x14ac:dyDescent="0.25">
      <c r="A714">
        <v>8</v>
      </c>
      <c r="B714">
        <v>801</v>
      </c>
      <c r="C714">
        <v>10</v>
      </c>
      <c r="D714">
        <v>303</v>
      </c>
      <c r="E714">
        <v>8</v>
      </c>
      <c r="F714">
        <v>0</v>
      </c>
      <c r="G714">
        <v>2101</v>
      </c>
      <c r="H714" s="10" t="s">
        <v>4388</v>
      </c>
      <c r="I714">
        <v>40</v>
      </c>
      <c r="J714">
        <v>30000</v>
      </c>
      <c r="K714">
        <v>0</v>
      </c>
      <c r="L714">
        <v>0</v>
      </c>
      <c r="M714">
        <v>0</v>
      </c>
      <c r="N714">
        <v>0</v>
      </c>
      <c r="O714">
        <v>10000</v>
      </c>
      <c r="P714">
        <v>0</v>
      </c>
      <c r="Q714">
        <v>0</v>
      </c>
      <c r="R714">
        <v>18000</v>
      </c>
      <c r="S714">
        <v>10200</v>
      </c>
      <c r="T714">
        <v>10200</v>
      </c>
      <c r="U714">
        <v>0</v>
      </c>
      <c r="V714">
        <v>0</v>
      </c>
      <c r="W714">
        <v>30000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 s="1">
        <v>44562</v>
      </c>
      <c r="AE714" s="1">
        <v>44773</v>
      </c>
      <c r="AF714" s="1">
        <v>44785</v>
      </c>
      <c r="AG7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715" spans="1:33" x14ac:dyDescent="0.25">
      <c r="A715">
        <v>8</v>
      </c>
      <c r="B715">
        <v>801</v>
      </c>
      <c r="C715">
        <v>10</v>
      </c>
      <c r="D715">
        <v>303</v>
      </c>
      <c r="E715">
        <v>8</v>
      </c>
      <c r="F715">
        <v>0</v>
      </c>
      <c r="G715">
        <v>2101</v>
      </c>
      <c r="H715" s="10" t="s">
        <v>4389</v>
      </c>
      <c r="I715">
        <v>40</v>
      </c>
      <c r="J715">
        <v>91730</v>
      </c>
      <c r="K715">
        <v>0</v>
      </c>
      <c r="L715">
        <v>70000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161227.01999999999</v>
      </c>
      <c r="S715">
        <v>107975.92</v>
      </c>
      <c r="T715">
        <v>107975.92</v>
      </c>
      <c r="U715">
        <v>0</v>
      </c>
      <c r="V715">
        <v>0</v>
      </c>
      <c r="W715">
        <v>91730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 s="1">
        <v>44562</v>
      </c>
      <c r="AE715" s="1">
        <v>44773</v>
      </c>
      <c r="AF715" s="1">
        <v>44785</v>
      </c>
      <c r="AG7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161730</v>
      </c>
    </row>
    <row r="716" spans="1:33" x14ac:dyDescent="0.25">
      <c r="A716">
        <v>8</v>
      </c>
      <c r="B716">
        <v>801</v>
      </c>
      <c r="C716">
        <v>10</v>
      </c>
      <c r="D716">
        <v>303</v>
      </c>
      <c r="E716">
        <v>8</v>
      </c>
      <c r="F716">
        <v>0</v>
      </c>
      <c r="G716">
        <v>2101</v>
      </c>
      <c r="H716" s="10" t="s">
        <v>4389</v>
      </c>
      <c r="I716">
        <v>4501</v>
      </c>
      <c r="J716">
        <v>8270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6600</v>
      </c>
      <c r="S716">
        <v>4414.9799999999996</v>
      </c>
      <c r="T716">
        <v>4414.9799999999996</v>
      </c>
      <c r="U716">
        <v>0</v>
      </c>
      <c r="V716">
        <v>0</v>
      </c>
      <c r="W716">
        <v>8270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 s="1">
        <v>44562</v>
      </c>
      <c r="AE716" s="1">
        <v>44773</v>
      </c>
      <c r="AF716" s="1">
        <v>44785</v>
      </c>
      <c r="AG7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8270</v>
      </c>
    </row>
    <row r="717" spans="1:33" x14ac:dyDescent="0.25">
      <c r="A717">
        <v>8</v>
      </c>
      <c r="B717">
        <v>801</v>
      </c>
      <c r="C717">
        <v>10</v>
      </c>
      <c r="D717">
        <v>303</v>
      </c>
      <c r="E717">
        <v>8</v>
      </c>
      <c r="F717">
        <v>0</v>
      </c>
      <c r="G717">
        <v>2101</v>
      </c>
      <c r="H717" s="10" t="s">
        <v>4391</v>
      </c>
      <c r="I717">
        <v>40</v>
      </c>
      <c r="J717">
        <v>50000</v>
      </c>
      <c r="K717">
        <v>0</v>
      </c>
      <c r="L717">
        <v>0</v>
      </c>
      <c r="M717">
        <v>0</v>
      </c>
      <c r="N717">
        <v>0</v>
      </c>
      <c r="O717">
        <v>20000</v>
      </c>
      <c r="P717">
        <v>0</v>
      </c>
      <c r="Q717">
        <v>0</v>
      </c>
      <c r="R717">
        <v>10250</v>
      </c>
      <c r="S717">
        <v>7950</v>
      </c>
      <c r="T717">
        <v>7950</v>
      </c>
      <c r="U717">
        <v>0</v>
      </c>
      <c r="V717">
        <v>0</v>
      </c>
      <c r="W717">
        <v>50000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 s="1">
        <v>44562</v>
      </c>
      <c r="AE717" s="1">
        <v>44773</v>
      </c>
      <c r="AF717" s="1">
        <v>44785</v>
      </c>
      <c r="AG7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718" spans="1:33" x14ac:dyDescent="0.25">
      <c r="A718">
        <v>8</v>
      </c>
      <c r="B718">
        <v>801</v>
      </c>
      <c r="C718">
        <v>10</v>
      </c>
      <c r="D718">
        <v>303</v>
      </c>
      <c r="E718">
        <v>8</v>
      </c>
      <c r="F718">
        <v>0</v>
      </c>
      <c r="G718">
        <v>2101</v>
      </c>
      <c r="H718" s="10" t="s">
        <v>4404</v>
      </c>
      <c r="I718">
        <v>40</v>
      </c>
      <c r="J718">
        <v>50000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50000</v>
      </c>
      <c r="S718">
        <v>50000</v>
      </c>
      <c r="T718">
        <v>50000</v>
      </c>
      <c r="U718">
        <v>0</v>
      </c>
      <c r="V718">
        <v>0</v>
      </c>
      <c r="W718">
        <v>50000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 s="1">
        <v>44562</v>
      </c>
      <c r="AE718" s="1">
        <v>44773</v>
      </c>
      <c r="AF718" s="1">
        <v>44785</v>
      </c>
      <c r="AG7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719" spans="1:33" x14ac:dyDescent="0.25">
      <c r="A719">
        <v>8</v>
      </c>
      <c r="B719">
        <v>801</v>
      </c>
      <c r="C719">
        <v>10</v>
      </c>
      <c r="D719">
        <v>303</v>
      </c>
      <c r="E719">
        <v>8</v>
      </c>
      <c r="F719">
        <v>0</v>
      </c>
      <c r="G719">
        <v>2102</v>
      </c>
      <c r="H719" s="10" t="s">
        <v>4388</v>
      </c>
      <c r="I719">
        <v>40</v>
      </c>
      <c r="J719">
        <v>10000</v>
      </c>
      <c r="K719">
        <v>0</v>
      </c>
      <c r="L719">
        <v>0</v>
      </c>
      <c r="M719">
        <v>0</v>
      </c>
      <c r="N719">
        <v>0</v>
      </c>
      <c r="O719">
        <v>7700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10000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 s="1">
        <v>44562</v>
      </c>
      <c r="AE719" s="1">
        <v>44773</v>
      </c>
      <c r="AF719" s="1">
        <v>44785</v>
      </c>
      <c r="AG7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2300</v>
      </c>
    </row>
    <row r="720" spans="1:33" x14ac:dyDescent="0.25">
      <c r="A720">
        <v>8</v>
      </c>
      <c r="B720">
        <v>801</v>
      </c>
      <c r="C720">
        <v>10</v>
      </c>
      <c r="D720">
        <v>303</v>
      </c>
      <c r="E720">
        <v>8</v>
      </c>
      <c r="F720">
        <v>0</v>
      </c>
      <c r="G720">
        <v>2102</v>
      </c>
      <c r="H720" s="10" t="s">
        <v>4389</v>
      </c>
      <c r="I720">
        <v>40</v>
      </c>
      <c r="J720">
        <v>40000</v>
      </c>
      <c r="K720">
        <v>0</v>
      </c>
      <c r="L720">
        <v>0</v>
      </c>
      <c r="M720">
        <v>0</v>
      </c>
      <c r="N720">
        <v>0</v>
      </c>
      <c r="O720">
        <v>19000</v>
      </c>
      <c r="P720">
        <v>0</v>
      </c>
      <c r="Q720">
        <v>0</v>
      </c>
      <c r="R720">
        <v>16950</v>
      </c>
      <c r="S720">
        <v>8854</v>
      </c>
      <c r="T720">
        <v>8854</v>
      </c>
      <c r="U720">
        <v>0</v>
      </c>
      <c r="V720">
        <v>0</v>
      </c>
      <c r="W720">
        <v>40000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 s="1">
        <v>44562</v>
      </c>
      <c r="AE720" s="1">
        <v>44773</v>
      </c>
      <c r="AF720" s="1">
        <v>44785</v>
      </c>
      <c r="AG7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21000</v>
      </c>
    </row>
    <row r="721" spans="1:33" x14ac:dyDescent="0.25">
      <c r="A721">
        <v>8</v>
      </c>
      <c r="B721">
        <v>801</v>
      </c>
      <c r="C721">
        <v>10</v>
      </c>
      <c r="D721">
        <v>303</v>
      </c>
      <c r="E721">
        <v>8</v>
      </c>
      <c r="F721">
        <v>0</v>
      </c>
      <c r="G721">
        <v>2102</v>
      </c>
      <c r="H721" s="10" t="s">
        <v>4391</v>
      </c>
      <c r="I721">
        <v>40</v>
      </c>
      <c r="J721">
        <v>50000</v>
      </c>
      <c r="K721">
        <v>0</v>
      </c>
      <c r="L721">
        <v>0</v>
      </c>
      <c r="M721">
        <v>0</v>
      </c>
      <c r="N721">
        <v>0</v>
      </c>
      <c r="O721">
        <v>27000</v>
      </c>
      <c r="P721">
        <v>0</v>
      </c>
      <c r="Q721">
        <v>0</v>
      </c>
      <c r="R721">
        <v>3500</v>
      </c>
      <c r="S721">
        <v>3500</v>
      </c>
      <c r="T721">
        <v>3500</v>
      </c>
      <c r="U721">
        <v>0</v>
      </c>
      <c r="V721">
        <v>0</v>
      </c>
      <c r="W721">
        <v>50000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 s="1">
        <v>44562</v>
      </c>
      <c r="AE721" s="1">
        <v>44773</v>
      </c>
      <c r="AF721" s="1">
        <v>44785</v>
      </c>
      <c r="AG7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23000</v>
      </c>
    </row>
    <row r="722" spans="1:33" x14ac:dyDescent="0.25">
      <c r="A722">
        <v>8</v>
      </c>
      <c r="B722">
        <v>801</v>
      </c>
      <c r="C722">
        <v>10</v>
      </c>
      <c r="D722">
        <v>303</v>
      </c>
      <c r="E722">
        <v>8</v>
      </c>
      <c r="F722">
        <v>0</v>
      </c>
      <c r="G722">
        <v>2102</v>
      </c>
      <c r="H722" s="10" t="s">
        <v>4404</v>
      </c>
      <c r="I722">
        <v>40</v>
      </c>
      <c r="J722">
        <v>50000</v>
      </c>
      <c r="K722">
        <v>0</v>
      </c>
      <c r="L722">
        <v>0</v>
      </c>
      <c r="M722">
        <v>0</v>
      </c>
      <c r="N722">
        <v>0</v>
      </c>
      <c r="O722">
        <v>30000</v>
      </c>
      <c r="P722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50000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 s="1">
        <v>44562</v>
      </c>
      <c r="AE722" s="1">
        <v>44773</v>
      </c>
      <c r="AF722" s="1">
        <v>44785</v>
      </c>
      <c r="AG7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723" spans="1:33" x14ac:dyDescent="0.25">
      <c r="A723">
        <v>8</v>
      </c>
      <c r="B723">
        <v>801</v>
      </c>
      <c r="C723">
        <v>10</v>
      </c>
      <c r="D723">
        <v>304</v>
      </c>
      <c r="E723">
        <v>7</v>
      </c>
      <c r="F723">
        <v>0</v>
      </c>
      <c r="G723">
        <v>2103</v>
      </c>
      <c r="H723" s="10" t="s">
        <v>5474</v>
      </c>
      <c r="I723">
        <v>40</v>
      </c>
      <c r="J723">
        <v>1000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 s="1">
        <v>44562</v>
      </c>
      <c r="AE723" s="1">
        <v>44773</v>
      </c>
      <c r="AF723" s="1">
        <v>44785</v>
      </c>
      <c r="AG7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24" spans="1:33" x14ac:dyDescent="0.25">
      <c r="A724">
        <v>8</v>
      </c>
      <c r="B724">
        <v>801</v>
      </c>
      <c r="C724">
        <v>10</v>
      </c>
      <c r="D724">
        <v>304</v>
      </c>
      <c r="E724">
        <v>7</v>
      </c>
      <c r="F724">
        <v>0</v>
      </c>
      <c r="G724">
        <v>2103</v>
      </c>
      <c r="H724" s="10" t="s">
        <v>4381</v>
      </c>
      <c r="I724">
        <v>40</v>
      </c>
      <c r="J724">
        <v>22000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 s="1">
        <v>44562</v>
      </c>
      <c r="AE724" s="1">
        <v>44773</v>
      </c>
      <c r="AF724" s="1">
        <v>44785</v>
      </c>
      <c r="AG7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22000</v>
      </c>
    </row>
    <row r="725" spans="1:33" x14ac:dyDescent="0.25">
      <c r="A725">
        <v>8</v>
      </c>
      <c r="B725">
        <v>801</v>
      </c>
      <c r="C725">
        <v>10</v>
      </c>
      <c r="D725">
        <v>304</v>
      </c>
      <c r="E725">
        <v>7</v>
      </c>
      <c r="F725">
        <v>0</v>
      </c>
      <c r="G725">
        <v>2103</v>
      </c>
      <c r="H725" s="10" t="s">
        <v>4383</v>
      </c>
      <c r="I725">
        <v>40</v>
      </c>
      <c r="J725">
        <v>1000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 s="1">
        <v>44562</v>
      </c>
      <c r="AE725" s="1">
        <v>44773</v>
      </c>
      <c r="AF725" s="1">
        <v>44785</v>
      </c>
      <c r="AG7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26" spans="1:33" x14ac:dyDescent="0.25">
      <c r="A726">
        <v>8</v>
      </c>
      <c r="B726">
        <v>801</v>
      </c>
      <c r="C726">
        <v>10</v>
      </c>
      <c r="D726">
        <v>304</v>
      </c>
      <c r="E726">
        <v>7</v>
      </c>
      <c r="F726">
        <v>0</v>
      </c>
      <c r="G726">
        <v>2103</v>
      </c>
      <c r="H726" s="10" t="s">
        <v>4384</v>
      </c>
      <c r="I726">
        <v>40</v>
      </c>
      <c r="J726">
        <v>1000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 s="1">
        <v>44562</v>
      </c>
      <c r="AE726" s="1">
        <v>44773</v>
      </c>
      <c r="AF726" s="1">
        <v>44785</v>
      </c>
      <c r="AG7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27" spans="1:33" x14ac:dyDescent="0.25">
      <c r="A727">
        <v>8</v>
      </c>
      <c r="B727">
        <v>801</v>
      </c>
      <c r="C727">
        <v>10</v>
      </c>
      <c r="D727">
        <v>304</v>
      </c>
      <c r="E727">
        <v>7</v>
      </c>
      <c r="F727">
        <v>0</v>
      </c>
      <c r="G727">
        <v>2103</v>
      </c>
      <c r="H727" s="10" t="s">
        <v>4385</v>
      </c>
      <c r="I727">
        <v>40</v>
      </c>
      <c r="J727">
        <v>3000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 s="1">
        <v>44562</v>
      </c>
      <c r="AE727" s="1">
        <v>44773</v>
      </c>
      <c r="AF727" s="1">
        <v>44785</v>
      </c>
      <c r="AG7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728" spans="1:33" x14ac:dyDescent="0.25">
      <c r="A728">
        <v>8</v>
      </c>
      <c r="B728">
        <v>801</v>
      </c>
      <c r="C728">
        <v>10</v>
      </c>
      <c r="D728">
        <v>304</v>
      </c>
      <c r="E728">
        <v>7</v>
      </c>
      <c r="F728">
        <v>0</v>
      </c>
      <c r="G728">
        <v>2103</v>
      </c>
      <c r="H728" s="10" t="s">
        <v>4393</v>
      </c>
      <c r="I728">
        <v>40</v>
      </c>
      <c r="J728">
        <v>1000</v>
      </c>
      <c r="K728">
        <v>0</v>
      </c>
      <c r="L728">
        <v>0</v>
      </c>
      <c r="M728">
        <v>0</v>
      </c>
      <c r="N728">
        <v>0</v>
      </c>
      <c r="O728">
        <v>1000</v>
      </c>
      <c r="P728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1000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 s="1">
        <v>44562</v>
      </c>
      <c r="AE728" s="1">
        <v>44773</v>
      </c>
      <c r="AF728" s="1">
        <v>44785</v>
      </c>
      <c r="AG7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29" spans="1:33" x14ac:dyDescent="0.25">
      <c r="A729">
        <v>8</v>
      </c>
      <c r="B729">
        <v>801</v>
      </c>
      <c r="C729">
        <v>10</v>
      </c>
      <c r="D729">
        <v>304</v>
      </c>
      <c r="E729">
        <v>7</v>
      </c>
      <c r="F729">
        <v>0</v>
      </c>
      <c r="G729">
        <v>2103</v>
      </c>
      <c r="H729" s="10" t="s">
        <v>4386</v>
      </c>
      <c r="I729">
        <v>40</v>
      </c>
      <c r="J729">
        <v>500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 s="1">
        <v>44562</v>
      </c>
      <c r="AE729" s="1">
        <v>44773</v>
      </c>
      <c r="AF729" s="1">
        <v>44785</v>
      </c>
      <c r="AG7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30" spans="1:33" x14ac:dyDescent="0.25">
      <c r="A730">
        <v>8</v>
      </c>
      <c r="B730">
        <v>801</v>
      </c>
      <c r="C730">
        <v>10</v>
      </c>
      <c r="D730">
        <v>304</v>
      </c>
      <c r="E730">
        <v>7</v>
      </c>
      <c r="F730">
        <v>0</v>
      </c>
      <c r="G730">
        <v>2103</v>
      </c>
      <c r="H730" s="10" t="s">
        <v>4387</v>
      </c>
      <c r="I730">
        <v>40</v>
      </c>
      <c r="J730">
        <v>500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9.75</v>
      </c>
      <c r="S730">
        <v>0</v>
      </c>
      <c r="T730">
        <v>0</v>
      </c>
      <c r="U730">
        <v>0</v>
      </c>
      <c r="V730">
        <v>0</v>
      </c>
      <c r="W730">
        <v>500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 s="1">
        <v>44562</v>
      </c>
      <c r="AE730" s="1">
        <v>44773</v>
      </c>
      <c r="AF730" s="1">
        <v>44785</v>
      </c>
      <c r="AG7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31" spans="1:33" x14ac:dyDescent="0.25">
      <c r="A731">
        <v>8</v>
      </c>
      <c r="B731">
        <v>801</v>
      </c>
      <c r="C731">
        <v>10</v>
      </c>
      <c r="D731">
        <v>304</v>
      </c>
      <c r="E731">
        <v>7</v>
      </c>
      <c r="F731">
        <v>0</v>
      </c>
      <c r="G731">
        <v>2103</v>
      </c>
      <c r="H731" s="10" t="s">
        <v>4388</v>
      </c>
      <c r="I731">
        <v>40</v>
      </c>
      <c r="J731">
        <v>500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 s="1">
        <v>44562</v>
      </c>
      <c r="AE731" s="1">
        <v>44773</v>
      </c>
      <c r="AF731" s="1">
        <v>44785</v>
      </c>
      <c r="AG7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32" spans="1:33" x14ac:dyDescent="0.25">
      <c r="A732">
        <v>8</v>
      </c>
      <c r="B732">
        <v>801</v>
      </c>
      <c r="C732">
        <v>10</v>
      </c>
      <c r="D732">
        <v>304</v>
      </c>
      <c r="E732">
        <v>7</v>
      </c>
      <c r="F732">
        <v>0</v>
      </c>
      <c r="G732">
        <v>2103</v>
      </c>
      <c r="H732" s="10" t="s">
        <v>4389</v>
      </c>
      <c r="I732">
        <v>40</v>
      </c>
      <c r="J732">
        <v>500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 s="1">
        <v>44562</v>
      </c>
      <c r="AE732" s="1">
        <v>44773</v>
      </c>
      <c r="AF732" s="1">
        <v>44785</v>
      </c>
      <c r="AG7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33" spans="1:33" x14ac:dyDescent="0.25">
      <c r="A733">
        <v>8</v>
      </c>
      <c r="B733">
        <v>801</v>
      </c>
      <c r="C733">
        <v>10</v>
      </c>
      <c r="D733">
        <v>304</v>
      </c>
      <c r="E733">
        <v>7</v>
      </c>
      <c r="F733">
        <v>0</v>
      </c>
      <c r="G733">
        <v>2103</v>
      </c>
      <c r="H733" s="10" t="s">
        <v>4390</v>
      </c>
      <c r="I733">
        <v>40</v>
      </c>
      <c r="J733">
        <v>500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 s="1">
        <v>44562</v>
      </c>
      <c r="AE733" s="1">
        <v>44773</v>
      </c>
      <c r="AF733" s="1">
        <v>44785</v>
      </c>
      <c r="AG7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34" spans="1:33" x14ac:dyDescent="0.25">
      <c r="A734">
        <v>8</v>
      </c>
      <c r="B734">
        <v>801</v>
      </c>
      <c r="C734">
        <v>10</v>
      </c>
      <c r="D734">
        <v>304</v>
      </c>
      <c r="E734">
        <v>7</v>
      </c>
      <c r="F734">
        <v>0</v>
      </c>
      <c r="G734">
        <v>2103</v>
      </c>
      <c r="H734" s="10" t="s">
        <v>4394</v>
      </c>
      <c r="I734">
        <v>40</v>
      </c>
      <c r="J734">
        <v>12000</v>
      </c>
      <c r="K734">
        <v>0</v>
      </c>
      <c r="L734">
        <v>8000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19594.849999999999</v>
      </c>
      <c r="S734">
        <v>19594.849999999999</v>
      </c>
      <c r="T734">
        <v>19594.849999999999</v>
      </c>
      <c r="U734">
        <v>0</v>
      </c>
      <c r="V734">
        <v>0</v>
      </c>
      <c r="W734">
        <v>12000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 s="1">
        <v>44562</v>
      </c>
      <c r="AE734" s="1">
        <v>44773</v>
      </c>
      <c r="AF734" s="1">
        <v>44785</v>
      </c>
      <c r="AG7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735" spans="1:33" x14ac:dyDescent="0.25">
      <c r="A735">
        <v>8</v>
      </c>
      <c r="B735">
        <v>801</v>
      </c>
      <c r="C735">
        <v>10</v>
      </c>
      <c r="D735">
        <v>304</v>
      </c>
      <c r="E735">
        <v>7</v>
      </c>
      <c r="F735">
        <v>0</v>
      </c>
      <c r="G735">
        <v>2103</v>
      </c>
      <c r="H735" s="10" t="s">
        <v>4391</v>
      </c>
      <c r="I735">
        <v>40</v>
      </c>
      <c r="J735">
        <v>500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 s="1">
        <v>44562</v>
      </c>
      <c r="AE735" s="1">
        <v>44773</v>
      </c>
      <c r="AF735" s="1">
        <v>44785</v>
      </c>
      <c r="AG7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36" spans="1:33" x14ac:dyDescent="0.25">
      <c r="A736">
        <v>8</v>
      </c>
      <c r="B736">
        <v>801</v>
      </c>
      <c r="C736">
        <v>10</v>
      </c>
      <c r="D736">
        <v>304</v>
      </c>
      <c r="E736">
        <v>7</v>
      </c>
      <c r="F736">
        <v>0</v>
      </c>
      <c r="G736">
        <v>2103</v>
      </c>
      <c r="H736" s="10" t="s">
        <v>4402</v>
      </c>
      <c r="I736">
        <v>40</v>
      </c>
      <c r="J736">
        <v>500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 s="1">
        <v>44562</v>
      </c>
      <c r="AE736" s="1">
        <v>44773</v>
      </c>
      <c r="AF736" s="1">
        <v>44785</v>
      </c>
      <c r="AG7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37" spans="1:33" x14ac:dyDescent="0.25">
      <c r="A737">
        <v>8</v>
      </c>
      <c r="B737">
        <v>801</v>
      </c>
      <c r="C737">
        <v>10</v>
      </c>
      <c r="D737">
        <v>304</v>
      </c>
      <c r="E737">
        <v>7</v>
      </c>
      <c r="F737">
        <v>0</v>
      </c>
      <c r="G737">
        <v>2103</v>
      </c>
      <c r="H737" s="10" t="s">
        <v>4392</v>
      </c>
      <c r="I737">
        <v>40</v>
      </c>
      <c r="J737">
        <v>500</v>
      </c>
      <c r="K737">
        <v>0</v>
      </c>
      <c r="L737">
        <v>7700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8150</v>
      </c>
      <c r="S737">
        <v>0</v>
      </c>
      <c r="T737">
        <v>0</v>
      </c>
      <c r="U737">
        <v>0</v>
      </c>
      <c r="V737">
        <v>0</v>
      </c>
      <c r="W737">
        <v>500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 s="1">
        <v>44562</v>
      </c>
      <c r="AE737" s="1">
        <v>44773</v>
      </c>
      <c r="AF737" s="1">
        <v>44785</v>
      </c>
      <c r="AG7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8200</v>
      </c>
    </row>
    <row r="738" spans="1:33" x14ac:dyDescent="0.25">
      <c r="A738">
        <v>8</v>
      </c>
      <c r="B738">
        <v>801</v>
      </c>
      <c r="C738">
        <v>10</v>
      </c>
      <c r="D738">
        <v>304</v>
      </c>
      <c r="E738">
        <v>7</v>
      </c>
      <c r="F738">
        <v>0</v>
      </c>
      <c r="G738">
        <v>2106</v>
      </c>
      <c r="H738" s="10" t="s">
        <v>4387</v>
      </c>
      <c r="I738">
        <v>40</v>
      </c>
      <c r="J738">
        <v>20000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 s="1">
        <v>44562</v>
      </c>
      <c r="AE738" s="1">
        <v>44773</v>
      </c>
      <c r="AF738" s="1">
        <v>44785</v>
      </c>
      <c r="AG7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739" spans="1:33" x14ac:dyDescent="0.25">
      <c r="A739">
        <v>8</v>
      </c>
      <c r="B739">
        <v>801</v>
      </c>
      <c r="C739">
        <v>10</v>
      </c>
      <c r="D739">
        <v>304</v>
      </c>
      <c r="E739">
        <v>7</v>
      </c>
      <c r="F739">
        <v>0</v>
      </c>
      <c r="G739">
        <v>2106</v>
      </c>
      <c r="H739" s="10" t="s">
        <v>4406</v>
      </c>
      <c r="I739">
        <v>40</v>
      </c>
      <c r="J739">
        <v>20000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 s="1">
        <v>44562</v>
      </c>
      <c r="AE739" s="1">
        <v>44773</v>
      </c>
      <c r="AF739" s="1">
        <v>44785</v>
      </c>
      <c r="AG7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740" spans="1:33" x14ac:dyDescent="0.25">
      <c r="A740">
        <v>8</v>
      </c>
      <c r="B740">
        <v>801</v>
      </c>
      <c r="C740">
        <v>10</v>
      </c>
      <c r="D740">
        <v>304</v>
      </c>
      <c r="E740">
        <v>7</v>
      </c>
      <c r="F740">
        <v>0</v>
      </c>
      <c r="G740">
        <v>2106</v>
      </c>
      <c r="H740" s="10" t="s">
        <v>4388</v>
      </c>
      <c r="I740">
        <v>40</v>
      </c>
      <c r="J740">
        <v>20000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 s="1">
        <v>44562</v>
      </c>
      <c r="AE740" s="1">
        <v>44773</v>
      </c>
      <c r="AF740" s="1">
        <v>44785</v>
      </c>
      <c r="AG7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741" spans="1:33" x14ac:dyDescent="0.25">
      <c r="A741">
        <v>8</v>
      </c>
      <c r="B741">
        <v>801</v>
      </c>
      <c r="C741">
        <v>10</v>
      </c>
      <c r="D741">
        <v>304</v>
      </c>
      <c r="E741">
        <v>7</v>
      </c>
      <c r="F741">
        <v>0</v>
      </c>
      <c r="G741">
        <v>2106</v>
      </c>
      <c r="H741" s="10" t="s">
        <v>4389</v>
      </c>
      <c r="I741">
        <v>40</v>
      </c>
      <c r="J741">
        <v>20000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 s="1">
        <v>44562</v>
      </c>
      <c r="AE741" s="1">
        <v>44773</v>
      </c>
      <c r="AF741" s="1">
        <v>44785</v>
      </c>
      <c r="AG7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742" spans="1:33" x14ac:dyDescent="0.25">
      <c r="A742">
        <v>8</v>
      </c>
      <c r="B742">
        <v>801</v>
      </c>
      <c r="C742">
        <v>10</v>
      </c>
      <c r="D742">
        <v>305</v>
      </c>
      <c r="E742">
        <v>7</v>
      </c>
      <c r="F742">
        <v>0</v>
      </c>
      <c r="G742">
        <v>2087</v>
      </c>
      <c r="H742" s="10" t="s">
        <v>4398</v>
      </c>
      <c r="I742">
        <v>4011</v>
      </c>
      <c r="J742">
        <v>0</v>
      </c>
      <c r="K742">
        <v>0</v>
      </c>
      <c r="L742">
        <v>0</v>
      </c>
      <c r="M742">
        <v>25000</v>
      </c>
      <c r="N742">
        <v>0</v>
      </c>
      <c r="O742">
        <v>0</v>
      </c>
      <c r="P742">
        <v>0</v>
      </c>
      <c r="Q742">
        <v>0</v>
      </c>
      <c r="R742">
        <v>1116.95</v>
      </c>
      <c r="S742">
        <v>1116.95</v>
      </c>
      <c r="T742">
        <v>1116.95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 s="1">
        <v>44562</v>
      </c>
      <c r="AE742" s="1">
        <v>44773</v>
      </c>
      <c r="AF742" s="1">
        <v>44785</v>
      </c>
      <c r="AG7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</v>
      </c>
    </row>
    <row r="743" spans="1:33" x14ac:dyDescent="0.25">
      <c r="A743">
        <v>8</v>
      </c>
      <c r="B743">
        <v>801</v>
      </c>
      <c r="C743">
        <v>10</v>
      </c>
      <c r="D743">
        <v>305</v>
      </c>
      <c r="E743">
        <v>7</v>
      </c>
      <c r="F743">
        <v>0</v>
      </c>
      <c r="G743">
        <v>2087</v>
      </c>
      <c r="H743" s="10" t="s">
        <v>4382</v>
      </c>
      <c r="I743">
        <v>4011</v>
      </c>
      <c r="J743">
        <v>0</v>
      </c>
      <c r="K743">
        <v>0</v>
      </c>
      <c r="L743">
        <v>0</v>
      </c>
      <c r="M743">
        <v>5000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 s="1">
        <v>44562</v>
      </c>
      <c r="AE743" s="1">
        <v>44773</v>
      </c>
      <c r="AF743" s="1">
        <v>44785</v>
      </c>
      <c r="AG7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744" spans="1:33" x14ac:dyDescent="0.25">
      <c r="A744">
        <v>8</v>
      </c>
      <c r="B744">
        <v>801</v>
      </c>
      <c r="C744">
        <v>10</v>
      </c>
      <c r="D744">
        <v>305</v>
      </c>
      <c r="E744">
        <v>7</v>
      </c>
      <c r="F744">
        <v>0</v>
      </c>
      <c r="G744">
        <v>2087</v>
      </c>
      <c r="H744" s="10" t="s">
        <v>4387</v>
      </c>
      <c r="I744">
        <v>40</v>
      </c>
      <c r="J744">
        <v>500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 s="1">
        <v>44562</v>
      </c>
      <c r="AE744" s="1">
        <v>44773</v>
      </c>
      <c r="AF744" s="1">
        <v>44785</v>
      </c>
      <c r="AG7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45" spans="1:33" x14ac:dyDescent="0.25">
      <c r="A745">
        <v>8</v>
      </c>
      <c r="B745">
        <v>801</v>
      </c>
      <c r="C745">
        <v>10</v>
      </c>
      <c r="D745">
        <v>305</v>
      </c>
      <c r="E745">
        <v>7</v>
      </c>
      <c r="F745">
        <v>0</v>
      </c>
      <c r="G745">
        <v>2087</v>
      </c>
      <c r="H745" s="10" t="s">
        <v>4406</v>
      </c>
      <c r="I745">
        <v>40</v>
      </c>
      <c r="J745">
        <v>500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 s="1">
        <v>44562</v>
      </c>
      <c r="AE745" s="1">
        <v>44773</v>
      </c>
      <c r="AF745" s="1">
        <v>44785</v>
      </c>
      <c r="AG7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46" spans="1:33" x14ac:dyDescent="0.25">
      <c r="A746">
        <v>8</v>
      </c>
      <c r="B746">
        <v>801</v>
      </c>
      <c r="C746">
        <v>10</v>
      </c>
      <c r="D746">
        <v>305</v>
      </c>
      <c r="E746">
        <v>7</v>
      </c>
      <c r="F746">
        <v>0</v>
      </c>
      <c r="G746">
        <v>2087</v>
      </c>
      <c r="H746" s="10" t="s">
        <v>4388</v>
      </c>
      <c r="I746">
        <v>40</v>
      </c>
      <c r="J746">
        <v>500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 s="1">
        <v>44562</v>
      </c>
      <c r="AE746" s="1">
        <v>44773</v>
      </c>
      <c r="AF746" s="1">
        <v>44785</v>
      </c>
      <c r="AG7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47" spans="1:33" x14ac:dyDescent="0.25">
      <c r="A747">
        <v>8</v>
      </c>
      <c r="B747">
        <v>801</v>
      </c>
      <c r="C747">
        <v>10</v>
      </c>
      <c r="D747">
        <v>305</v>
      </c>
      <c r="E747">
        <v>7</v>
      </c>
      <c r="F747">
        <v>0</v>
      </c>
      <c r="G747">
        <v>2087</v>
      </c>
      <c r="H747" s="10" t="s">
        <v>4389</v>
      </c>
      <c r="I747">
        <v>40</v>
      </c>
      <c r="J747">
        <v>500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 s="1">
        <v>44562</v>
      </c>
      <c r="AE747" s="1">
        <v>44773</v>
      </c>
      <c r="AF747" s="1">
        <v>44785</v>
      </c>
      <c r="AG7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48" spans="1:33" x14ac:dyDescent="0.25">
      <c r="A748">
        <v>8</v>
      </c>
      <c r="B748">
        <v>801</v>
      </c>
      <c r="C748">
        <v>10</v>
      </c>
      <c r="D748">
        <v>305</v>
      </c>
      <c r="E748">
        <v>7</v>
      </c>
      <c r="F748">
        <v>0</v>
      </c>
      <c r="G748">
        <v>2087</v>
      </c>
      <c r="H748" s="10" t="s">
        <v>4392</v>
      </c>
      <c r="I748">
        <v>40</v>
      </c>
      <c r="J748">
        <v>500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 s="1">
        <v>44562</v>
      </c>
      <c r="AE748" s="1">
        <v>44773</v>
      </c>
      <c r="AF748" s="1">
        <v>44785</v>
      </c>
      <c r="AG7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49" spans="1:33" x14ac:dyDescent="0.25">
      <c r="A749">
        <v>8</v>
      </c>
      <c r="B749">
        <v>801</v>
      </c>
      <c r="C749">
        <v>10</v>
      </c>
      <c r="D749">
        <v>305</v>
      </c>
      <c r="E749">
        <v>7</v>
      </c>
      <c r="F749">
        <v>0</v>
      </c>
      <c r="G749">
        <v>2104</v>
      </c>
      <c r="H749" s="10" t="s">
        <v>4398</v>
      </c>
      <c r="I749">
        <v>40</v>
      </c>
      <c r="J749">
        <v>0</v>
      </c>
      <c r="K749">
        <v>0</v>
      </c>
      <c r="L749">
        <v>0</v>
      </c>
      <c r="M749">
        <v>53500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 s="1">
        <v>44562</v>
      </c>
      <c r="AE749" s="1">
        <v>44773</v>
      </c>
      <c r="AF749" s="1">
        <v>44785</v>
      </c>
      <c r="AG7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53500</v>
      </c>
    </row>
    <row r="750" spans="1:33" x14ac:dyDescent="0.25">
      <c r="A750">
        <v>8</v>
      </c>
      <c r="B750">
        <v>801</v>
      </c>
      <c r="C750">
        <v>10</v>
      </c>
      <c r="D750">
        <v>305</v>
      </c>
      <c r="E750">
        <v>7</v>
      </c>
      <c r="F750">
        <v>0</v>
      </c>
      <c r="G750">
        <v>2104</v>
      </c>
      <c r="H750" s="10" t="s">
        <v>5474</v>
      </c>
      <c r="I750">
        <v>40</v>
      </c>
      <c r="J750">
        <v>1000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 s="1">
        <v>44562</v>
      </c>
      <c r="AE750" s="1">
        <v>44773</v>
      </c>
      <c r="AF750" s="1">
        <v>44785</v>
      </c>
      <c r="AG7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51" spans="1:33" x14ac:dyDescent="0.25">
      <c r="A751">
        <v>8</v>
      </c>
      <c r="B751">
        <v>801</v>
      </c>
      <c r="C751">
        <v>10</v>
      </c>
      <c r="D751">
        <v>305</v>
      </c>
      <c r="E751">
        <v>7</v>
      </c>
      <c r="F751">
        <v>0</v>
      </c>
      <c r="G751">
        <v>2104</v>
      </c>
      <c r="H751" s="10" t="s">
        <v>4381</v>
      </c>
      <c r="I751">
        <v>40</v>
      </c>
      <c r="J751">
        <v>134904</v>
      </c>
      <c r="K751">
        <v>0</v>
      </c>
      <c r="L751">
        <v>0</v>
      </c>
      <c r="M751">
        <v>0</v>
      </c>
      <c r="N751">
        <v>0</v>
      </c>
      <c r="O751">
        <v>53500</v>
      </c>
      <c r="P751">
        <v>0</v>
      </c>
      <c r="Q751">
        <v>0</v>
      </c>
      <c r="R751">
        <v>42997.21</v>
      </c>
      <c r="S751">
        <v>42997.21</v>
      </c>
      <c r="T751">
        <v>42997.21</v>
      </c>
      <c r="U751">
        <v>0</v>
      </c>
      <c r="V751">
        <v>0</v>
      </c>
      <c r="W751">
        <v>134904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 s="1">
        <v>44562</v>
      </c>
      <c r="AE751" s="1">
        <v>44773</v>
      </c>
      <c r="AF751" s="1">
        <v>44785</v>
      </c>
      <c r="AG7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81404</v>
      </c>
    </row>
    <row r="752" spans="1:33" x14ac:dyDescent="0.25">
      <c r="A752">
        <v>8</v>
      </c>
      <c r="B752">
        <v>801</v>
      </c>
      <c r="C752">
        <v>10</v>
      </c>
      <c r="D752">
        <v>305</v>
      </c>
      <c r="E752">
        <v>7</v>
      </c>
      <c r="F752">
        <v>0</v>
      </c>
      <c r="G752">
        <v>2104</v>
      </c>
      <c r="H752" s="10" t="s">
        <v>4381</v>
      </c>
      <c r="I752">
        <v>4502</v>
      </c>
      <c r="J752">
        <v>67096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51617.07</v>
      </c>
      <c r="S752">
        <v>51617.07</v>
      </c>
      <c r="T752">
        <v>51617.07</v>
      </c>
      <c r="U752">
        <v>0</v>
      </c>
      <c r="V752">
        <v>0</v>
      </c>
      <c r="W752">
        <v>67096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 s="1">
        <v>44562</v>
      </c>
      <c r="AE752" s="1">
        <v>44773</v>
      </c>
      <c r="AF752" s="1">
        <v>44785</v>
      </c>
      <c r="AG7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67096</v>
      </c>
    </row>
    <row r="753" spans="1:33" x14ac:dyDescent="0.25">
      <c r="A753">
        <v>8</v>
      </c>
      <c r="B753">
        <v>801</v>
      </c>
      <c r="C753">
        <v>10</v>
      </c>
      <c r="D753">
        <v>305</v>
      </c>
      <c r="E753">
        <v>7</v>
      </c>
      <c r="F753">
        <v>0</v>
      </c>
      <c r="G753">
        <v>2104</v>
      </c>
      <c r="H753" s="10" t="s">
        <v>4382</v>
      </c>
      <c r="I753">
        <v>40</v>
      </c>
      <c r="J753">
        <v>23000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5454.69</v>
      </c>
      <c r="S753">
        <v>5454.69</v>
      </c>
      <c r="T753">
        <v>5454.69</v>
      </c>
      <c r="U753">
        <v>0</v>
      </c>
      <c r="V753">
        <v>0</v>
      </c>
      <c r="W753">
        <v>23000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 s="1">
        <v>44562</v>
      </c>
      <c r="AE753" s="1">
        <v>44773</v>
      </c>
      <c r="AF753" s="1">
        <v>44785</v>
      </c>
      <c r="AG7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23000</v>
      </c>
    </row>
    <row r="754" spans="1:33" x14ac:dyDescent="0.25">
      <c r="A754">
        <v>8</v>
      </c>
      <c r="B754">
        <v>801</v>
      </c>
      <c r="C754">
        <v>10</v>
      </c>
      <c r="D754">
        <v>305</v>
      </c>
      <c r="E754">
        <v>7</v>
      </c>
      <c r="F754">
        <v>0</v>
      </c>
      <c r="G754">
        <v>2104</v>
      </c>
      <c r="H754" s="10" t="s">
        <v>4383</v>
      </c>
      <c r="I754">
        <v>40</v>
      </c>
      <c r="J754">
        <v>1000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 s="1">
        <v>44562</v>
      </c>
      <c r="AE754" s="1">
        <v>44773</v>
      </c>
      <c r="AF754" s="1">
        <v>44785</v>
      </c>
      <c r="AG7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55" spans="1:33" x14ac:dyDescent="0.25">
      <c r="A755">
        <v>8</v>
      </c>
      <c r="B755">
        <v>801</v>
      </c>
      <c r="C755">
        <v>10</v>
      </c>
      <c r="D755">
        <v>305</v>
      </c>
      <c r="E755">
        <v>7</v>
      </c>
      <c r="F755">
        <v>0</v>
      </c>
      <c r="G755">
        <v>2104</v>
      </c>
      <c r="H755" s="10" t="s">
        <v>4384</v>
      </c>
      <c r="I755">
        <v>40</v>
      </c>
      <c r="J755">
        <v>1000</v>
      </c>
      <c r="K755">
        <v>0</v>
      </c>
      <c r="L755">
        <v>2000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2426.42</v>
      </c>
      <c r="S755">
        <v>2426.42</v>
      </c>
      <c r="T755">
        <v>2426.42</v>
      </c>
      <c r="U755">
        <v>0</v>
      </c>
      <c r="V755">
        <v>0</v>
      </c>
      <c r="W755">
        <v>1000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 s="1">
        <v>44562</v>
      </c>
      <c r="AE755" s="1">
        <v>44773</v>
      </c>
      <c r="AF755" s="1">
        <v>44785</v>
      </c>
      <c r="AG7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756" spans="1:33" x14ac:dyDescent="0.25">
      <c r="A756">
        <v>8</v>
      </c>
      <c r="B756">
        <v>801</v>
      </c>
      <c r="C756">
        <v>10</v>
      </c>
      <c r="D756">
        <v>305</v>
      </c>
      <c r="E756">
        <v>7</v>
      </c>
      <c r="F756">
        <v>0</v>
      </c>
      <c r="G756">
        <v>2104</v>
      </c>
      <c r="H756" s="10" t="s">
        <v>4385</v>
      </c>
      <c r="I756">
        <v>40</v>
      </c>
      <c r="J756">
        <v>17000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9824.9599999999991</v>
      </c>
      <c r="S756">
        <v>9824.9599999999991</v>
      </c>
      <c r="T756">
        <v>8325.9599999999991</v>
      </c>
      <c r="U756">
        <v>0</v>
      </c>
      <c r="V756">
        <v>0</v>
      </c>
      <c r="W756">
        <v>17000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 s="1">
        <v>44562</v>
      </c>
      <c r="AE756" s="1">
        <v>44773</v>
      </c>
      <c r="AF756" s="1">
        <v>44785</v>
      </c>
      <c r="AG7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17000</v>
      </c>
    </row>
    <row r="757" spans="1:33" x14ac:dyDescent="0.25">
      <c r="A757">
        <v>8</v>
      </c>
      <c r="B757">
        <v>801</v>
      </c>
      <c r="C757">
        <v>10</v>
      </c>
      <c r="D757">
        <v>305</v>
      </c>
      <c r="E757">
        <v>7</v>
      </c>
      <c r="F757">
        <v>0</v>
      </c>
      <c r="G757">
        <v>2104</v>
      </c>
      <c r="H757" s="10" t="s">
        <v>4393</v>
      </c>
      <c r="I757">
        <v>40</v>
      </c>
      <c r="J757">
        <v>1000</v>
      </c>
      <c r="K757">
        <v>0</v>
      </c>
      <c r="L757">
        <v>0</v>
      </c>
      <c r="M757">
        <v>0</v>
      </c>
      <c r="N757">
        <v>0</v>
      </c>
      <c r="O757">
        <v>1000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1000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 s="1">
        <v>44562</v>
      </c>
      <c r="AE757" s="1">
        <v>44773</v>
      </c>
      <c r="AF757" s="1">
        <v>44785</v>
      </c>
      <c r="AG7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58" spans="1:33" x14ac:dyDescent="0.25">
      <c r="A758">
        <v>8</v>
      </c>
      <c r="B758">
        <v>801</v>
      </c>
      <c r="C758">
        <v>10</v>
      </c>
      <c r="D758">
        <v>305</v>
      </c>
      <c r="E758">
        <v>7</v>
      </c>
      <c r="F758">
        <v>0</v>
      </c>
      <c r="G758">
        <v>2104</v>
      </c>
      <c r="H758" s="10" t="s">
        <v>4386</v>
      </c>
      <c r="I758">
        <v>40</v>
      </c>
      <c r="J758">
        <v>500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 s="1">
        <v>44562</v>
      </c>
      <c r="AE758" s="1">
        <v>44773</v>
      </c>
      <c r="AF758" s="1">
        <v>44785</v>
      </c>
      <c r="AG7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59" spans="1:33" x14ac:dyDescent="0.25">
      <c r="A759">
        <v>8</v>
      </c>
      <c r="B759">
        <v>801</v>
      </c>
      <c r="C759">
        <v>10</v>
      </c>
      <c r="D759">
        <v>305</v>
      </c>
      <c r="E759">
        <v>7</v>
      </c>
      <c r="F759">
        <v>0</v>
      </c>
      <c r="G759">
        <v>2104</v>
      </c>
      <c r="H759" s="10" t="s">
        <v>4387</v>
      </c>
      <c r="I759">
        <v>40</v>
      </c>
      <c r="J759">
        <v>7000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6190</v>
      </c>
      <c r="S759">
        <v>6190</v>
      </c>
      <c r="T759">
        <v>6190</v>
      </c>
      <c r="U759">
        <v>0</v>
      </c>
      <c r="V759">
        <v>0</v>
      </c>
      <c r="W759">
        <v>7000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 s="1">
        <v>44562</v>
      </c>
      <c r="AE759" s="1">
        <v>44773</v>
      </c>
      <c r="AF759" s="1">
        <v>44785</v>
      </c>
      <c r="AG7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7000</v>
      </c>
    </row>
    <row r="760" spans="1:33" x14ac:dyDescent="0.25">
      <c r="A760">
        <v>8</v>
      </c>
      <c r="B760">
        <v>801</v>
      </c>
      <c r="C760">
        <v>10</v>
      </c>
      <c r="D760">
        <v>305</v>
      </c>
      <c r="E760">
        <v>7</v>
      </c>
      <c r="F760">
        <v>0</v>
      </c>
      <c r="G760">
        <v>2104</v>
      </c>
      <c r="H760" s="10" t="s">
        <v>4387</v>
      </c>
      <c r="I760">
        <v>40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134.5</v>
      </c>
      <c r="S760">
        <v>0</v>
      </c>
      <c r="T760">
        <v>0</v>
      </c>
      <c r="U760">
        <v>0</v>
      </c>
      <c r="V760">
        <v>0</v>
      </c>
      <c r="W760">
        <v>7000</v>
      </c>
      <c r="X760">
        <v>3160</v>
      </c>
      <c r="Y760">
        <v>0</v>
      </c>
      <c r="Z760">
        <v>0</v>
      </c>
      <c r="AA760">
        <v>0</v>
      </c>
      <c r="AB760">
        <v>0</v>
      </c>
      <c r="AC760">
        <v>0</v>
      </c>
      <c r="AD760" s="1">
        <v>44562</v>
      </c>
      <c r="AE760" s="1">
        <v>44773</v>
      </c>
      <c r="AF760" s="1">
        <v>44785</v>
      </c>
      <c r="AG7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761" spans="1:33" x14ac:dyDescent="0.25">
      <c r="A761">
        <v>8</v>
      </c>
      <c r="B761">
        <v>801</v>
      </c>
      <c r="C761">
        <v>10</v>
      </c>
      <c r="D761">
        <v>305</v>
      </c>
      <c r="E761">
        <v>7</v>
      </c>
      <c r="F761">
        <v>0</v>
      </c>
      <c r="G761">
        <v>2104</v>
      </c>
      <c r="H761" s="10" t="s">
        <v>4388</v>
      </c>
      <c r="I761">
        <v>40</v>
      </c>
      <c r="J761">
        <v>500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 s="1">
        <v>44562</v>
      </c>
      <c r="AE761" s="1">
        <v>44773</v>
      </c>
      <c r="AF761" s="1">
        <v>44785</v>
      </c>
      <c r="AG7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62" spans="1:33" x14ac:dyDescent="0.25">
      <c r="A762">
        <v>8</v>
      </c>
      <c r="B762">
        <v>801</v>
      </c>
      <c r="C762">
        <v>10</v>
      </c>
      <c r="D762">
        <v>305</v>
      </c>
      <c r="E762">
        <v>7</v>
      </c>
      <c r="F762">
        <v>0</v>
      </c>
      <c r="G762">
        <v>2104</v>
      </c>
      <c r="H762" s="10" t="s">
        <v>4389</v>
      </c>
      <c r="I762">
        <v>40</v>
      </c>
      <c r="J762">
        <v>3000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225</v>
      </c>
      <c r="S762">
        <v>225</v>
      </c>
      <c r="T762">
        <v>225</v>
      </c>
      <c r="U762">
        <v>0</v>
      </c>
      <c r="V762">
        <v>0</v>
      </c>
      <c r="W762">
        <v>3000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 s="1">
        <v>44562</v>
      </c>
      <c r="AE762" s="1">
        <v>44773</v>
      </c>
      <c r="AF762" s="1">
        <v>44785</v>
      </c>
      <c r="AG7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763" spans="1:33" x14ac:dyDescent="0.25">
      <c r="A763">
        <v>8</v>
      </c>
      <c r="B763">
        <v>801</v>
      </c>
      <c r="C763">
        <v>10</v>
      </c>
      <c r="D763">
        <v>305</v>
      </c>
      <c r="E763">
        <v>7</v>
      </c>
      <c r="F763">
        <v>0</v>
      </c>
      <c r="G763">
        <v>2104</v>
      </c>
      <c r="H763" s="10" t="s">
        <v>4390</v>
      </c>
      <c r="I763">
        <v>40</v>
      </c>
      <c r="J763">
        <v>500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 s="1">
        <v>44562</v>
      </c>
      <c r="AE763" s="1">
        <v>44773</v>
      </c>
      <c r="AF763" s="1">
        <v>44785</v>
      </c>
      <c r="AG7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64" spans="1:33" x14ac:dyDescent="0.25">
      <c r="A764">
        <v>8</v>
      </c>
      <c r="B764">
        <v>801</v>
      </c>
      <c r="C764">
        <v>10</v>
      </c>
      <c r="D764">
        <v>305</v>
      </c>
      <c r="E764">
        <v>7</v>
      </c>
      <c r="F764">
        <v>0</v>
      </c>
      <c r="G764">
        <v>2104</v>
      </c>
      <c r="H764" s="10" t="s">
        <v>4394</v>
      </c>
      <c r="I764">
        <v>40</v>
      </c>
      <c r="J764">
        <v>24000</v>
      </c>
      <c r="K764">
        <v>0</v>
      </c>
      <c r="L764">
        <v>0</v>
      </c>
      <c r="M764">
        <v>0</v>
      </c>
      <c r="N764">
        <v>0</v>
      </c>
      <c r="O764">
        <v>10000</v>
      </c>
      <c r="P764">
        <v>0</v>
      </c>
      <c r="Q764">
        <v>0</v>
      </c>
      <c r="R764">
        <v>5778.26</v>
      </c>
      <c r="S764">
        <v>5778.26</v>
      </c>
      <c r="T764">
        <v>5778.26</v>
      </c>
      <c r="U764">
        <v>0</v>
      </c>
      <c r="V764">
        <v>0</v>
      </c>
      <c r="W764">
        <v>24000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 s="1">
        <v>44562</v>
      </c>
      <c r="AE764" s="1">
        <v>44773</v>
      </c>
      <c r="AF764" s="1">
        <v>44785</v>
      </c>
      <c r="AG7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14000</v>
      </c>
    </row>
    <row r="765" spans="1:33" x14ac:dyDescent="0.25">
      <c r="A765">
        <v>8</v>
      </c>
      <c r="B765">
        <v>801</v>
      </c>
      <c r="C765">
        <v>10</v>
      </c>
      <c r="D765">
        <v>305</v>
      </c>
      <c r="E765">
        <v>7</v>
      </c>
      <c r="F765">
        <v>0</v>
      </c>
      <c r="G765">
        <v>2104</v>
      </c>
      <c r="H765" s="10" t="s">
        <v>4391</v>
      </c>
      <c r="I765">
        <v>40</v>
      </c>
      <c r="J765">
        <v>500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 s="1">
        <v>44562</v>
      </c>
      <c r="AE765" s="1">
        <v>44773</v>
      </c>
      <c r="AF765" s="1">
        <v>44785</v>
      </c>
      <c r="AG7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66" spans="1:33" x14ac:dyDescent="0.25">
      <c r="A766">
        <v>8</v>
      </c>
      <c r="B766">
        <v>801</v>
      </c>
      <c r="C766">
        <v>10</v>
      </c>
      <c r="D766">
        <v>305</v>
      </c>
      <c r="E766">
        <v>7</v>
      </c>
      <c r="F766">
        <v>0</v>
      </c>
      <c r="G766">
        <v>2104</v>
      </c>
      <c r="H766" s="10" t="s">
        <v>4402</v>
      </c>
      <c r="I766">
        <v>40</v>
      </c>
      <c r="J766">
        <v>500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 s="1">
        <v>44562</v>
      </c>
      <c r="AE766" s="1">
        <v>44773</v>
      </c>
      <c r="AF766" s="1">
        <v>44785</v>
      </c>
      <c r="AG7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67" spans="1:33" x14ac:dyDescent="0.25">
      <c r="A767">
        <v>8</v>
      </c>
      <c r="B767">
        <v>801</v>
      </c>
      <c r="C767">
        <v>10</v>
      </c>
      <c r="D767">
        <v>305</v>
      </c>
      <c r="E767">
        <v>7</v>
      </c>
      <c r="F767">
        <v>0</v>
      </c>
      <c r="G767">
        <v>2104</v>
      </c>
      <c r="H767" s="10" t="s">
        <v>4392</v>
      </c>
      <c r="I767">
        <v>40</v>
      </c>
      <c r="J767">
        <v>500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 s="1">
        <v>44562</v>
      </c>
      <c r="AE767" s="1">
        <v>44773</v>
      </c>
      <c r="AF767" s="1">
        <v>44785</v>
      </c>
      <c r="AG7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68" spans="1:33" x14ac:dyDescent="0.25">
      <c r="A768">
        <v>8</v>
      </c>
      <c r="B768">
        <v>802</v>
      </c>
      <c r="C768">
        <v>10</v>
      </c>
      <c r="D768">
        <v>122</v>
      </c>
      <c r="E768">
        <v>5</v>
      </c>
      <c r="F768">
        <v>0</v>
      </c>
      <c r="G768">
        <v>1527</v>
      </c>
      <c r="H768" s="10" t="s">
        <v>4387</v>
      </c>
      <c r="I768">
        <v>40</v>
      </c>
      <c r="J768">
        <v>0</v>
      </c>
      <c r="K768">
        <v>0</v>
      </c>
      <c r="L768">
        <v>7200</v>
      </c>
      <c r="M768">
        <v>30000</v>
      </c>
      <c r="N768">
        <v>0</v>
      </c>
      <c r="O768">
        <v>0</v>
      </c>
      <c r="P768">
        <v>0</v>
      </c>
      <c r="Q768">
        <v>0</v>
      </c>
      <c r="R768">
        <v>28344.85</v>
      </c>
      <c r="S768">
        <v>18000</v>
      </c>
      <c r="T768">
        <v>18000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 s="1">
        <v>44562</v>
      </c>
      <c r="AE768" s="1">
        <v>44773</v>
      </c>
      <c r="AF768" s="1">
        <v>44785</v>
      </c>
      <c r="AG7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37200</v>
      </c>
    </row>
    <row r="769" spans="1:33" x14ac:dyDescent="0.25">
      <c r="A769">
        <v>8</v>
      </c>
      <c r="B769">
        <v>802</v>
      </c>
      <c r="C769">
        <v>10</v>
      </c>
      <c r="D769">
        <v>122</v>
      </c>
      <c r="E769">
        <v>5</v>
      </c>
      <c r="F769">
        <v>0</v>
      </c>
      <c r="G769">
        <v>1527</v>
      </c>
      <c r="H769" s="10" t="s">
        <v>4389</v>
      </c>
      <c r="I769">
        <v>40</v>
      </c>
      <c r="J769">
        <v>0</v>
      </c>
      <c r="K769">
        <v>0</v>
      </c>
      <c r="L769">
        <v>5000</v>
      </c>
      <c r="M769">
        <v>21000</v>
      </c>
      <c r="N769">
        <v>0</v>
      </c>
      <c r="O769">
        <v>1200</v>
      </c>
      <c r="P769">
        <v>0</v>
      </c>
      <c r="Q769">
        <v>0</v>
      </c>
      <c r="R769">
        <v>18896.560000000001</v>
      </c>
      <c r="S769">
        <v>8379.61</v>
      </c>
      <c r="T769">
        <v>8379.61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 s="1">
        <v>44562</v>
      </c>
      <c r="AE769" s="1">
        <v>44773</v>
      </c>
      <c r="AF769" s="1">
        <v>44785</v>
      </c>
      <c r="AG7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24800</v>
      </c>
    </row>
    <row r="770" spans="1:33" x14ac:dyDescent="0.25">
      <c r="A770">
        <v>8</v>
      </c>
      <c r="B770">
        <v>802</v>
      </c>
      <c r="C770">
        <v>10</v>
      </c>
      <c r="D770">
        <v>122</v>
      </c>
      <c r="E770">
        <v>5</v>
      </c>
      <c r="F770">
        <v>0</v>
      </c>
      <c r="G770">
        <v>2114</v>
      </c>
      <c r="H770" s="10" t="s">
        <v>4393</v>
      </c>
      <c r="I770">
        <v>1</v>
      </c>
      <c r="J770">
        <v>0</v>
      </c>
      <c r="K770">
        <v>0</v>
      </c>
      <c r="L770">
        <v>0</v>
      </c>
      <c r="M770">
        <v>1000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 s="1">
        <v>44562</v>
      </c>
      <c r="AE770" s="1">
        <v>44773</v>
      </c>
      <c r="AF770" s="1">
        <v>44785</v>
      </c>
      <c r="AG7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71" spans="1:33" x14ac:dyDescent="0.25">
      <c r="A771">
        <v>8</v>
      </c>
      <c r="B771">
        <v>802</v>
      </c>
      <c r="C771">
        <v>10</v>
      </c>
      <c r="D771">
        <v>301</v>
      </c>
      <c r="E771">
        <v>6</v>
      </c>
      <c r="F771">
        <v>0</v>
      </c>
      <c r="G771">
        <v>2115</v>
      </c>
      <c r="H771" s="10" t="s">
        <v>4393</v>
      </c>
      <c r="I771">
        <v>1</v>
      </c>
      <c r="J771">
        <v>0</v>
      </c>
      <c r="K771">
        <v>0</v>
      </c>
      <c r="L771">
        <v>0</v>
      </c>
      <c r="M771">
        <v>1000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 s="1">
        <v>44562</v>
      </c>
      <c r="AE771" s="1">
        <v>44773</v>
      </c>
      <c r="AF771" s="1">
        <v>44785</v>
      </c>
      <c r="AG7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72" spans="1:33" x14ac:dyDescent="0.25">
      <c r="A772">
        <v>8</v>
      </c>
      <c r="B772">
        <v>802</v>
      </c>
      <c r="C772">
        <v>10</v>
      </c>
      <c r="D772">
        <v>301</v>
      </c>
      <c r="E772">
        <v>6</v>
      </c>
      <c r="F772">
        <v>0</v>
      </c>
      <c r="G772">
        <v>2116</v>
      </c>
      <c r="H772" s="10" t="s">
        <v>4393</v>
      </c>
      <c r="I772">
        <v>1</v>
      </c>
      <c r="J772">
        <v>0</v>
      </c>
      <c r="K772">
        <v>0</v>
      </c>
      <c r="L772">
        <v>0</v>
      </c>
      <c r="M772">
        <v>1000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 s="1">
        <v>44562</v>
      </c>
      <c r="AE772" s="1">
        <v>44773</v>
      </c>
      <c r="AF772" s="1">
        <v>44785</v>
      </c>
      <c r="AG7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73" spans="1:33" x14ac:dyDescent="0.25">
      <c r="A773">
        <v>8</v>
      </c>
      <c r="B773">
        <v>802</v>
      </c>
      <c r="C773">
        <v>10</v>
      </c>
      <c r="D773">
        <v>301</v>
      </c>
      <c r="E773">
        <v>6</v>
      </c>
      <c r="F773">
        <v>0</v>
      </c>
      <c r="G773">
        <v>2117</v>
      </c>
      <c r="H773" s="10" t="s">
        <v>4393</v>
      </c>
      <c r="I773">
        <v>1</v>
      </c>
      <c r="J773">
        <v>0</v>
      </c>
      <c r="K773">
        <v>0</v>
      </c>
      <c r="L773">
        <v>0</v>
      </c>
      <c r="M773">
        <v>1000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 s="1">
        <v>44562</v>
      </c>
      <c r="AE773" s="1">
        <v>44773</v>
      </c>
      <c r="AF773" s="1">
        <v>44785</v>
      </c>
      <c r="AG7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74" spans="1:33" x14ac:dyDescent="0.25">
      <c r="A774">
        <v>8</v>
      </c>
      <c r="B774">
        <v>802</v>
      </c>
      <c r="C774">
        <v>10</v>
      </c>
      <c r="D774">
        <v>301</v>
      </c>
      <c r="E774">
        <v>6</v>
      </c>
      <c r="F774">
        <v>0</v>
      </c>
      <c r="G774">
        <v>2118</v>
      </c>
      <c r="H774" s="10" t="s">
        <v>4393</v>
      </c>
      <c r="I774">
        <v>1</v>
      </c>
      <c r="J774">
        <v>0</v>
      </c>
      <c r="K774">
        <v>0</v>
      </c>
      <c r="L774">
        <v>0</v>
      </c>
      <c r="M774">
        <v>1000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 s="1">
        <v>44562</v>
      </c>
      <c r="AE774" s="1">
        <v>44773</v>
      </c>
      <c r="AF774" s="1">
        <v>44785</v>
      </c>
      <c r="AG7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75" spans="1:33" x14ac:dyDescent="0.25">
      <c r="A775">
        <v>8</v>
      </c>
      <c r="B775">
        <v>802</v>
      </c>
      <c r="C775">
        <v>10</v>
      </c>
      <c r="D775">
        <v>301</v>
      </c>
      <c r="E775">
        <v>6</v>
      </c>
      <c r="F775">
        <v>0</v>
      </c>
      <c r="G775">
        <v>2119</v>
      </c>
      <c r="H775" s="10" t="s">
        <v>4393</v>
      </c>
      <c r="I775">
        <v>1</v>
      </c>
      <c r="J775">
        <v>0</v>
      </c>
      <c r="K775">
        <v>0</v>
      </c>
      <c r="L775">
        <v>0</v>
      </c>
      <c r="M775">
        <v>1000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 s="1">
        <v>44562</v>
      </c>
      <c r="AE775" s="1">
        <v>44773</v>
      </c>
      <c r="AF775" s="1">
        <v>44785</v>
      </c>
      <c r="AG7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76" spans="1:33" x14ac:dyDescent="0.25">
      <c r="A776">
        <v>8</v>
      </c>
      <c r="B776">
        <v>802</v>
      </c>
      <c r="C776">
        <v>10</v>
      </c>
      <c r="D776">
        <v>301</v>
      </c>
      <c r="E776">
        <v>6</v>
      </c>
      <c r="F776">
        <v>0</v>
      </c>
      <c r="G776">
        <v>2120</v>
      </c>
      <c r="H776" s="10" t="s">
        <v>4393</v>
      </c>
      <c r="I776">
        <v>1</v>
      </c>
      <c r="J776">
        <v>0</v>
      </c>
      <c r="K776">
        <v>0</v>
      </c>
      <c r="L776">
        <v>0</v>
      </c>
      <c r="M776">
        <v>1000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 s="1">
        <v>44562</v>
      </c>
      <c r="AE776" s="1">
        <v>44773</v>
      </c>
      <c r="AF776" s="1">
        <v>44785</v>
      </c>
      <c r="AG7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77" spans="1:33" x14ac:dyDescent="0.25">
      <c r="A777">
        <v>8</v>
      </c>
      <c r="B777">
        <v>802</v>
      </c>
      <c r="C777">
        <v>10</v>
      </c>
      <c r="D777">
        <v>301</v>
      </c>
      <c r="E777">
        <v>6</v>
      </c>
      <c r="F777">
        <v>0</v>
      </c>
      <c r="G777">
        <v>2124</v>
      </c>
      <c r="H777" s="10" t="s">
        <v>4387</v>
      </c>
      <c r="I777">
        <v>1</v>
      </c>
      <c r="J777">
        <v>0</v>
      </c>
      <c r="K777">
        <v>0</v>
      </c>
      <c r="L777">
        <v>0</v>
      </c>
      <c r="M777">
        <v>10000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 s="1">
        <v>44562</v>
      </c>
      <c r="AE777" s="1">
        <v>44773</v>
      </c>
      <c r="AF777" s="1">
        <v>44785</v>
      </c>
      <c r="AG7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778" spans="1:33" x14ac:dyDescent="0.25">
      <c r="A778">
        <v>8</v>
      </c>
      <c r="B778">
        <v>802</v>
      </c>
      <c r="C778">
        <v>10</v>
      </c>
      <c r="D778">
        <v>301</v>
      </c>
      <c r="E778">
        <v>6</v>
      </c>
      <c r="F778">
        <v>0</v>
      </c>
      <c r="G778">
        <v>2124</v>
      </c>
      <c r="H778" s="10" t="s">
        <v>4406</v>
      </c>
      <c r="I778">
        <v>1</v>
      </c>
      <c r="J778">
        <v>0</v>
      </c>
      <c r="K778">
        <v>0</v>
      </c>
      <c r="L778">
        <v>0</v>
      </c>
      <c r="M778">
        <v>19000</v>
      </c>
      <c r="N778">
        <v>0</v>
      </c>
      <c r="O778">
        <v>0</v>
      </c>
      <c r="P778">
        <v>0</v>
      </c>
      <c r="Q778">
        <v>0</v>
      </c>
      <c r="R778">
        <v>349</v>
      </c>
      <c r="S778">
        <v>349</v>
      </c>
      <c r="T778">
        <v>349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 s="1">
        <v>44562</v>
      </c>
      <c r="AE778" s="1">
        <v>44773</v>
      </c>
      <c r="AF778" s="1">
        <v>44785</v>
      </c>
      <c r="AG7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19000</v>
      </c>
    </row>
    <row r="779" spans="1:33" x14ac:dyDescent="0.25">
      <c r="A779">
        <v>8</v>
      </c>
      <c r="B779">
        <v>802</v>
      </c>
      <c r="C779">
        <v>10</v>
      </c>
      <c r="D779">
        <v>301</v>
      </c>
      <c r="E779">
        <v>6</v>
      </c>
      <c r="F779">
        <v>0</v>
      </c>
      <c r="G779">
        <v>2124</v>
      </c>
      <c r="H779" s="10" t="s">
        <v>4388</v>
      </c>
      <c r="I779">
        <v>1</v>
      </c>
      <c r="J779">
        <v>0</v>
      </c>
      <c r="K779">
        <v>0</v>
      </c>
      <c r="L779">
        <v>0</v>
      </c>
      <c r="M779">
        <v>1000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 s="1">
        <v>44562</v>
      </c>
      <c r="AE779" s="1">
        <v>44773</v>
      </c>
      <c r="AF779" s="1">
        <v>44785</v>
      </c>
      <c r="AG7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80" spans="1:33" x14ac:dyDescent="0.25">
      <c r="A780">
        <v>8</v>
      </c>
      <c r="B780">
        <v>802</v>
      </c>
      <c r="C780">
        <v>10</v>
      </c>
      <c r="D780">
        <v>301</v>
      </c>
      <c r="E780">
        <v>6</v>
      </c>
      <c r="F780">
        <v>0</v>
      </c>
      <c r="G780">
        <v>2124</v>
      </c>
      <c r="H780" s="10" t="s">
        <v>4389</v>
      </c>
      <c r="I780">
        <v>1</v>
      </c>
      <c r="J780">
        <v>0</v>
      </c>
      <c r="K780">
        <v>0</v>
      </c>
      <c r="L780">
        <v>0</v>
      </c>
      <c r="M780">
        <v>10000</v>
      </c>
      <c r="N780">
        <v>0</v>
      </c>
      <c r="O780">
        <v>0</v>
      </c>
      <c r="P780">
        <v>0</v>
      </c>
      <c r="Q780">
        <v>0</v>
      </c>
      <c r="R780">
        <v>7840</v>
      </c>
      <c r="S780">
        <v>4395</v>
      </c>
      <c r="T780">
        <v>4395</v>
      </c>
      <c r="U780">
        <v>0</v>
      </c>
      <c r="V780">
        <v>0</v>
      </c>
      <c r="W780">
        <v>0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 s="1">
        <v>44562</v>
      </c>
      <c r="AE780" s="1">
        <v>44773</v>
      </c>
      <c r="AF780" s="1">
        <v>44785</v>
      </c>
      <c r="AG7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781" spans="1:33" x14ac:dyDescent="0.25">
      <c r="A781">
        <v>8</v>
      </c>
      <c r="B781">
        <v>802</v>
      </c>
      <c r="C781">
        <v>10</v>
      </c>
      <c r="D781">
        <v>302</v>
      </c>
      <c r="E781">
        <v>8</v>
      </c>
      <c r="F781">
        <v>0</v>
      </c>
      <c r="G781">
        <v>2121</v>
      </c>
      <c r="H781" s="10" t="s">
        <v>4393</v>
      </c>
      <c r="I781">
        <v>1</v>
      </c>
      <c r="J781">
        <v>0</v>
      </c>
      <c r="K781">
        <v>0</v>
      </c>
      <c r="L781">
        <v>0</v>
      </c>
      <c r="M781">
        <v>1000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 s="1">
        <v>44562</v>
      </c>
      <c r="AE781" s="1">
        <v>44773</v>
      </c>
      <c r="AF781" s="1">
        <v>44785</v>
      </c>
      <c r="AG7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82" spans="1:33" x14ac:dyDescent="0.25">
      <c r="A782">
        <v>8</v>
      </c>
      <c r="B782">
        <v>802</v>
      </c>
      <c r="C782">
        <v>10</v>
      </c>
      <c r="D782">
        <v>304</v>
      </c>
      <c r="E782">
        <v>7</v>
      </c>
      <c r="F782">
        <v>0</v>
      </c>
      <c r="G782">
        <v>2122</v>
      </c>
      <c r="H782" s="10" t="s">
        <v>4393</v>
      </c>
      <c r="I782">
        <v>1</v>
      </c>
      <c r="J782">
        <v>0</v>
      </c>
      <c r="K782">
        <v>0</v>
      </c>
      <c r="L782">
        <v>0</v>
      </c>
      <c r="M782">
        <v>1000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  <c r="U782">
        <v>0</v>
      </c>
      <c r="V782">
        <v>0</v>
      </c>
      <c r="W782">
        <v>0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 s="1">
        <v>44562</v>
      </c>
      <c r="AE782" s="1">
        <v>44773</v>
      </c>
      <c r="AF782" s="1">
        <v>44785</v>
      </c>
      <c r="AG7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83" spans="1:33" x14ac:dyDescent="0.25">
      <c r="A783">
        <v>8</v>
      </c>
      <c r="B783">
        <v>802</v>
      </c>
      <c r="C783">
        <v>10</v>
      </c>
      <c r="D783">
        <v>305</v>
      </c>
      <c r="E783">
        <v>7</v>
      </c>
      <c r="F783">
        <v>0</v>
      </c>
      <c r="G783">
        <v>2123</v>
      </c>
      <c r="H783" s="10" t="s">
        <v>4393</v>
      </c>
      <c r="I783">
        <v>1</v>
      </c>
      <c r="J783">
        <v>0</v>
      </c>
      <c r="K783">
        <v>0</v>
      </c>
      <c r="L783">
        <v>0</v>
      </c>
      <c r="M783">
        <v>1000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 s="1">
        <v>44562</v>
      </c>
      <c r="AE783" s="1">
        <v>44773</v>
      </c>
      <c r="AF783" s="1">
        <v>44785</v>
      </c>
      <c r="AG7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84" spans="1:33" x14ac:dyDescent="0.25">
      <c r="A784">
        <v>9</v>
      </c>
      <c r="B784">
        <v>901</v>
      </c>
      <c r="C784">
        <v>4</v>
      </c>
      <c r="D784">
        <v>122</v>
      </c>
      <c r="E784">
        <v>1</v>
      </c>
      <c r="F784">
        <v>0</v>
      </c>
      <c r="G784">
        <v>2010</v>
      </c>
      <c r="H784" s="10" t="s">
        <v>5474</v>
      </c>
      <c r="I784">
        <v>1</v>
      </c>
      <c r="J784">
        <v>1000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 s="1">
        <v>44562</v>
      </c>
      <c r="AE784" s="1">
        <v>44773</v>
      </c>
      <c r="AF784" s="1">
        <v>44785</v>
      </c>
      <c r="AG7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85" spans="1:33" x14ac:dyDescent="0.25">
      <c r="A785">
        <v>9</v>
      </c>
      <c r="B785">
        <v>901</v>
      </c>
      <c r="C785">
        <v>4</v>
      </c>
      <c r="D785">
        <v>122</v>
      </c>
      <c r="E785">
        <v>1</v>
      </c>
      <c r="F785">
        <v>0</v>
      </c>
      <c r="G785">
        <v>2010</v>
      </c>
      <c r="H785" s="10" t="s">
        <v>4381</v>
      </c>
      <c r="I785">
        <v>1</v>
      </c>
      <c r="J785">
        <v>205000</v>
      </c>
      <c r="K785">
        <v>0</v>
      </c>
      <c r="L785">
        <v>0</v>
      </c>
      <c r="M785">
        <v>0</v>
      </c>
      <c r="N785">
        <v>0</v>
      </c>
      <c r="O785">
        <v>2000</v>
      </c>
      <c r="P785">
        <v>0</v>
      </c>
      <c r="Q785">
        <v>0</v>
      </c>
      <c r="R785">
        <v>130192.86</v>
      </c>
      <c r="S785">
        <v>130192.86</v>
      </c>
      <c r="T785">
        <v>130192.86</v>
      </c>
      <c r="U785">
        <v>0</v>
      </c>
      <c r="V785">
        <v>0</v>
      </c>
      <c r="W785">
        <v>205000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 s="1">
        <v>44562</v>
      </c>
      <c r="AE785" s="1">
        <v>44773</v>
      </c>
      <c r="AF785" s="1">
        <v>44785</v>
      </c>
      <c r="AG7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203000</v>
      </c>
    </row>
    <row r="786" spans="1:33" x14ac:dyDescent="0.25">
      <c r="A786">
        <v>9</v>
      </c>
      <c r="B786">
        <v>901</v>
      </c>
      <c r="C786">
        <v>4</v>
      </c>
      <c r="D786">
        <v>122</v>
      </c>
      <c r="E786">
        <v>1</v>
      </c>
      <c r="F786">
        <v>0</v>
      </c>
      <c r="G786">
        <v>2010</v>
      </c>
      <c r="H786" s="10" t="s">
        <v>4382</v>
      </c>
      <c r="I786">
        <v>1</v>
      </c>
      <c r="J786">
        <v>22000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6682.84</v>
      </c>
      <c r="S786">
        <v>6682.84</v>
      </c>
      <c r="T786">
        <v>6682.84</v>
      </c>
      <c r="U786">
        <v>0</v>
      </c>
      <c r="V786">
        <v>0</v>
      </c>
      <c r="W786">
        <v>22000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 s="1">
        <v>44562</v>
      </c>
      <c r="AE786" s="1">
        <v>44773</v>
      </c>
      <c r="AF786" s="1">
        <v>44785</v>
      </c>
      <c r="AG7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22000</v>
      </c>
    </row>
    <row r="787" spans="1:33" x14ac:dyDescent="0.25">
      <c r="A787">
        <v>9</v>
      </c>
      <c r="B787">
        <v>901</v>
      </c>
      <c r="C787">
        <v>4</v>
      </c>
      <c r="D787">
        <v>122</v>
      </c>
      <c r="E787">
        <v>1</v>
      </c>
      <c r="F787">
        <v>0</v>
      </c>
      <c r="G787">
        <v>2010</v>
      </c>
      <c r="H787" s="10" t="s">
        <v>4383</v>
      </c>
      <c r="I787">
        <v>1</v>
      </c>
      <c r="J787">
        <v>1000</v>
      </c>
      <c r="K787">
        <v>0</v>
      </c>
      <c r="L787">
        <v>500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1302.1300000000001</v>
      </c>
      <c r="S787">
        <v>1302.1300000000001</v>
      </c>
      <c r="T787">
        <v>1302.1300000000001</v>
      </c>
      <c r="U787">
        <v>0</v>
      </c>
      <c r="V787">
        <v>0</v>
      </c>
      <c r="W787">
        <v>1000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 s="1">
        <v>44562</v>
      </c>
      <c r="AE787" s="1">
        <v>44773</v>
      </c>
      <c r="AF787" s="1">
        <v>44785</v>
      </c>
      <c r="AG7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</v>
      </c>
    </row>
    <row r="788" spans="1:33" x14ac:dyDescent="0.25">
      <c r="A788">
        <v>9</v>
      </c>
      <c r="B788">
        <v>901</v>
      </c>
      <c r="C788">
        <v>4</v>
      </c>
      <c r="D788">
        <v>122</v>
      </c>
      <c r="E788">
        <v>1</v>
      </c>
      <c r="F788">
        <v>0</v>
      </c>
      <c r="G788">
        <v>2010</v>
      </c>
      <c r="H788" s="10" t="s">
        <v>4384</v>
      </c>
      <c r="I788">
        <v>1</v>
      </c>
      <c r="J788">
        <v>1000</v>
      </c>
      <c r="K788">
        <v>0</v>
      </c>
      <c r="L788">
        <v>2000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1739.53</v>
      </c>
      <c r="S788">
        <v>1739.53</v>
      </c>
      <c r="T788">
        <v>1739.53</v>
      </c>
      <c r="U788">
        <v>0</v>
      </c>
      <c r="V788">
        <v>0</v>
      </c>
      <c r="W788">
        <v>1000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 s="1">
        <v>44562</v>
      </c>
      <c r="AE788" s="1">
        <v>44773</v>
      </c>
      <c r="AF788" s="1">
        <v>44785</v>
      </c>
      <c r="AG7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789" spans="1:33" x14ac:dyDescent="0.25">
      <c r="A789">
        <v>9</v>
      </c>
      <c r="B789">
        <v>901</v>
      </c>
      <c r="C789">
        <v>4</v>
      </c>
      <c r="D789">
        <v>122</v>
      </c>
      <c r="E789">
        <v>1</v>
      </c>
      <c r="F789">
        <v>0</v>
      </c>
      <c r="G789">
        <v>2010</v>
      </c>
      <c r="H789" s="10" t="s">
        <v>4385</v>
      </c>
      <c r="I789">
        <v>1</v>
      </c>
      <c r="J789">
        <v>15000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14561.33</v>
      </c>
      <c r="S789">
        <v>14561.33</v>
      </c>
      <c r="T789">
        <v>12081.06</v>
      </c>
      <c r="U789">
        <v>0</v>
      </c>
      <c r="V789">
        <v>0</v>
      </c>
      <c r="W789">
        <v>15000</v>
      </c>
      <c r="X789">
        <v>0</v>
      </c>
      <c r="Y789">
        <v>0</v>
      </c>
      <c r="Z789">
        <v>0</v>
      </c>
      <c r="AA789">
        <v>0</v>
      </c>
      <c r="AB789">
        <v>0</v>
      </c>
      <c r="AC789">
        <v>0</v>
      </c>
      <c r="AD789" s="1">
        <v>44562</v>
      </c>
      <c r="AE789" s="1">
        <v>44773</v>
      </c>
      <c r="AF789" s="1">
        <v>44785</v>
      </c>
      <c r="AG7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790" spans="1:33" x14ac:dyDescent="0.25">
      <c r="A790">
        <v>9</v>
      </c>
      <c r="B790">
        <v>901</v>
      </c>
      <c r="C790">
        <v>4</v>
      </c>
      <c r="D790">
        <v>122</v>
      </c>
      <c r="E790">
        <v>1</v>
      </c>
      <c r="F790">
        <v>0</v>
      </c>
      <c r="G790">
        <v>2010</v>
      </c>
      <c r="H790" s="10" t="s">
        <v>4393</v>
      </c>
      <c r="I790">
        <v>1</v>
      </c>
      <c r="J790">
        <v>1000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 s="1">
        <v>44562</v>
      </c>
      <c r="AE790" s="1">
        <v>44773</v>
      </c>
      <c r="AF790" s="1">
        <v>44785</v>
      </c>
      <c r="AG7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791" spans="1:33" x14ac:dyDescent="0.25">
      <c r="A791">
        <v>9</v>
      </c>
      <c r="B791">
        <v>901</v>
      </c>
      <c r="C791">
        <v>4</v>
      </c>
      <c r="D791">
        <v>122</v>
      </c>
      <c r="E791">
        <v>1</v>
      </c>
      <c r="F791">
        <v>0</v>
      </c>
      <c r="G791">
        <v>2010</v>
      </c>
      <c r="H791" s="10" t="s">
        <v>4386</v>
      </c>
      <c r="I791">
        <v>1</v>
      </c>
      <c r="J791">
        <v>500</v>
      </c>
      <c r="K791">
        <v>0</v>
      </c>
      <c r="L791">
        <v>2000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614.32000000000005</v>
      </c>
      <c r="S791">
        <v>614.32000000000005</v>
      </c>
      <c r="T791">
        <v>614.32000000000005</v>
      </c>
      <c r="U791">
        <v>0</v>
      </c>
      <c r="V791">
        <v>0</v>
      </c>
      <c r="W791">
        <v>500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 s="1">
        <v>44562</v>
      </c>
      <c r="AE791" s="1">
        <v>44773</v>
      </c>
      <c r="AF791" s="1">
        <v>44785</v>
      </c>
      <c r="AG7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792" spans="1:33" x14ac:dyDescent="0.25">
      <c r="A792">
        <v>9</v>
      </c>
      <c r="B792">
        <v>901</v>
      </c>
      <c r="C792">
        <v>4</v>
      </c>
      <c r="D792">
        <v>122</v>
      </c>
      <c r="E792">
        <v>1</v>
      </c>
      <c r="F792">
        <v>0</v>
      </c>
      <c r="G792">
        <v>2010</v>
      </c>
      <c r="H792" s="10" t="s">
        <v>4387</v>
      </c>
      <c r="I792">
        <v>1</v>
      </c>
      <c r="J792">
        <v>500</v>
      </c>
      <c r="K792">
        <v>0</v>
      </c>
      <c r="L792">
        <v>2000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2045.56</v>
      </c>
      <c r="S792">
        <v>91</v>
      </c>
      <c r="T792">
        <v>91</v>
      </c>
      <c r="U792">
        <v>0</v>
      </c>
      <c r="V792">
        <v>0</v>
      </c>
      <c r="W792">
        <v>500</v>
      </c>
      <c r="X792">
        <v>0</v>
      </c>
      <c r="Y792">
        <v>0</v>
      </c>
      <c r="Z792">
        <v>0</v>
      </c>
      <c r="AA792">
        <v>0</v>
      </c>
      <c r="AB792">
        <v>0</v>
      </c>
      <c r="AC792">
        <v>0</v>
      </c>
      <c r="AD792" s="1">
        <v>44562</v>
      </c>
      <c r="AE792" s="1">
        <v>44773</v>
      </c>
      <c r="AF792" s="1">
        <v>44785</v>
      </c>
      <c r="AG7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</v>
      </c>
    </row>
    <row r="793" spans="1:33" x14ac:dyDescent="0.25">
      <c r="A793">
        <v>9</v>
      </c>
      <c r="B793">
        <v>901</v>
      </c>
      <c r="C793">
        <v>4</v>
      </c>
      <c r="D793">
        <v>122</v>
      </c>
      <c r="E793">
        <v>1</v>
      </c>
      <c r="F793">
        <v>0</v>
      </c>
      <c r="G793">
        <v>2010</v>
      </c>
      <c r="H793" s="10" t="s">
        <v>4388</v>
      </c>
      <c r="I793">
        <v>1</v>
      </c>
      <c r="J793">
        <v>500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 s="1">
        <v>44562</v>
      </c>
      <c r="AE793" s="1">
        <v>44773</v>
      </c>
      <c r="AF793" s="1">
        <v>44785</v>
      </c>
      <c r="AG7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94" spans="1:33" x14ac:dyDescent="0.25">
      <c r="A794">
        <v>9</v>
      </c>
      <c r="B794">
        <v>901</v>
      </c>
      <c r="C794">
        <v>4</v>
      </c>
      <c r="D794">
        <v>122</v>
      </c>
      <c r="E794">
        <v>1</v>
      </c>
      <c r="F794">
        <v>0</v>
      </c>
      <c r="G794">
        <v>2010</v>
      </c>
      <c r="H794" s="10" t="s">
        <v>4389</v>
      </c>
      <c r="I794">
        <v>1</v>
      </c>
      <c r="J794">
        <v>10000</v>
      </c>
      <c r="K794">
        <v>0</v>
      </c>
      <c r="L794">
        <v>5265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15030</v>
      </c>
      <c r="S794">
        <v>8737.36</v>
      </c>
      <c r="T794">
        <v>7937.43</v>
      </c>
      <c r="U794">
        <v>0</v>
      </c>
      <c r="V794">
        <v>0</v>
      </c>
      <c r="W794">
        <v>10000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 s="1">
        <v>44562</v>
      </c>
      <c r="AE794" s="1">
        <v>44773</v>
      </c>
      <c r="AF794" s="1">
        <v>44785</v>
      </c>
      <c r="AG7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15265</v>
      </c>
    </row>
    <row r="795" spans="1:33" x14ac:dyDescent="0.25">
      <c r="A795">
        <v>9</v>
      </c>
      <c r="B795">
        <v>901</v>
      </c>
      <c r="C795">
        <v>4</v>
      </c>
      <c r="D795">
        <v>122</v>
      </c>
      <c r="E795">
        <v>1</v>
      </c>
      <c r="F795">
        <v>0</v>
      </c>
      <c r="G795">
        <v>2010</v>
      </c>
      <c r="H795" s="10" t="s">
        <v>4390</v>
      </c>
      <c r="I795">
        <v>1</v>
      </c>
      <c r="J795">
        <v>5965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  <c r="U795">
        <v>0</v>
      </c>
      <c r="V795">
        <v>0</v>
      </c>
      <c r="W795">
        <v>0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 s="1">
        <v>44562</v>
      </c>
      <c r="AE795" s="1">
        <v>44773</v>
      </c>
      <c r="AF795" s="1">
        <v>44785</v>
      </c>
      <c r="AG7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5965</v>
      </c>
    </row>
    <row r="796" spans="1:33" x14ac:dyDescent="0.25">
      <c r="A796">
        <v>9</v>
      </c>
      <c r="B796">
        <v>901</v>
      </c>
      <c r="C796">
        <v>4</v>
      </c>
      <c r="D796">
        <v>122</v>
      </c>
      <c r="E796">
        <v>1</v>
      </c>
      <c r="F796">
        <v>0</v>
      </c>
      <c r="G796">
        <v>2010</v>
      </c>
      <c r="H796" s="10" t="s">
        <v>4394</v>
      </c>
      <c r="I796">
        <v>1</v>
      </c>
      <c r="J796">
        <v>40000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24417.84</v>
      </c>
      <c r="S796">
        <v>24417.84</v>
      </c>
      <c r="T796">
        <v>24417.84</v>
      </c>
      <c r="U796">
        <v>0</v>
      </c>
      <c r="V796">
        <v>0</v>
      </c>
      <c r="W796">
        <v>40000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 s="1">
        <v>44562</v>
      </c>
      <c r="AE796" s="1">
        <v>44773</v>
      </c>
      <c r="AF796" s="1">
        <v>44785</v>
      </c>
      <c r="AG7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797" spans="1:33" x14ac:dyDescent="0.25">
      <c r="A797">
        <v>9</v>
      </c>
      <c r="B797">
        <v>901</v>
      </c>
      <c r="C797">
        <v>4</v>
      </c>
      <c r="D797">
        <v>122</v>
      </c>
      <c r="E797">
        <v>1</v>
      </c>
      <c r="F797">
        <v>0</v>
      </c>
      <c r="G797">
        <v>2010</v>
      </c>
      <c r="H797" s="10" t="s">
        <v>4391</v>
      </c>
      <c r="I797">
        <v>1</v>
      </c>
      <c r="J797">
        <v>500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331.25</v>
      </c>
      <c r="S797">
        <v>331.25</v>
      </c>
      <c r="T797">
        <v>331.25</v>
      </c>
      <c r="U797">
        <v>0</v>
      </c>
      <c r="V797">
        <v>0</v>
      </c>
      <c r="W797">
        <v>500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 s="1">
        <v>44562</v>
      </c>
      <c r="AE797" s="1">
        <v>44773</v>
      </c>
      <c r="AF797" s="1">
        <v>44785</v>
      </c>
      <c r="AG7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98" spans="1:33" x14ac:dyDescent="0.25">
      <c r="A798">
        <v>9</v>
      </c>
      <c r="B798">
        <v>901</v>
      </c>
      <c r="C798">
        <v>4</v>
      </c>
      <c r="D798">
        <v>122</v>
      </c>
      <c r="E798">
        <v>1</v>
      </c>
      <c r="F798">
        <v>0</v>
      </c>
      <c r="G798">
        <v>2010</v>
      </c>
      <c r="H798" s="10" t="s">
        <v>4402</v>
      </c>
      <c r="I798">
        <v>1</v>
      </c>
      <c r="J798">
        <v>500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  <c r="U798">
        <v>0</v>
      </c>
      <c r="V798">
        <v>0</v>
      </c>
      <c r="W798">
        <v>0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 s="1">
        <v>44562</v>
      </c>
      <c r="AE798" s="1">
        <v>44773</v>
      </c>
      <c r="AF798" s="1">
        <v>44785</v>
      </c>
      <c r="AG7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799" spans="1:33" x14ac:dyDescent="0.25">
      <c r="A799">
        <v>9</v>
      </c>
      <c r="B799">
        <v>901</v>
      </c>
      <c r="C799">
        <v>4</v>
      </c>
      <c r="D799">
        <v>122</v>
      </c>
      <c r="E799">
        <v>1</v>
      </c>
      <c r="F799">
        <v>0</v>
      </c>
      <c r="G799">
        <v>2010</v>
      </c>
      <c r="H799" s="10" t="s">
        <v>4392</v>
      </c>
      <c r="I799">
        <v>1</v>
      </c>
      <c r="J799">
        <v>500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149.5</v>
      </c>
      <c r="S799">
        <v>149.5</v>
      </c>
      <c r="T799">
        <v>149.5</v>
      </c>
      <c r="U799">
        <v>0</v>
      </c>
      <c r="V799">
        <v>0</v>
      </c>
      <c r="W799">
        <v>500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 s="1">
        <v>44562</v>
      </c>
      <c r="AE799" s="1">
        <v>44773</v>
      </c>
      <c r="AF799" s="1">
        <v>44785</v>
      </c>
      <c r="AG7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00" spans="1:33" x14ac:dyDescent="0.25">
      <c r="A800">
        <v>9</v>
      </c>
      <c r="B800">
        <v>902</v>
      </c>
      <c r="C800">
        <v>8</v>
      </c>
      <c r="D800">
        <v>241</v>
      </c>
      <c r="E800">
        <v>11</v>
      </c>
      <c r="F800">
        <v>0</v>
      </c>
      <c r="G800">
        <v>2011</v>
      </c>
      <c r="H800" s="10" t="s">
        <v>4387</v>
      </c>
      <c r="I800">
        <v>1</v>
      </c>
      <c r="J800">
        <v>13629</v>
      </c>
      <c r="K800">
        <v>0</v>
      </c>
      <c r="L800">
        <v>18000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23462.83</v>
      </c>
      <c r="S800">
        <v>20015.89</v>
      </c>
      <c r="T800">
        <v>20015.89</v>
      </c>
      <c r="U800">
        <v>0</v>
      </c>
      <c r="V800">
        <v>0</v>
      </c>
      <c r="W800">
        <v>13629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 s="1">
        <v>44562</v>
      </c>
      <c r="AE800" s="1">
        <v>44773</v>
      </c>
      <c r="AF800" s="1">
        <v>44785</v>
      </c>
      <c r="AG8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31629</v>
      </c>
    </row>
    <row r="801" spans="1:33" x14ac:dyDescent="0.25">
      <c r="A801">
        <v>9</v>
      </c>
      <c r="B801">
        <v>902</v>
      </c>
      <c r="C801">
        <v>8</v>
      </c>
      <c r="D801">
        <v>241</v>
      </c>
      <c r="E801">
        <v>11</v>
      </c>
      <c r="F801">
        <v>0</v>
      </c>
      <c r="G801">
        <v>2011</v>
      </c>
      <c r="H801" s="10" t="s">
        <v>4387</v>
      </c>
      <c r="I801">
        <v>1021</v>
      </c>
      <c r="J801">
        <v>6371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4066.81</v>
      </c>
      <c r="S801">
        <v>4066.81</v>
      </c>
      <c r="T801">
        <v>4066.81</v>
      </c>
      <c r="U801">
        <v>0</v>
      </c>
      <c r="V801">
        <v>0</v>
      </c>
      <c r="W801">
        <v>6371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 s="1">
        <v>44562</v>
      </c>
      <c r="AE801" s="1">
        <v>44773</v>
      </c>
      <c r="AF801" s="1">
        <v>44785</v>
      </c>
      <c r="AG8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6371</v>
      </c>
    </row>
    <row r="802" spans="1:33" x14ac:dyDescent="0.25">
      <c r="A802">
        <v>9</v>
      </c>
      <c r="B802">
        <v>902</v>
      </c>
      <c r="C802">
        <v>8</v>
      </c>
      <c r="D802">
        <v>241</v>
      </c>
      <c r="E802">
        <v>11</v>
      </c>
      <c r="F802">
        <v>0</v>
      </c>
      <c r="G802">
        <v>2011</v>
      </c>
      <c r="H802" s="10" t="s">
        <v>4387</v>
      </c>
      <c r="I802">
        <v>1064</v>
      </c>
      <c r="J802">
        <v>0</v>
      </c>
      <c r="K802">
        <v>0</v>
      </c>
      <c r="L802">
        <v>3000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  <c r="U802">
        <v>0</v>
      </c>
      <c r="V802">
        <v>0</v>
      </c>
      <c r="W802">
        <v>0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 s="1">
        <v>44562</v>
      </c>
      <c r="AE802" s="1">
        <v>44773</v>
      </c>
      <c r="AF802" s="1">
        <v>44785</v>
      </c>
      <c r="AG8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803" spans="1:33" x14ac:dyDescent="0.25">
      <c r="A803">
        <v>9</v>
      </c>
      <c r="B803">
        <v>902</v>
      </c>
      <c r="C803">
        <v>8</v>
      </c>
      <c r="D803">
        <v>241</v>
      </c>
      <c r="E803">
        <v>11</v>
      </c>
      <c r="F803">
        <v>0</v>
      </c>
      <c r="G803">
        <v>2011</v>
      </c>
      <c r="H803" s="10" t="s">
        <v>4403</v>
      </c>
      <c r="I803">
        <v>1</v>
      </c>
      <c r="J803">
        <v>1000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  <c r="U803">
        <v>0</v>
      </c>
      <c r="V803">
        <v>0</v>
      </c>
      <c r="W803">
        <v>0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 s="1">
        <v>44562</v>
      </c>
      <c r="AE803" s="1">
        <v>44773</v>
      </c>
      <c r="AF803" s="1">
        <v>44785</v>
      </c>
      <c r="AG8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04" spans="1:33" x14ac:dyDescent="0.25">
      <c r="A804">
        <v>9</v>
      </c>
      <c r="B804">
        <v>902</v>
      </c>
      <c r="C804">
        <v>8</v>
      </c>
      <c r="D804">
        <v>241</v>
      </c>
      <c r="E804">
        <v>11</v>
      </c>
      <c r="F804">
        <v>0</v>
      </c>
      <c r="G804">
        <v>2011</v>
      </c>
      <c r="H804" s="10" t="s">
        <v>4406</v>
      </c>
      <c r="I804">
        <v>1</v>
      </c>
      <c r="J804">
        <v>1000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  <c r="U804">
        <v>0</v>
      </c>
      <c r="V804">
        <v>0</v>
      </c>
      <c r="W804">
        <v>0</v>
      </c>
      <c r="X804">
        <v>0</v>
      </c>
      <c r="Y804">
        <v>0</v>
      </c>
      <c r="Z804">
        <v>0</v>
      </c>
      <c r="AA804">
        <v>0</v>
      </c>
      <c r="AB804">
        <v>0</v>
      </c>
      <c r="AC804">
        <v>0</v>
      </c>
      <c r="AD804" s="1">
        <v>44562</v>
      </c>
      <c r="AE804" s="1">
        <v>44773</v>
      </c>
      <c r="AF804" s="1">
        <v>44785</v>
      </c>
      <c r="AG8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05" spans="1:33" x14ac:dyDescent="0.25">
      <c r="A805">
        <v>9</v>
      </c>
      <c r="B805">
        <v>902</v>
      </c>
      <c r="C805">
        <v>8</v>
      </c>
      <c r="D805">
        <v>241</v>
      </c>
      <c r="E805">
        <v>11</v>
      </c>
      <c r="F805">
        <v>0</v>
      </c>
      <c r="G805">
        <v>2011</v>
      </c>
      <c r="H805" s="10" t="s">
        <v>4388</v>
      </c>
      <c r="I805">
        <v>1</v>
      </c>
      <c r="J805">
        <v>1000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  <c r="U805">
        <v>0</v>
      </c>
      <c r="V805">
        <v>0</v>
      </c>
      <c r="W805">
        <v>0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 s="1">
        <v>44562</v>
      </c>
      <c r="AE805" s="1">
        <v>44773</v>
      </c>
      <c r="AF805" s="1">
        <v>44785</v>
      </c>
      <c r="AG8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06" spans="1:33" x14ac:dyDescent="0.25">
      <c r="A806">
        <v>9</v>
      </c>
      <c r="B806">
        <v>902</v>
      </c>
      <c r="C806">
        <v>8</v>
      </c>
      <c r="D806">
        <v>241</v>
      </c>
      <c r="E806">
        <v>11</v>
      </c>
      <c r="F806">
        <v>0</v>
      </c>
      <c r="G806">
        <v>2011</v>
      </c>
      <c r="H806" s="10" t="s">
        <v>4389</v>
      </c>
      <c r="I806">
        <v>1</v>
      </c>
      <c r="J806">
        <v>20000</v>
      </c>
      <c r="K806">
        <v>0</v>
      </c>
      <c r="L806">
        <v>102000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119150.78</v>
      </c>
      <c r="S806">
        <v>62362.19</v>
      </c>
      <c r="T806">
        <v>61893.99</v>
      </c>
      <c r="U806">
        <v>0</v>
      </c>
      <c r="V806">
        <v>0</v>
      </c>
      <c r="W806">
        <v>20000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 s="1">
        <v>44562</v>
      </c>
      <c r="AE806" s="1">
        <v>44773</v>
      </c>
      <c r="AF806" s="1">
        <v>44785</v>
      </c>
      <c r="AG8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122000</v>
      </c>
    </row>
    <row r="807" spans="1:33" x14ac:dyDescent="0.25">
      <c r="A807">
        <v>9</v>
      </c>
      <c r="B807">
        <v>902</v>
      </c>
      <c r="C807">
        <v>8</v>
      </c>
      <c r="D807">
        <v>241</v>
      </c>
      <c r="E807">
        <v>11</v>
      </c>
      <c r="F807">
        <v>0</v>
      </c>
      <c r="G807">
        <v>2011</v>
      </c>
      <c r="H807" s="10" t="s">
        <v>4389</v>
      </c>
      <c r="I807">
        <v>1064</v>
      </c>
      <c r="J807">
        <v>70000</v>
      </c>
      <c r="K807">
        <v>0</v>
      </c>
      <c r="L807">
        <v>0</v>
      </c>
      <c r="M807">
        <v>0</v>
      </c>
      <c r="N807">
        <v>0</v>
      </c>
      <c r="O807">
        <v>6000</v>
      </c>
      <c r="P807">
        <v>0</v>
      </c>
      <c r="Q807">
        <v>0</v>
      </c>
      <c r="R807">
        <v>1125</v>
      </c>
      <c r="S807">
        <v>0</v>
      </c>
      <c r="T807">
        <v>0</v>
      </c>
      <c r="U807">
        <v>0</v>
      </c>
      <c r="V807">
        <v>0</v>
      </c>
      <c r="W807">
        <v>70000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 s="1">
        <v>44562</v>
      </c>
      <c r="AE807" s="1">
        <v>44773</v>
      </c>
      <c r="AF807" s="1">
        <v>44785</v>
      </c>
      <c r="AG8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64000</v>
      </c>
    </row>
    <row r="808" spans="1:33" x14ac:dyDescent="0.25">
      <c r="A808">
        <v>9</v>
      </c>
      <c r="B808">
        <v>902</v>
      </c>
      <c r="C808">
        <v>8</v>
      </c>
      <c r="D808">
        <v>241</v>
      </c>
      <c r="E808">
        <v>11</v>
      </c>
      <c r="F808">
        <v>0</v>
      </c>
      <c r="G808">
        <v>2011</v>
      </c>
      <c r="H808" s="10" t="s">
        <v>4392</v>
      </c>
      <c r="I808">
        <v>1</v>
      </c>
      <c r="J808">
        <v>500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  <c r="U808">
        <v>0</v>
      </c>
      <c r="V808">
        <v>0</v>
      </c>
      <c r="W808">
        <v>0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 s="1">
        <v>44562</v>
      </c>
      <c r="AE808" s="1">
        <v>44773</v>
      </c>
      <c r="AF808" s="1">
        <v>44785</v>
      </c>
      <c r="AG8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09" spans="1:33" x14ac:dyDescent="0.25">
      <c r="A809">
        <v>9</v>
      </c>
      <c r="B809">
        <v>902</v>
      </c>
      <c r="C809">
        <v>8</v>
      </c>
      <c r="D809">
        <v>242</v>
      </c>
      <c r="E809">
        <v>11</v>
      </c>
      <c r="F809">
        <v>0</v>
      </c>
      <c r="G809">
        <v>2013</v>
      </c>
      <c r="H809" s="10" t="s">
        <v>4387</v>
      </c>
      <c r="I809">
        <v>1</v>
      </c>
      <c r="J809">
        <v>500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 s="1">
        <v>44562</v>
      </c>
      <c r="AE809" s="1">
        <v>44773</v>
      </c>
      <c r="AF809" s="1">
        <v>44785</v>
      </c>
      <c r="AG8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10" spans="1:33" x14ac:dyDescent="0.25">
      <c r="A810">
        <v>9</v>
      </c>
      <c r="B810">
        <v>902</v>
      </c>
      <c r="C810">
        <v>8</v>
      </c>
      <c r="D810">
        <v>242</v>
      </c>
      <c r="E810">
        <v>11</v>
      </c>
      <c r="F810">
        <v>0</v>
      </c>
      <c r="G810">
        <v>2013</v>
      </c>
      <c r="H810" s="10" t="s">
        <v>4406</v>
      </c>
      <c r="I810">
        <v>1</v>
      </c>
      <c r="J810">
        <v>500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 s="1">
        <v>44562</v>
      </c>
      <c r="AE810" s="1">
        <v>44773</v>
      </c>
      <c r="AF810" s="1">
        <v>44785</v>
      </c>
      <c r="AG8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11" spans="1:33" x14ac:dyDescent="0.25">
      <c r="A811">
        <v>9</v>
      </c>
      <c r="B811">
        <v>902</v>
      </c>
      <c r="C811">
        <v>8</v>
      </c>
      <c r="D811">
        <v>242</v>
      </c>
      <c r="E811">
        <v>11</v>
      </c>
      <c r="F811">
        <v>0</v>
      </c>
      <c r="G811">
        <v>2013</v>
      </c>
      <c r="H811" s="10" t="s">
        <v>4388</v>
      </c>
      <c r="I811">
        <v>1</v>
      </c>
      <c r="J811">
        <v>500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 s="1">
        <v>44562</v>
      </c>
      <c r="AE811" s="1">
        <v>44773</v>
      </c>
      <c r="AF811" s="1">
        <v>44785</v>
      </c>
      <c r="AG8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12" spans="1:33" x14ac:dyDescent="0.25">
      <c r="A812">
        <v>9</v>
      </c>
      <c r="B812">
        <v>902</v>
      </c>
      <c r="C812">
        <v>8</v>
      </c>
      <c r="D812">
        <v>242</v>
      </c>
      <c r="E812">
        <v>11</v>
      </c>
      <c r="F812">
        <v>0</v>
      </c>
      <c r="G812">
        <v>2013</v>
      </c>
      <c r="H812" s="10" t="s">
        <v>4389</v>
      </c>
      <c r="I812">
        <v>1</v>
      </c>
      <c r="J812">
        <v>500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  <c r="U812">
        <v>0</v>
      </c>
      <c r="V812">
        <v>0</v>
      </c>
      <c r="W812">
        <v>0</v>
      </c>
      <c r="X812">
        <v>0</v>
      </c>
      <c r="Y812">
        <v>0</v>
      </c>
      <c r="Z812">
        <v>0</v>
      </c>
      <c r="AA812">
        <v>0</v>
      </c>
      <c r="AB812">
        <v>0</v>
      </c>
      <c r="AC812">
        <v>0</v>
      </c>
      <c r="AD812" s="1">
        <v>44562</v>
      </c>
      <c r="AE812" s="1">
        <v>44773</v>
      </c>
      <c r="AF812" s="1">
        <v>44785</v>
      </c>
      <c r="AG8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13" spans="1:33" x14ac:dyDescent="0.25">
      <c r="A813">
        <v>9</v>
      </c>
      <c r="B813">
        <v>902</v>
      </c>
      <c r="C813">
        <v>8</v>
      </c>
      <c r="D813">
        <v>242</v>
      </c>
      <c r="E813">
        <v>11</v>
      </c>
      <c r="F813">
        <v>0</v>
      </c>
      <c r="G813">
        <v>2013</v>
      </c>
      <c r="H813" s="10" t="s">
        <v>4392</v>
      </c>
      <c r="I813">
        <v>1</v>
      </c>
      <c r="J813">
        <v>500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0</v>
      </c>
      <c r="Z813">
        <v>0</v>
      </c>
      <c r="AA813">
        <v>0</v>
      </c>
      <c r="AB813">
        <v>0</v>
      </c>
      <c r="AC813">
        <v>0</v>
      </c>
      <c r="AD813" s="1">
        <v>44562</v>
      </c>
      <c r="AE813" s="1">
        <v>44773</v>
      </c>
      <c r="AF813" s="1">
        <v>44785</v>
      </c>
      <c r="AG8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14" spans="1:33" x14ac:dyDescent="0.25">
      <c r="A814">
        <v>9</v>
      </c>
      <c r="B814">
        <v>902</v>
      </c>
      <c r="C814">
        <v>8</v>
      </c>
      <c r="D814">
        <v>243</v>
      </c>
      <c r="E814">
        <v>11</v>
      </c>
      <c r="F814">
        <v>0</v>
      </c>
      <c r="G814">
        <v>2014</v>
      </c>
      <c r="H814" s="10" t="s">
        <v>4387</v>
      </c>
      <c r="I814">
        <v>1</v>
      </c>
      <c r="J814">
        <v>9000</v>
      </c>
      <c r="K814">
        <v>0</v>
      </c>
      <c r="L814">
        <v>0</v>
      </c>
      <c r="M814">
        <v>0</v>
      </c>
      <c r="N814">
        <v>0</v>
      </c>
      <c r="O814">
        <v>3000</v>
      </c>
      <c r="P814">
        <v>0</v>
      </c>
      <c r="Q814">
        <v>0</v>
      </c>
      <c r="R814">
        <v>5796.64</v>
      </c>
      <c r="S814">
        <v>5386.64</v>
      </c>
      <c r="T814">
        <v>5386.64</v>
      </c>
      <c r="U814">
        <v>0</v>
      </c>
      <c r="V814">
        <v>0</v>
      </c>
      <c r="W814">
        <v>9000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 s="1">
        <v>44562</v>
      </c>
      <c r="AE814" s="1">
        <v>44773</v>
      </c>
      <c r="AF814" s="1">
        <v>44785</v>
      </c>
      <c r="AG8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</v>
      </c>
    </row>
    <row r="815" spans="1:33" x14ac:dyDescent="0.25">
      <c r="A815">
        <v>9</v>
      </c>
      <c r="B815">
        <v>902</v>
      </c>
      <c r="C815">
        <v>8</v>
      </c>
      <c r="D815">
        <v>243</v>
      </c>
      <c r="E815">
        <v>11</v>
      </c>
      <c r="F815">
        <v>0</v>
      </c>
      <c r="G815">
        <v>2014</v>
      </c>
      <c r="H815" s="10" t="s">
        <v>4387</v>
      </c>
      <c r="I815">
        <v>1021</v>
      </c>
      <c r="J815">
        <v>10000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1886.28</v>
      </c>
      <c r="S815">
        <v>1886.28</v>
      </c>
      <c r="T815">
        <v>1886.28</v>
      </c>
      <c r="U815">
        <v>0</v>
      </c>
      <c r="V815">
        <v>0</v>
      </c>
      <c r="W815">
        <v>10000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 s="1">
        <v>44562</v>
      </c>
      <c r="AE815" s="1">
        <v>44773</v>
      </c>
      <c r="AF815" s="1">
        <v>44785</v>
      </c>
      <c r="AG8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816" spans="1:33" x14ac:dyDescent="0.25">
      <c r="A816">
        <v>9</v>
      </c>
      <c r="B816">
        <v>902</v>
      </c>
      <c r="C816">
        <v>8</v>
      </c>
      <c r="D816">
        <v>243</v>
      </c>
      <c r="E816">
        <v>11</v>
      </c>
      <c r="F816">
        <v>0</v>
      </c>
      <c r="G816">
        <v>2014</v>
      </c>
      <c r="H816" s="10" t="s">
        <v>4387</v>
      </c>
      <c r="I816">
        <v>1064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  <c r="U816">
        <v>0</v>
      </c>
      <c r="V816">
        <v>0</v>
      </c>
      <c r="W816">
        <v>0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 s="1">
        <v>44562</v>
      </c>
      <c r="AE816" s="1">
        <v>44773</v>
      </c>
      <c r="AF816" s="1">
        <v>44785</v>
      </c>
      <c r="AG8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17" spans="1:33" x14ac:dyDescent="0.25">
      <c r="A817">
        <v>9</v>
      </c>
      <c r="B817">
        <v>902</v>
      </c>
      <c r="C817">
        <v>8</v>
      </c>
      <c r="D817">
        <v>243</v>
      </c>
      <c r="E817">
        <v>11</v>
      </c>
      <c r="F817">
        <v>0</v>
      </c>
      <c r="G817">
        <v>2014</v>
      </c>
      <c r="H817" s="10" t="s">
        <v>4406</v>
      </c>
      <c r="I817">
        <v>1</v>
      </c>
      <c r="J817">
        <v>1500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  <c r="U817">
        <v>0</v>
      </c>
      <c r="V817">
        <v>0</v>
      </c>
      <c r="W817">
        <v>0</v>
      </c>
      <c r="X817">
        <v>0</v>
      </c>
      <c r="Y817">
        <v>0</v>
      </c>
      <c r="Z817">
        <v>0</v>
      </c>
      <c r="AA817">
        <v>0</v>
      </c>
      <c r="AB817">
        <v>0</v>
      </c>
      <c r="AC817">
        <v>0</v>
      </c>
      <c r="AD817" s="1">
        <v>44562</v>
      </c>
      <c r="AE817" s="1">
        <v>44773</v>
      </c>
      <c r="AF817" s="1">
        <v>44785</v>
      </c>
      <c r="AG8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</v>
      </c>
    </row>
    <row r="818" spans="1:33" x14ac:dyDescent="0.25">
      <c r="A818">
        <v>9</v>
      </c>
      <c r="B818">
        <v>902</v>
      </c>
      <c r="C818">
        <v>8</v>
      </c>
      <c r="D818">
        <v>243</v>
      </c>
      <c r="E818">
        <v>11</v>
      </c>
      <c r="F818">
        <v>0</v>
      </c>
      <c r="G818">
        <v>2014</v>
      </c>
      <c r="H818" s="10" t="s">
        <v>4388</v>
      </c>
      <c r="I818">
        <v>1</v>
      </c>
      <c r="J818">
        <v>500</v>
      </c>
      <c r="K818">
        <v>0</v>
      </c>
      <c r="L818">
        <v>0</v>
      </c>
      <c r="M818">
        <v>0</v>
      </c>
      <c r="N818">
        <v>0</v>
      </c>
      <c r="O818">
        <v>500</v>
      </c>
      <c r="P818">
        <v>0</v>
      </c>
      <c r="Q818">
        <v>0</v>
      </c>
      <c r="R818">
        <v>0</v>
      </c>
      <c r="S818">
        <v>0</v>
      </c>
      <c r="T818">
        <v>0</v>
      </c>
      <c r="U818">
        <v>0</v>
      </c>
      <c r="V818">
        <v>0</v>
      </c>
      <c r="W818">
        <v>500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 s="1">
        <v>44562</v>
      </c>
      <c r="AE818" s="1">
        <v>44773</v>
      </c>
      <c r="AF818" s="1">
        <v>44785</v>
      </c>
      <c r="AG8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19" spans="1:33" x14ac:dyDescent="0.25">
      <c r="A819">
        <v>9</v>
      </c>
      <c r="B819">
        <v>902</v>
      </c>
      <c r="C819">
        <v>8</v>
      </c>
      <c r="D819">
        <v>243</v>
      </c>
      <c r="E819">
        <v>11</v>
      </c>
      <c r="F819">
        <v>0</v>
      </c>
      <c r="G819">
        <v>2014</v>
      </c>
      <c r="H819" s="10" t="s">
        <v>4389</v>
      </c>
      <c r="I819">
        <v>1</v>
      </c>
      <c r="J819">
        <v>15000</v>
      </c>
      <c r="K819">
        <v>0</v>
      </c>
      <c r="L819">
        <v>44750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59109.31</v>
      </c>
      <c r="S819">
        <v>28385.87</v>
      </c>
      <c r="T819">
        <v>28385.87</v>
      </c>
      <c r="U819">
        <v>0</v>
      </c>
      <c r="V819">
        <v>0</v>
      </c>
      <c r="W819">
        <v>15000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 s="1">
        <v>44562</v>
      </c>
      <c r="AE819" s="1">
        <v>44773</v>
      </c>
      <c r="AF819" s="1">
        <v>44785</v>
      </c>
      <c r="AG8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59750</v>
      </c>
    </row>
    <row r="820" spans="1:33" x14ac:dyDescent="0.25">
      <c r="A820">
        <v>9</v>
      </c>
      <c r="B820">
        <v>902</v>
      </c>
      <c r="C820">
        <v>8</v>
      </c>
      <c r="D820">
        <v>243</v>
      </c>
      <c r="E820">
        <v>11</v>
      </c>
      <c r="F820">
        <v>0</v>
      </c>
      <c r="G820">
        <v>2014</v>
      </c>
      <c r="H820" s="10" t="s">
        <v>4392</v>
      </c>
      <c r="I820">
        <v>1</v>
      </c>
      <c r="J820">
        <v>500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 s="1">
        <v>44562</v>
      </c>
      <c r="AE820" s="1">
        <v>44773</v>
      </c>
      <c r="AF820" s="1">
        <v>44785</v>
      </c>
      <c r="AG8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21" spans="1:33" x14ac:dyDescent="0.25">
      <c r="A821">
        <v>9</v>
      </c>
      <c r="B821">
        <v>902</v>
      </c>
      <c r="C821">
        <v>8</v>
      </c>
      <c r="D821">
        <v>244</v>
      </c>
      <c r="E821">
        <v>11</v>
      </c>
      <c r="F821">
        <v>0</v>
      </c>
      <c r="G821">
        <v>1004</v>
      </c>
      <c r="H821" s="10" t="s">
        <v>4387</v>
      </c>
      <c r="I821">
        <v>1103</v>
      </c>
      <c r="J821">
        <v>2000</v>
      </c>
      <c r="K821">
        <v>0</v>
      </c>
      <c r="L821">
        <v>6429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8065.4</v>
      </c>
      <c r="S821">
        <v>7572.28</v>
      </c>
      <c r="T821">
        <v>7572.28</v>
      </c>
      <c r="U821">
        <v>0</v>
      </c>
      <c r="V821">
        <v>0</v>
      </c>
      <c r="W821">
        <v>2000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 s="1">
        <v>44562</v>
      </c>
      <c r="AE821" s="1">
        <v>44773</v>
      </c>
      <c r="AF821" s="1">
        <v>44785</v>
      </c>
      <c r="AG8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8429</v>
      </c>
    </row>
    <row r="822" spans="1:33" x14ac:dyDescent="0.25">
      <c r="A822">
        <v>9</v>
      </c>
      <c r="B822">
        <v>902</v>
      </c>
      <c r="C822">
        <v>8</v>
      </c>
      <c r="D822">
        <v>244</v>
      </c>
      <c r="E822">
        <v>11</v>
      </c>
      <c r="F822">
        <v>0</v>
      </c>
      <c r="G822">
        <v>1004</v>
      </c>
      <c r="H822" s="10" t="s">
        <v>4389</v>
      </c>
      <c r="I822">
        <v>1103</v>
      </c>
      <c r="J822">
        <v>5000</v>
      </c>
      <c r="K822">
        <v>0</v>
      </c>
      <c r="L822">
        <v>0</v>
      </c>
      <c r="M822">
        <v>0</v>
      </c>
      <c r="N822">
        <v>0</v>
      </c>
      <c r="O822">
        <v>5000</v>
      </c>
      <c r="P822">
        <v>0</v>
      </c>
      <c r="Q822">
        <v>0</v>
      </c>
      <c r="R822">
        <v>0</v>
      </c>
      <c r="S822">
        <v>0</v>
      </c>
      <c r="T822">
        <v>0</v>
      </c>
      <c r="U822">
        <v>0</v>
      </c>
      <c r="V822">
        <v>0</v>
      </c>
      <c r="W822">
        <v>5000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 s="1">
        <v>44562</v>
      </c>
      <c r="AE822" s="1">
        <v>44773</v>
      </c>
      <c r="AF822" s="1">
        <v>44785</v>
      </c>
      <c r="AG8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23" spans="1:33" x14ac:dyDescent="0.25">
      <c r="A823">
        <v>9</v>
      </c>
      <c r="B823">
        <v>902</v>
      </c>
      <c r="C823">
        <v>8</v>
      </c>
      <c r="D823">
        <v>244</v>
      </c>
      <c r="E823">
        <v>11</v>
      </c>
      <c r="F823">
        <v>0</v>
      </c>
      <c r="G823">
        <v>1004</v>
      </c>
      <c r="H823" s="10" t="s">
        <v>4392</v>
      </c>
      <c r="I823">
        <v>1103</v>
      </c>
      <c r="J823">
        <v>1429</v>
      </c>
      <c r="K823">
        <v>0</v>
      </c>
      <c r="L823">
        <v>0</v>
      </c>
      <c r="M823">
        <v>0</v>
      </c>
      <c r="N823">
        <v>0</v>
      </c>
      <c r="O823">
        <v>1429</v>
      </c>
      <c r="P823">
        <v>0</v>
      </c>
      <c r="Q823">
        <v>0</v>
      </c>
      <c r="R823">
        <v>0</v>
      </c>
      <c r="S823">
        <v>0</v>
      </c>
      <c r="T823">
        <v>0</v>
      </c>
      <c r="U823">
        <v>0</v>
      </c>
      <c r="V823">
        <v>0</v>
      </c>
      <c r="W823">
        <v>1429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 s="1">
        <v>44562</v>
      </c>
      <c r="AE823" s="1">
        <v>44773</v>
      </c>
      <c r="AF823" s="1">
        <v>44785</v>
      </c>
      <c r="AG8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24" spans="1:33" x14ac:dyDescent="0.25">
      <c r="A824">
        <v>9</v>
      </c>
      <c r="B824">
        <v>902</v>
      </c>
      <c r="C824">
        <v>8</v>
      </c>
      <c r="D824">
        <v>244</v>
      </c>
      <c r="E824">
        <v>11</v>
      </c>
      <c r="F824">
        <v>0</v>
      </c>
      <c r="G824">
        <v>2012</v>
      </c>
      <c r="H824" s="10" t="s">
        <v>4387</v>
      </c>
      <c r="I824">
        <v>1</v>
      </c>
      <c r="J824">
        <v>3500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340</v>
      </c>
      <c r="S824">
        <v>180</v>
      </c>
      <c r="T824">
        <v>180</v>
      </c>
      <c r="U824">
        <v>0</v>
      </c>
      <c r="V824">
        <v>0</v>
      </c>
      <c r="W824">
        <v>3500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 s="1">
        <v>44562</v>
      </c>
      <c r="AE824" s="1">
        <v>44773</v>
      </c>
      <c r="AF824" s="1">
        <v>44785</v>
      </c>
      <c r="AG8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3500</v>
      </c>
    </row>
    <row r="825" spans="1:33" x14ac:dyDescent="0.25">
      <c r="A825">
        <v>9</v>
      </c>
      <c r="B825">
        <v>902</v>
      </c>
      <c r="C825">
        <v>8</v>
      </c>
      <c r="D825">
        <v>244</v>
      </c>
      <c r="E825">
        <v>11</v>
      </c>
      <c r="F825">
        <v>0</v>
      </c>
      <c r="G825">
        <v>2012</v>
      </c>
      <c r="H825" s="10" t="s">
        <v>4388</v>
      </c>
      <c r="I825">
        <v>1</v>
      </c>
      <c r="J825">
        <v>500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 s="1">
        <v>44562</v>
      </c>
      <c r="AE825" s="1">
        <v>44773</v>
      </c>
      <c r="AF825" s="1">
        <v>44785</v>
      </c>
      <c r="AG8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26" spans="1:33" x14ac:dyDescent="0.25">
      <c r="A826">
        <v>9</v>
      </c>
      <c r="B826">
        <v>902</v>
      </c>
      <c r="C826">
        <v>8</v>
      </c>
      <c r="D826">
        <v>244</v>
      </c>
      <c r="E826">
        <v>11</v>
      </c>
      <c r="F826">
        <v>0</v>
      </c>
      <c r="G826">
        <v>2012</v>
      </c>
      <c r="H826" s="10" t="s">
        <v>4389</v>
      </c>
      <c r="I826">
        <v>1</v>
      </c>
      <c r="J826">
        <v>15000</v>
      </c>
      <c r="K826">
        <v>0</v>
      </c>
      <c r="L826">
        <v>0</v>
      </c>
      <c r="M826">
        <v>0</v>
      </c>
      <c r="N826">
        <v>0</v>
      </c>
      <c r="O826">
        <v>7000</v>
      </c>
      <c r="P826">
        <v>0</v>
      </c>
      <c r="Q826">
        <v>0</v>
      </c>
      <c r="R826">
        <v>0</v>
      </c>
      <c r="S826">
        <v>0</v>
      </c>
      <c r="T826">
        <v>0</v>
      </c>
      <c r="U826">
        <v>0</v>
      </c>
      <c r="V826">
        <v>0</v>
      </c>
      <c r="W826">
        <v>15000</v>
      </c>
      <c r="X826">
        <v>0</v>
      </c>
      <c r="Y826">
        <v>0</v>
      </c>
      <c r="Z826">
        <v>0</v>
      </c>
      <c r="AA826">
        <v>0</v>
      </c>
      <c r="AB826">
        <v>0</v>
      </c>
      <c r="AC826">
        <v>0</v>
      </c>
      <c r="AD826" s="1">
        <v>44562</v>
      </c>
      <c r="AE826" s="1">
        <v>44773</v>
      </c>
      <c r="AF826" s="1">
        <v>44785</v>
      </c>
      <c r="AG8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827" spans="1:33" x14ac:dyDescent="0.25">
      <c r="A827">
        <v>9</v>
      </c>
      <c r="B827">
        <v>902</v>
      </c>
      <c r="C827">
        <v>8</v>
      </c>
      <c r="D827">
        <v>244</v>
      </c>
      <c r="E827">
        <v>11</v>
      </c>
      <c r="F827">
        <v>0</v>
      </c>
      <c r="G827">
        <v>2012</v>
      </c>
      <c r="H827" s="10" t="s">
        <v>4392</v>
      </c>
      <c r="I827">
        <v>1</v>
      </c>
      <c r="J827">
        <v>500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  <c r="U827">
        <v>0</v>
      </c>
      <c r="V827">
        <v>0</v>
      </c>
      <c r="W827">
        <v>0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 s="1">
        <v>44562</v>
      </c>
      <c r="AE827" s="1">
        <v>44773</v>
      </c>
      <c r="AF827" s="1">
        <v>44785</v>
      </c>
      <c r="AG8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28" spans="1:33" x14ac:dyDescent="0.25">
      <c r="A828">
        <v>9</v>
      </c>
      <c r="B828">
        <v>902</v>
      </c>
      <c r="C828">
        <v>8</v>
      </c>
      <c r="D828">
        <v>244</v>
      </c>
      <c r="E828">
        <v>11</v>
      </c>
      <c r="F828">
        <v>0</v>
      </c>
      <c r="G828">
        <v>2015</v>
      </c>
      <c r="H828" s="10" t="s">
        <v>4406</v>
      </c>
      <c r="I828">
        <v>1</v>
      </c>
      <c r="J828">
        <v>60000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32084.41</v>
      </c>
      <c r="S828">
        <v>30718.81</v>
      </c>
      <c r="T828">
        <v>30718.81</v>
      </c>
      <c r="U828">
        <v>0</v>
      </c>
      <c r="V828">
        <v>0</v>
      </c>
      <c r="W828">
        <v>60000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 s="1">
        <v>44562</v>
      </c>
      <c r="AE828" s="1">
        <v>44773</v>
      </c>
      <c r="AF828" s="1">
        <v>44785</v>
      </c>
      <c r="AG8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60000</v>
      </c>
    </row>
    <row r="829" spans="1:33" x14ac:dyDescent="0.25">
      <c r="A829">
        <v>9</v>
      </c>
      <c r="B829">
        <v>902</v>
      </c>
      <c r="C829">
        <v>8</v>
      </c>
      <c r="D829">
        <v>244</v>
      </c>
      <c r="E829">
        <v>11</v>
      </c>
      <c r="F829">
        <v>0</v>
      </c>
      <c r="G829">
        <v>2015</v>
      </c>
      <c r="H829" s="10" t="s">
        <v>4409</v>
      </c>
      <c r="I829">
        <v>1</v>
      </c>
      <c r="J829">
        <v>2000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 s="1">
        <v>44562</v>
      </c>
      <c r="AE829" s="1">
        <v>44773</v>
      </c>
      <c r="AF829" s="1">
        <v>44785</v>
      </c>
      <c r="AG8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830" spans="1:33" x14ac:dyDescent="0.25">
      <c r="A830">
        <v>9</v>
      </c>
      <c r="B830">
        <v>902</v>
      </c>
      <c r="C830">
        <v>8</v>
      </c>
      <c r="D830">
        <v>244</v>
      </c>
      <c r="E830">
        <v>11</v>
      </c>
      <c r="F830">
        <v>0</v>
      </c>
      <c r="G830">
        <v>2016</v>
      </c>
      <c r="H830" s="10" t="s">
        <v>4386</v>
      </c>
      <c r="I830">
        <v>1038</v>
      </c>
      <c r="J830">
        <v>2000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 s="1">
        <v>44562</v>
      </c>
      <c r="AE830" s="1">
        <v>44773</v>
      </c>
      <c r="AF830" s="1">
        <v>44785</v>
      </c>
      <c r="AG8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831" spans="1:33" x14ac:dyDescent="0.25">
      <c r="A831">
        <v>9</v>
      </c>
      <c r="B831">
        <v>902</v>
      </c>
      <c r="C831">
        <v>8</v>
      </c>
      <c r="D831">
        <v>244</v>
      </c>
      <c r="E831">
        <v>11</v>
      </c>
      <c r="F831">
        <v>0</v>
      </c>
      <c r="G831">
        <v>2016</v>
      </c>
      <c r="H831" s="10" t="s">
        <v>4387</v>
      </c>
      <c r="I831">
        <v>1038</v>
      </c>
      <c r="J831">
        <v>8000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6912.55</v>
      </c>
      <c r="S831">
        <v>6874.75</v>
      </c>
      <c r="T831">
        <v>6874.75</v>
      </c>
      <c r="U831">
        <v>0</v>
      </c>
      <c r="V831">
        <v>0</v>
      </c>
      <c r="W831">
        <v>8000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 s="1">
        <v>44562</v>
      </c>
      <c r="AE831" s="1">
        <v>44773</v>
      </c>
      <c r="AF831" s="1">
        <v>44785</v>
      </c>
      <c r="AG8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832" spans="1:33" x14ac:dyDescent="0.25">
      <c r="A832">
        <v>9</v>
      </c>
      <c r="B832">
        <v>902</v>
      </c>
      <c r="C832">
        <v>8</v>
      </c>
      <c r="D832">
        <v>244</v>
      </c>
      <c r="E832">
        <v>11</v>
      </c>
      <c r="F832">
        <v>0</v>
      </c>
      <c r="G832">
        <v>2016</v>
      </c>
      <c r="H832" s="10" t="s">
        <v>4406</v>
      </c>
      <c r="I832">
        <v>1</v>
      </c>
      <c r="J832">
        <v>500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 s="1">
        <v>44562</v>
      </c>
      <c r="AE832" s="1">
        <v>44773</v>
      </c>
      <c r="AF832" s="1">
        <v>44785</v>
      </c>
      <c r="AG8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33" spans="1:33" x14ac:dyDescent="0.25">
      <c r="A833">
        <v>9</v>
      </c>
      <c r="B833">
        <v>902</v>
      </c>
      <c r="C833">
        <v>8</v>
      </c>
      <c r="D833">
        <v>244</v>
      </c>
      <c r="E833">
        <v>11</v>
      </c>
      <c r="F833">
        <v>0</v>
      </c>
      <c r="G833">
        <v>2016</v>
      </c>
      <c r="H833" s="10" t="s">
        <v>4388</v>
      </c>
      <c r="I833">
        <v>1</v>
      </c>
      <c r="J833">
        <v>500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  <c r="U833">
        <v>0</v>
      </c>
      <c r="V833">
        <v>0</v>
      </c>
      <c r="W833">
        <v>0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 s="1">
        <v>44562</v>
      </c>
      <c r="AE833" s="1">
        <v>44773</v>
      </c>
      <c r="AF833" s="1">
        <v>44785</v>
      </c>
      <c r="AG8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34" spans="1:33" x14ac:dyDescent="0.25">
      <c r="A834">
        <v>9</v>
      </c>
      <c r="B834">
        <v>902</v>
      </c>
      <c r="C834">
        <v>8</v>
      </c>
      <c r="D834">
        <v>244</v>
      </c>
      <c r="E834">
        <v>11</v>
      </c>
      <c r="F834">
        <v>0</v>
      </c>
      <c r="G834">
        <v>2016</v>
      </c>
      <c r="H834" s="10" t="s">
        <v>4389</v>
      </c>
      <c r="I834">
        <v>1</v>
      </c>
      <c r="J834">
        <v>1911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  <c r="U834">
        <v>0</v>
      </c>
      <c r="V834">
        <v>0</v>
      </c>
      <c r="W834">
        <v>0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 s="1">
        <v>44562</v>
      </c>
      <c r="AE834" s="1">
        <v>44773</v>
      </c>
      <c r="AF834" s="1">
        <v>44785</v>
      </c>
      <c r="AG8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1911</v>
      </c>
    </row>
    <row r="835" spans="1:33" x14ac:dyDescent="0.25">
      <c r="A835">
        <v>9</v>
      </c>
      <c r="B835">
        <v>902</v>
      </c>
      <c r="C835">
        <v>8</v>
      </c>
      <c r="D835">
        <v>244</v>
      </c>
      <c r="E835">
        <v>11</v>
      </c>
      <c r="F835">
        <v>0</v>
      </c>
      <c r="G835">
        <v>2016</v>
      </c>
      <c r="H835" s="10" t="s">
        <v>4389</v>
      </c>
      <c r="I835">
        <v>1038</v>
      </c>
      <c r="J835">
        <v>7089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  <c r="U835">
        <v>0</v>
      </c>
      <c r="V835">
        <v>0</v>
      </c>
      <c r="W835">
        <v>0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 s="1">
        <v>44562</v>
      </c>
      <c r="AE835" s="1">
        <v>44773</v>
      </c>
      <c r="AF835" s="1">
        <v>44785</v>
      </c>
      <c r="AG8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7089</v>
      </c>
    </row>
    <row r="836" spans="1:33" x14ac:dyDescent="0.25">
      <c r="A836">
        <v>9</v>
      </c>
      <c r="B836">
        <v>902</v>
      </c>
      <c r="C836">
        <v>8</v>
      </c>
      <c r="D836">
        <v>244</v>
      </c>
      <c r="E836">
        <v>11</v>
      </c>
      <c r="F836">
        <v>0</v>
      </c>
      <c r="G836">
        <v>2016</v>
      </c>
      <c r="H836" s="10" t="s">
        <v>4391</v>
      </c>
      <c r="I836">
        <v>1</v>
      </c>
      <c r="J836">
        <v>500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  <c r="U836">
        <v>0</v>
      </c>
      <c r="V836">
        <v>0</v>
      </c>
      <c r="W836">
        <v>0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 s="1">
        <v>44562</v>
      </c>
      <c r="AE836" s="1">
        <v>44773</v>
      </c>
      <c r="AF836" s="1">
        <v>44785</v>
      </c>
      <c r="AG8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37" spans="1:33" x14ac:dyDescent="0.25">
      <c r="A837">
        <v>9</v>
      </c>
      <c r="B837">
        <v>902</v>
      </c>
      <c r="C837">
        <v>8</v>
      </c>
      <c r="D837">
        <v>244</v>
      </c>
      <c r="E837">
        <v>11</v>
      </c>
      <c r="F837">
        <v>0</v>
      </c>
      <c r="G837">
        <v>2016</v>
      </c>
      <c r="H837" s="10" t="s">
        <v>4392</v>
      </c>
      <c r="I837">
        <v>1</v>
      </c>
      <c r="J837">
        <v>500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 s="1">
        <v>44562</v>
      </c>
      <c r="AE837" s="1">
        <v>44773</v>
      </c>
      <c r="AF837" s="1">
        <v>44785</v>
      </c>
      <c r="AG8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38" spans="1:33" x14ac:dyDescent="0.25">
      <c r="A838">
        <v>9</v>
      </c>
      <c r="B838">
        <v>902</v>
      </c>
      <c r="C838">
        <v>8</v>
      </c>
      <c r="D838">
        <v>244</v>
      </c>
      <c r="E838">
        <v>11</v>
      </c>
      <c r="F838">
        <v>0</v>
      </c>
      <c r="G838">
        <v>2017</v>
      </c>
      <c r="H838" s="10" t="s">
        <v>4387</v>
      </c>
      <c r="I838">
        <v>1</v>
      </c>
      <c r="J838">
        <v>15000</v>
      </c>
      <c r="K838">
        <v>0</v>
      </c>
      <c r="L838">
        <v>5000</v>
      </c>
      <c r="M838">
        <v>0</v>
      </c>
      <c r="N838">
        <v>0</v>
      </c>
      <c r="O838">
        <v>5000</v>
      </c>
      <c r="P838">
        <v>0</v>
      </c>
      <c r="Q838">
        <v>0</v>
      </c>
      <c r="R838">
        <v>10036.33</v>
      </c>
      <c r="S838">
        <v>8967.7800000000007</v>
      </c>
      <c r="T838">
        <v>8967.7800000000007</v>
      </c>
      <c r="U838">
        <v>0</v>
      </c>
      <c r="V838">
        <v>0</v>
      </c>
      <c r="W838">
        <v>15000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 s="1">
        <v>44562</v>
      </c>
      <c r="AE838" s="1">
        <v>44773</v>
      </c>
      <c r="AF838" s="1">
        <v>44785</v>
      </c>
      <c r="AG8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839" spans="1:33" x14ac:dyDescent="0.25">
      <c r="A839">
        <v>9</v>
      </c>
      <c r="B839">
        <v>902</v>
      </c>
      <c r="C839">
        <v>8</v>
      </c>
      <c r="D839">
        <v>244</v>
      </c>
      <c r="E839">
        <v>11</v>
      </c>
      <c r="F839">
        <v>0</v>
      </c>
      <c r="G839">
        <v>2017</v>
      </c>
      <c r="H839" s="10" t="s">
        <v>4387</v>
      </c>
      <c r="I839">
        <v>1021</v>
      </c>
      <c r="J839">
        <v>10000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325.64</v>
      </c>
      <c r="S839">
        <v>325.64</v>
      </c>
      <c r="T839">
        <v>325.64</v>
      </c>
      <c r="U839">
        <v>0</v>
      </c>
      <c r="V839">
        <v>0</v>
      </c>
      <c r="W839">
        <v>10000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 s="1">
        <v>44562</v>
      </c>
      <c r="AE839" s="1">
        <v>44773</v>
      </c>
      <c r="AF839" s="1">
        <v>44785</v>
      </c>
      <c r="AG8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840" spans="1:33" x14ac:dyDescent="0.25">
      <c r="A840">
        <v>9</v>
      </c>
      <c r="B840">
        <v>902</v>
      </c>
      <c r="C840">
        <v>8</v>
      </c>
      <c r="D840">
        <v>244</v>
      </c>
      <c r="E840">
        <v>11</v>
      </c>
      <c r="F840">
        <v>0</v>
      </c>
      <c r="G840">
        <v>2017</v>
      </c>
      <c r="H840" s="10" t="s">
        <v>4387</v>
      </c>
      <c r="I840">
        <v>1064</v>
      </c>
      <c r="J840">
        <v>0</v>
      </c>
      <c r="K840">
        <v>0</v>
      </c>
      <c r="L840">
        <v>2000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  <c r="U840">
        <v>0</v>
      </c>
      <c r="V840">
        <v>0</v>
      </c>
      <c r="W840">
        <v>0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 s="1">
        <v>44562</v>
      </c>
      <c r="AE840" s="1">
        <v>44773</v>
      </c>
      <c r="AF840" s="1">
        <v>44785</v>
      </c>
      <c r="AG8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841" spans="1:33" x14ac:dyDescent="0.25">
      <c r="A841">
        <v>9</v>
      </c>
      <c r="B841">
        <v>902</v>
      </c>
      <c r="C841">
        <v>8</v>
      </c>
      <c r="D841">
        <v>244</v>
      </c>
      <c r="E841">
        <v>11</v>
      </c>
      <c r="F841">
        <v>0</v>
      </c>
      <c r="G841">
        <v>2017</v>
      </c>
      <c r="H841" s="10" t="s">
        <v>4406</v>
      </c>
      <c r="I841">
        <v>1</v>
      </c>
      <c r="J841">
        <v>1000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 s="1">
        <v>44562</v>
      </c>
      <c r="AE841" s="1">
        <v>44773</v>
      </c>
      <c r="AF841" s="1">
        <v>44785</v>
      </c>
      <c r="AG8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42" spans="1:33" x14ac:dyDescent="0.25">
      <c r="A842">
        <v>9</v>
      </c>
      <c r="B842">
        <v>902</v>
      </c>
      <c r="C842">
        <v>8</v>
      </c>
      <c r="D842">
        <v>244</v>
      </c>
      <c r="E842">
        <v>11</v>
      </c>
      <c r="F842">
        <v>0</v>
      </c>
      <c r="G842">
        <v>2017</v>
      </c>
      <c r="H842" s="10" t="s">
        <v>4388</v>
      </c>
      <c r="I842">
        <v>1</v>
      </c>
      <c r="J842">
        <v>500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  <c r="U842">
        <v>0</v>
      </c>
      <c r="V842">
        <v>0</v>
      </c>
      <c r="W842">
        <v>0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 s="1">
        <v>44562</v>
      </c>
      <c r="AE842" s="1">
        <v>44773</v>
      </c>
      <c r="AF842" s="1">
        <v>44785</v>
      </c>
      <c r="AG8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43" spans="1:33" x14ac:dyDescent="0.25">
      <c r="A843">
        <v>9</v>
      </c>
      <c r="B843">
        <v>902</v>
      </c>
      <c r="C843">
        <v>8</v>
      </c>
      <c r="D843">
        <v>244</v>
      </c>
      <c r="E843">
        <v>11</v>
      </c>
      <c r="F843">
        <v>0</v>
      </c>
      <c r="G843">
        <v>2017</v>
      </c>
      <c r="H843" s="10" t="s">
        <v>4389</v>
      </c>
      <c r="I843">
        <v>1</v>
      </c>
      <c r="J843">
        <v>15000</v>
      </c>
      <c r="K843">
        <v>0</v>
      </c>
      <c r="L843">
        <v>0</v>
      </c>
      <c r="M843">
        <v>0</v>
      </c>
      <c r="N843">
        <v>0</v>
      </c>
      <c r="O843">
        <v>2000</v>
      </c>
      <c r="P843">
        <v>0</v>
      </c>
      <c r="Q843">
        <v>0</v>
      </c>
      <c r="R843">
        <v>585.4</v>
      </c>
      <c r="S843">
        <v>585.4</v>
      </c>
      <c r="T843">
        <v>585.4</v>
      </c>
      <c r="U843">
        <v>0</v>
      </c>
      <c r="V843">
        <v>0</v>
      </c>
      <c r="W843">
        <v>15000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 s="1">
        <v>44562</v>
      </c>
      <c r="AE843" s="1">
        <v>44773</v>
      </c>
      <c r="AF843" s="1">
        <v>44785</v>
      </c>
      <c r="AG8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</v>
      </c>
    </row>
    <row r="844" spans="1:33" x14ac:dyDescent="0.25">
      <c r="A844">
        <v>9</v>
      </c>
      <c r="B844">
        <v>902</v>
      </c>
      <c r="C844">
        <v>8</v>
      </c>
      <c r="D844">
        <v>244</v>
      </c>
      <c r="E844">
        <v>11</v>
      </c>
      <c r="F844">
        <v>0</v>
      </c>
      <c r="G844">
        <v>2017</v>
      </c>
      <c r="H844" s="10" t="s">
        <v>4389</v>
      </c>
      <c r="I844">
        <v>1019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3825</v>
      </c>
      <c r="S844">
        <v>0</v>
      </c>
      <c r="T844">
        <v>0</v>
      </c>
      <c r="U844">
        <v>0</v>
      </c>
      <c r="V844">
        <v>0</v>
      </c>
      <c r="W844">
        <v>0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 s="1">
        <v>44562</v>
      </c>
      <c r="AE844" s="1">
        <v>44773</v>
      </c>
      <c r="AF844" s="1">
        <v>44785</v>
      </c>
      <c r="AG8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45" spans="1:33" x14ac:dyDescent="0.25">
      <c r="A845">
        <v>9</v>
      </c>
      <c r="B845">
        <v>902</v>
      </c>
      <c r="C845">
        <v>8</v>
      </c>
      <c r="D845">
        <v>244</v>
      </c>
      <c r="E845">
        <v>11</v>
      </c>
      <c r="F845">
        <v>0</v>
      </c>
      <c r="G845">
        <v>2017</v>
      </c>
      <c r="H845" s="10" t="s">
        <v>4389</v>
      </c>
      <c r="I845">
        <v>1019</v>
      </c>
      <c r="J845">
        <v>0</v>
      </c>
      <c r="K845">
        <v>0</v>
      </c>
      <c r="L845">
        <v>15192.1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  <c r="U845">
        <v>0</v>
      </c>
      <c r="V845">
        <v>0</v>
      </c>
      <c r="W845">
        <v>0</v>
      </c>
      <c r="X845">
        <v>3160</v>
      </c>
      <c r="Y845">
        <v>0</v>
      </c>
      <c r="Z845">
        <v>0</v>
      </c>
      <c r="AA845">
        <v>0</v>
      </c>
      <c r="AB845">
        <v>0</v>
      </c>
      <c r="AC845">
        <v>0</v>
      </c>
      <c r="AD845" s="1">
        <v>44562</v>
      </c>
      <c r="AE845" s="1">
        <v>44773</v>
      </c>
      <c r="AF845" s="1">
        <v>44785</v>
      </c>
      <c r="AG8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15192.1</v>
      </c>
    </row>
    <row r="846" spans="1:33" x14ac:dyDescent="0.25">
      <c r="A846">
        <v>9</v>
      </c>
      <c r="B846">
        <v>902</v>
      </c>
      <c r="C846">
        <v>8</v>
      </c>
      <c r="D846">
        <v>244</v>
      </c>
      <c r="E846">
        <v>11</v>
      </c>
      <c r="F846">
        <v>0</v>
      </c>
      <c r="G846">
        <v>2017</v>
      </c>
      <c r="H846" s="10" t="s">
        <v>4389</v>
      </c>
      <c r="I846">
        <v>1064</v>
      </c>
      <c r="J846">
        <v>20000</v>
      </c>
      <c r="K846">
        <v>0</v>
      </c>
      <c r="L846">
        <v>0</v>
      </c>
      <c r="M846">
        <v>0</v>
      </c>
      <c r="N846">
        <v>0</v>
      </c>
      <c r="O846">
        <v>5000</v>
      </c>
      <c r="P846">
        <v>0</v>
      </c>
      <c r="Q846">
        <v>0</v>
      </c>
      <c r="R846">
        <v>0</v>
      </c>
      <c r="S846">
        <v>0</v>
      </c>
      <c r="T846">
        <v>0</v>
      </c>
      <c r="U846">
        <v>0</v>
      </c>
      <c r="V846">
        <v>0</v>
      </c>
      <c r="W846">
        <v>20000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 s="1">
        <v>44562</v>
      </c>
      <c r="AE846" s="1">
        <v>44773</v>
      </c>
      <c r="AF846" s="1">
        <v>44785</v>
      </c>
      <c r="AG8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847" spans="1:33" x14ac:dyDescent="0.25">
      <c r="A847">
        <v>9</v>
      </c>
      <c r="B847">
        <v>902</v>
      </c>
      <c r="C847">
        <v>8</v>
      </c>
      <c r="D847">
        <v>244</v>
      </c>
      <c r="E847">
        <v>11</v>
      </c>
      <c r="F847">
        <v>0</v>
      </c>
      <c r="G847">
        <v>2017</v>
      </c>
      <c r="H847" s="10" t="s">
        <v>4392</v>
      </c>
      <c r="I847">
        <v>1</v>
      </c>
      <c r="J847">
        <v>500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 s="1">
        <v>44562</v>
      </c>
      <c r="AE847" s="1">
        <v>44773</v>
      </c>
      <c r="AF847" s="1">
        <v>44785</v>
      </c>
      <c r="AG8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48" spans="1:33" x14ac:dyDescent="0.25">
      <c r="A848">
        <v>9</v>
      </c>
      <c r="B848">
        <v>902</v>
      </c>
      <c r="C848">
        <v>8</v>
      </c>
      <c r="D848">
        <v>244</v>
      </c>
      <c r="E848">
        <v>11</v>
      </c>
      <c r="F848">
        <v>0</v>
      </c>
      <c r="G848">
        <v>2018</v>
      </c>
      <c r="H848" s="10" t="s">
        <v>4398</v>
      </c>
      <c r="I848">
        <v>1</v>
      </c>
      <c r="J848">
        <v>9000</v>
      </c>
      <c r="K848">
        <v>0</v>
      </c>
      <c r="L848">
        <v>33000</v>
      </c>
      <c r="M848">
        <v>0</v>
      </c>
      <c r="N848">
        <v>0</v>
      </c>
      <c r="O848">
        <v>2000</v>
      </c>
      <c r="P848">
        <v>0</v>
      </c>
      <c r="Q848">
        <v>0</v>
      </c>
      <c r="R848">
        <v>0</v>
      </c>
      <c r="S848">
        <v>0</v>
      </c>
      <c r="T848">
        <v>0</v>
      </c>
      <c r="U848">
        <v>0</v>
      </c>
      <c r="V848">
        <v>0</v>
      </c>
      <c r="W848">
        <v>9000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 s="1">
        <v>44562</v>
      </c>
      <c r="AE848" s="1">
        <v>44773</v>
      </c>
      <c r="AF848" s="1">
        <v>44785</v>
      </c>
      <c r="AG8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849" spans="1:33" x14ac:dyDescent="0.25">
      <c r="A849">
        <v>9</v>
      </c>
      <c r="B849">
        <v>902</v>
      </c>
      <c r="C849">
        <v>8</v>
      </c>
      <c r="D849">
        <v>244</v>
      </c>
      <c r="E849">
        <v>11</v>
      </c>
      <c r="F849">
        <v>0</v>
      </c>
      <c r="G849">
        <v>2018</v>
      </c>
      <c r="H849" s="10" t="s">
        <v>5474</v>
      </c>
      <c r="I849">
        <v>1</v>
      </c>
      <c r="J849">
        <v>1000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 s="1">
        <v>44562</v>
      </c>
      <c r="AE849" s="1">
        <v>44773</v>
      </c>
      <c r="AF849" s="1">
        <v>44785</v>
      </c>
      <c r="AG8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50" spans="1:33" x14ac:dyDescent="0.25">
      <c r="A850">
        <v>9</v>
      </c>
      <c r="B850">
        <v>902</v>
      </c>
      <c r="C850">
        <v>8</v>
      </c>
      <c r="D850">
        <v>244</v>
      </c>
      <c r="E850">
        <v>11</v>
      </c>
      <c r="F850">
        <v>0</v>
      </c>
      <c r="G850">
        <v>2018</v>
      </c>
      <c r="H850" s="10" t="s">
        <v>4381</v>
      </c>
      <c r="I850">
        <v>1</v>
      </c>
      <c r="J850">
        <v>174000</v>
      </c>
      <c r="K850">
        <v>0</v>
      </c>
      <c r="L850">
        <v>0</v>
      </c>
      <c r="M850">
        <v>0</v>
      </c>
      <c r="N850">
        <v>0</v>
      </c>
      <c r="O850">
        <v>33000</v>
      </c>
      <c r="P850">
        <v>0</v>
      </c>
      <c r="Q850">
        <v>0</v>
      </c>
      <c r="R850">
        <v>68653.94</v>
      </c>
      <c r="S850">
        <v>68653.94</v>
      </c>
      <c r="T850">
        <v>68653.94</v>
      </c>
      <c r="U850">
        <v>0</v>
      </c>
      <c r="V850">
        <v>0</v>
      </c>
      <c r="W850">
        <v>174000</v>
      </c>
      <c r="X850">
        <v>0</v>
      </c>
      <c r="Y850">
        <v>0</v>
      </c>
      <c r="Z850">
        <v>0</v>
      </c>
      <c r="AA850">
        <v>0</v>
      </c>
      <c r="AB850">
        <v>0</v>
      </c>
      <c r="AC850">
        <v>0</v>
      </c>
      <c r="AD850" s="1">
        <v>44562</v>
      </c>
      <c r="AE850" s="1">
        <v>44773</v>
      </c>
      <c r="AF850" s="1">
        <v>44785</v>
      </c>
      <c r="AG8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141000</v>
      </c>
    </row>
    <row r="851" spans="1:33" x14ac:dyDescent="0.25">
      <c r="A851">
        <v>9</v>
      </c>
      <c r="B851">
        <v>902</v>
      </c>
      <c r="C851">
        <v>8</v>
      </c>
      <c r="D851">
        <v>244</v>
      </c>
      <c r="E851">
        <v>11</v>
      </c>
      <c r="F851">
        <v>0</v>
      </c>
      <c r="G851">
        <v>2018</v>
      </c>
      <c r="H851" s="10" t="s">
        <v>4381</v>
      </c>
      <c r="I851">
        <v>1021</v>
      </c>
      <c r="J851">
        <v>30000</v>
      </c>
      <c r="K851">
        <v>0</v>
      </c>
      <c r="L851">
        <v>10000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16070.71</v>
      </c>
      <c r="S851">
        <v>16070.71</v>
      </c>
      <c r="T851">
        <v>16070.71</v>
      </c>
      <c r="U851">
        <v>0</v>
      </c>
      <c r="V851">
        <v>0</v>
      </c>
      <c r="W851">
        <v>30000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 s="1">
        <v>44562</v>
      </c>
      <c r="AE851" s="1">
        <v>44773</v>
      </c>
      <c r="AF851" s="1">
        <v>44785</v>
      </c>
      <c r="AG8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852" spans="1:33" x14ac:dyDescent="0.25">
      <c r="A852">
        <v>9</v>
      </c>
      <c r="B852">
        <v>902</v>
      </c>
      <c r="C852">
        <v>8</v>
      </c>
      <c r="D852">
        <v>244</v>
      </c>
      <c r="E852">
        <v>11</v>
      </c>
      <c r="F852">
        <v>0</v>
      </c>
      <c r="G852">
        <v>2018</v>
      </c>
      <c r="H852" s="10" t="s">
        <v>4383</v>
      </c>
      <c r="I852">
        <v>1</v>
      </c>
      <c r="J852">
        <v>1000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133.52000000000001</v>
      </c>
      <c r="S852">
        <v>133.52000000000001</v>
      </c>
      <c r="T852">
        <v>133.52000000000001</v>
      </c>
      <c r="U852">
        <v>0</v>
      </c>
      <c r="V852">
        <v>0</v>
      </c>
      <c r="W852">
        <v>1000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 s="1">
        <v>44562</v>
      </c>
      <c r="AE852" s="1">
        <v>44773</v>
      </c>
      <c r="AF852" s="1">
        <v>44785</v>
      </c>
      <c r="AG8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53" spans="1:33" x14ac:dyDescent="0.25">
      <c r="A853">
        <v>9</v>
      </c>
      <c r="B853">
        <v>902</v>
      </c>
      <c r="C853">
        <v>8</v>
      </c>
      <c r="D853">
        <v>244</v>
      </c>
      <c r="E853">
        <v>11</v>
      </c>
      <c r="F853">
        <v>0</v>
      </c>
      <c r="G853">
        <v>2018</v>
      </c>
      <c r="H853" s="10" t="s">
        <v>4384</v>
      </c>
      <c r="I853">
        <v>1</v>
      </c>
      <c r="J853">
        <v>1000</v>
      </c>
      <c r="K853">
        <v>0</v>
      </c>
      <c r="L853">
        <v>10000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10937.45</v>
      </c>
      <c r="S853">
        <v>10937.45</v>
      </c>
      <c r="T853">
        <v>10937.45</v>
      </c>
      <c r="U853">
        <v>0</v>
      </c>
      <c r="V853">
        <v>0</v>
      </c>
      <c r="W853">
        <v>1000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 s="1">
        <v>44562</v>
      </c>
      <c r="AE853" s="1">
        <v>44773</v>
      </c>
      <c r="AF853" s="1">
        <v>44785</v>
      </c>
      <c r="AG8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854" spans="1:33" x14ac:dyDescent="0.25">
      <c r="A854">
        <v>9</v>
      </c>
      <c r="B854">
        <v>902</v>
      </c>
      <c r="C854">
        <v>8</v>
      </c>
      <c r="D854">
        <v>244</v>
      </c>
      <c r="E854">
        <v>11</v>
      </c>
      <c r="F854">
        <v>0</v>
      </c>
      <c r="G854">
        <v>2018</v>
      </c>
      <c r="H854" s="10" t="s">
        <v>4385</v>
      </c>
      <c r="I854">
        <v>1</v>
      </c>
      <c r="J854">
        <v>33000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13543.75</v>
      </c>
      <c r="S854">
        <v>13543.75</v>
      </c>
      <c r="T854">
        <v>12144.41</v>
      </c>
      <c r="U854">
        <v>0</v>
      </c>
      <c r="V854">
        <v>0</v>
      </c>
      <c r="W854">
        <v>33000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 s="1">
        <v>44562</v>
      </c>
      <c r="AE854" s="1">
        <v>44773</v>
      </c>
      <c r="AF854" s="1">
        <v>44785</v>
      </c>
      <c r="AG8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33000</v>
      </c>
    </row>
    <row r="855" spans="1:33" x14ac:dyDescent="0.25">
      <c r="A855">
        <v>9</v>
      </c>
      <c r="B855">
        <v>902</v>
      </c>
      <c r="C855">
        <v>8</v>
      </c>
      <c r="D855">
        <v>244</v>
      </c>
      <c r="E855">
        <v>11</v>
      </c>
      <c r="F855">
        <v>0</v>
      </c>
      <c r="G855">
        <v>2018</v>
      </c>
      <c r="H855" s="10" t="s">
        <v>4393</v>
      </c>
      <c r="I855">
        <v>1</v>
      </c>
      <c r="J855">
        <v>1000</v>
      </c>
      <c r="K855">
        <v>0</v>
      </c>
      <c r="L855">
        <v>3000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3681.02</v>
      </c>
      <c r="S855">
        <v>3681.02</v>
      </c>
      <c r="T855">
        <v>3681.02</v>
      </c>
      <c r="U855">
        <v>0</v>
      </c>
      <c r="V855">
        <v>0</v>
      </c>
      <c r="W855">
        <v>1000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 s="1">
        <v>44562</v>
      </c>
      <c r="AE855" s="1">
        <v>44773</v>
      </c>
      <c r="AF855" s="1">
        <v>44785</v>
      </c>
      <c r="AG8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856" spans="1:33" x14ac:dyDescent="0.25">
      <c r="A856">
        <v>9</v>
      </c>
      <c r="B856">
        <v>902</v>
      </c>
      <c r="C856">
        <v>8</v>
      </c>
      <c r="D856">
        <v>244</v>
      </c>
      <c r="E856">
        <v>11</v>
      </c>
      <c r="F856">
        <v>0</v>
      </c>
      <c r="G856">
        <v>2018</v>
      </c>
      <c r="H856" s="10" t="s">
        <v>4387</v>
      </c>
      <c r="I856">
        <v>1</v>
      </c>
      <c r="J856">
        <v>1442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1325.34</v>
      </c>
      <c r="S856">
        <v>1185.1099999999999</v>
      </c>
      <c r="T856">
        <v>277.32</v>
      </c>
      <c r="U856">
        <v>0</v>
      </c>
      <c r="V856">
        <v>0</v>
      </c>
      <c r="W856">
        <v>1442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 s="1">
        <v>44562</v>
      </c>
      <c r="AE856" s="1">
        <v>44773</v>
      </c>
      <c r="AF856" s="1">
        <v>44785</v>
      </c>
      <c r="AG8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1442</v>
      </c>
    </row>
    <row r="857" spans="1:33" x14ac:dyDescent="0.25">
      <c r="A857">
        <v>9</v>
      </c>
      <c r="B857">
        <v>902</v>
      </c>
      <c r="C857">
        <v>8</v>
      </c>
      <c r="D857">
        <v>244</v>
      </c>
      <c r="E857">
        <v>11</v>
      </c>
      <c r="F857">
        <v>0</v>
      </c>
      <c r="G857">
        <v>2018</v>
      </c>
      <c r="H857" s="10" t="s">
        <v>4387</v>
      </c>
      <c r="I857">
        <v>1064</v>
      </c>
      <c r="J857">
        <v>3558</v>
      </c>
      <c r="K857">
        <v>0</v>
      </c>
      <c r="L857">
        <v>6000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5010.7</v>
      </c>
      <c r="S857">
        <v>3653.22</v>
      </c>
      <c r="T857">
        <v>3157.8</v>
      </c>
      <c r="U857">
        <v>0</v>
      </c>
      <c r="V857">
        <v>0</v>
      </c>
      <c r="W857">
        <v>3558</v>
      </c>
      <c r="X857">
        <v>0</v>
      </c>
      <c r="Y857">
        <v>0</v>
      </c>
      <c r="Z857">
        <v>0</v>
      </c>
      <c r="AA857">
        <v>0</v>
      </c>
      <c r="AB857">
        <v>0</v>
      </c>
      <c r="AC857">
        <v>0</v>
      </c>
      <c r="AD857" s="1">
        <v>44562</v>
      </c>
      <c r="AE857" s="1">
        <v>44773</v>
      </c>
      <c r="AF857" s="1">
        <v>44785</v>
      </c>
      <c r="AG8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9558</v>
      </c>
    </row>
    <row r="858" spans="1:33" x14ac:dyDescent="0.25">
      <c r="A858">
        <v>9</v>
      </c>
      <c r="B858">
        <v>902</v>
      </c>
      <c r="C858">
        <v>8</v>
      </c>
      <c r="D858">
        <v>244</v>
      </c>
      <c r="E858">
        <v>11</v>
      </c>
      <c r="F858">
        <v>0</v>
      </c>
      <c r="G858">
        <v>2018</v>
      </c>
      <c r="H858" s="10" t="s">
        <v>4388</v>
      </c>
      <c r="I858">
        <v>1</v>
      </c>
      <c r="J858">
        <v>500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  <c r="U858">
        <v>0</v>
      </c>
      <c r="V858">
        <v>0</v>
      </c>
      <c r="W858">
        <v>0</v>
      </c>
      <c r="X858">
        <v>0</v>
      </c>
      <c r="Y858">
        <v>0</v>
      </c>
      <c r="Z858">
        <v>0</v>
      </c>
      <c r="AA858">
        <v>0</v>
      </c>
      <c r="AB858">
        <v>0</v>
      </c>
      <c r="AC858">
        <v>0</v>
      </c>
      <c r="AD858" s="1">
        <v>44562</v>
      </c>
      <c r="AE858" s="1">
        <v>44773</v>
      </c>
      <c r="AF858" s="1">
        <v>44785</v>
      </c>
      <c r="AG8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59" spans="1:33" x14ac:dyDescent="0.25">
      <c r="A859">
        <v>9</v>
      </c>
      <c r="B859">
        <v>902</v>
      </c>
      <c r="C859">
        <v>8</v>
      </c>
      <c r="D859">
        <v>244</v>
      </c>
      <c r="E859">
        <v>11</v>
      </c>
      <c r="F859">
        <v>0</v>
      </c>
      <c r="G859">
        <v>2018</v>
      </c>
      <c r="H859" s="10" t="s">
        <v>4389</v>
      </c>
      <c r="I859">
        <v>1</v>
      </c>
      <c r="J859">
        <v>1000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85</v>
      </c>
      <c r="S859">
        <v>0</v>
      </c>
      <c r="T859">
        <v>0</v>
      </c>
      <c r="U859">
        <v>0</v>
      </c>
      <c r="V859">
        <v>0</v>
      </c>
      <c r="W859">
        <v>1000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 s="1">
        <v>44562</v>
      </c>
      <c r="AE859" s="1">
        <v>44773</v>
      </c>
      <c r="AF859" s="1">
        <v>44785</v>
      </c>
      <c r="AG8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60" spans="1:33" x14ac:dyDescent="0.25">
      <c r="A860">
        <v>9</v>
      </c>
      <c r="B860">
        <v>902</v>
      </c>
      <c r="C860">
        <v>8</v>
      </c>
      <c r="D860">
        <v>244</v>
      </c>
      <c r="E860">
        <v>11</v>
      </c>
      <c r="F860">
        <v>0</v>
      </c>
      <c r="G860">
        <v>2018</v>
      </c>
      <c r="H860" s="10" t="s">
        <v>4389</v>
      </c>
      <c r="I860">
        <v>1064</v>
      </c>
      <c r="J860">
        <v>10000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151.4</v>
      </c>
      <c r="S860">
        <v>151.4</v>
      </c>
      <c r="T860">
        <v>151.4</v>
      </c>
      <c r="U860">
        <v>0</v>
      </c>
      <c r="V860">
        <v>0</v>
      </c>
      <c r="W860">
        <v>10000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 s="1">
        <v>44562</v>
      </c>
      <c r="AE860" s="1">
        <v>44773</v>
      </c>
      <c r="AF860" s="1">
        <v>44785</v>
      </c>
      <c r="AG8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861" spans="1:33" x14ac:dyDescent="0.25">
      <c r="A861">
        <v>9</v>
      </c>
      <c r="B861">
        <v>902</v>
      </c>
      <c r="C861">
        <v>8</v>
      </c>
      <c r="D861">
        <v>244</v>
      </c>
      <c r="E861">
        <v>11</v>
      </c>
      <c r="F861">
        <v>0</v>
      </c>
      <c r="G861">
        <v>2018</v>
      </c>
      <c r="H861" s="10" t="s">
        <v>4394</v>
      </c>
      <c r="I861">
        <v>1</v>
      </c>
      <c r="J861">
        <v>18000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9436.24</v>
      </c>
      <c r="S861">
        <v>9436.24</v>
      </c>
      <c r="T861">
        <v>9436.24</v>
      </c>
      <c r="U861">
        <v>0</v>
      </c>
      <c r="V861">
        <v>0</v>
      </c>
      <c r="W861">
        <v>18000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 s="1">
        <v>44562</v>
      </c>
      <c r="AE861" s="1">
        <v>44773</v>
      </c>
      <c r="AF861" s="1">
        <v>44785</v>
      </c>
      <c r="AG8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18000</v>
      </c>
    </row>
    <row r="862" spans="1:33" x14ac:dyDescent="0.25">
      <c r="A862">
        <v>9</v>
      </c>
      <c r="B862">
        <v>902</v>
      </c>
      <c r="C862">
        <v>8</v>
      </c>
      <c r="D862">
        <v>244</v>
      </c>
      <c r="E862">
        <v>11</v>
      </c>
      <c r="F862">
        <v>0</v>
      </c>
      <c r="G862">
        <v>2018</v>
      </c>
      <c r="H862" s="10" t="s">
        <v>4392</v>
      </c>
      <c r="I862">
        <v>1</v>
      </c>
      <c r="J862">
        <v>500</v>
      </c>
      <c r="K862">
        <v>0</v>
      </c>
      <c r="L862">
        <v>8000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8260</v>
      </c>
      <c r="S862">
        <v>0</v>
      </c>
      <c r="T862">
        <v>0</v>
      </c>
      <c r="U862">
        <v>0</v>
      </c>
      <c r="V862">
        <v>0</v>
      </c>
      <c r="W862">
        <v>500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 s="1">
        <v>44562</v>
      </c>
      <c r="AE862" s="1">
        <v>44773</v>
      </c>
      <c r="AF862" s="1">
        <v>44785</v>
      </c>
      <c r="AG8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8500</v>
      </c>
    </row>
    <row r="863" spans="1:33" x14ac:dyDescent="0.25">
      <c r="A863">
        <v>9</v>
      </c>
      <c r="B863">
        <v>902</v>
      </c>
      <c r="C863">
        <v>8</v>
      </c>
      <c r="D863">
        <v>334</v>
      </c>
      <c r="E863">
        <v>11</v>
      </c>
      <c r="F863">
        <v>0</v>
      </c>
      <c r="G863">
        <v>2021</v>
      </c>
      <c r="H863" s="10" t="s">
        <v>4387</v>
      </c>
      <c r="I863">
        <v>1</v>
      </c>
      <c r="J863">
        <v>500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 s="1">
        <v>44562</v>
      </c>
      <c r="AE863" s="1">
        <v>44773</v>
      </c>
      <c r="AF863" s="1">
        <v>44785</v>
      </c>
      <c r="AG8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64" spans="1:33" x14ac:dyDescent="0.25">
      <c r="A864">
        <v>9</v>
      </c>
      <c r="B864">
        <v>902</v>
      </c>
      <c r="C864">
        <v>8</v>
      </c>
      <c r="D864">
        <v>334</v>
      </c>
      <c r="E864">
        <v>11</v>
      </c>
      <c r="F864">
        <v>0</v>
      </c>
      <c r="G864">
        <v>2021</v>
      </c>
      <c r="H864" s="10" t="s">
        <v>4406</v>
      </c>
      <c r="I864">
        <v>1</v>
      </c>
      <c r="J864">
        <v>500</v>
      </c>
      <c r="K864">
        <v>0</v>
      </c>
      <c r="L864">
        <v>500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576</v>
      </c>
      <c r="S864">
        <v>576</v>
      </c>
      <c r="T864">
        <v>576</v>
      </c>
      <c r="U864">
        <v>0</v>
      </c>
      <c r="V864">
        <v>0</v>
      </c>
      <c r="W864">
        <v>500</v>
      </c>
      <c r="X864">
        <v>0</v>
      </c>
      <c r="Y864">
        <v>0</v>
      </c>
      <c r="Z864">
        <v>0</v>
      </c>
      <c r="AA864">
        <v>0</v>
      </c>
      <c r="AB864">
        <v>0</v>
      </c>
      <c r="AC864">
        <v>0</v>
      </c>
      <c r="AD864" s="1">
        <v>44562</v>
      </c>
      <c r="AE864" s="1">
        <v>44773</v>
      </c>
      <c r="AF864" s="1">
        <v>44785</v>
      </c>
      <c r="AG8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65" spans="1:33" x14ac:dyDescent="0.25">
      <c r="A865">
        <v>9</v>
      </c>
      <c r="B865">
        <v>902</v>
      </c>
      <c r="C865">
        <v>8</v>
      </c>
      <c r="D865">
        <v>334</v>
      </c>
      <c r="E865">
        <v>11</v>
      </c>
      <c r="F865">
        <v>0</v>
      </c>
      <c r="G865">
        <v>2021</v>
      </c>
      <c r="H865" s="10" t="s">
        <v>4409</v>
      </c>
      <c r="I865">
        <v>1</v>
      </c>
      <c r="J865">
        <v>500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  <c r="U865">
        <v>0</v>
      </c>
      <c r="V865">
        <v>0</v>
      </c>
      <c r="W865">
        <v>0</v>
      </c>
      <c r="X865">
        <v>0</v>
      </c>
      <c r="Y865">
        <v>0</v>
      </c>
      <c r="Z865">
        <v>0</v>
      </c>
      <c r="AA865">
        <v>0</v>
      </c>
      <c r="AB865">
        <v>0</v>
      </c>
      <c r="AC865">
        <v>0</v>
      </c>
      <c r="AD865" s="1">
        <v>44562</v>
      </c>
      <c r="AE865" s="1">
        <v>44773</v>
      </c>
      <c r="AF865" s="1">
        <v>44785</v>
      </c>
      <c r="AG8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66" spans="1:33" x14ac:dyDescent="0.25">
      <c r="A866">
        <v>9</v>
      </c>
      <c r="B866">
        <v>902</v>
      </c>
      <c r="C866">
        <v>8</v>
      </c>
      <c r="D866">
        <v>334</v>
      </c>
      <c r="E866">
        <v>11</v>
      </c>
      <c r="F866">
        <v>0</v>
      </c>
      <c r="G866">
        <v>2021</v>
      </c>
      <c r="H866" s="10" t="s">
        <v>4388</v>
      </c>
      <c r="I866">
        <v>1</v>
      </c>
      <c r="J866">
        <v>500</v>
      </c>
      <c r="K866">
        <v>0</v>
      </c>
      <c r="L866">
        <v>0</v>
      </c>
      <c r="M866">
        <v>0</v>
      </c>
      <c r="N866">
        <v>0</v>
      </c>
      <c r="O866">
        <v>500</v>
      </c>
      <c r="P866">
        <v>0</v>
      </c>
      <c r="Q866">
        <v>0</v>
      </c>
      <c r="R866">
        <v>0</v>
      </c>
      <c r="S866">
        <v>0</v>
      </c>
      <c r="T866">
        <v>0</v>
      </c>
      <c r="U866">
        <v>0</v>
      </c>
      <c r="V866">
        <v>0</v>
      </c>
      <c r="W866">
        <v>500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 s="1">
        <v>44562</v>
      </c>
      <c r="AE866" s="1">
        <v>44773</v>
      </c>
      <c r="AF866" s="1">
        <v>44785</v>
      </c>
      <c r="AG8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67" spans="1:33" x14ac:dyDescent="0.25">
      <c r="A867">
        <v>9</v>
      </c>
      <c r="B867">
        <v>902</v>
      </c>
      <c r="C867">
        <v>8</v>
      </c>
      <c r="D867">
        <v>334</v>
      </c>
      <c r="E867">
        <v>11</v>
      </c>
      <c r="F867">
        <v>0</v>
      </c>
      <c r="G867">
        <v>2021</v>
      </c>
      <c r="H867" s="10" t="s">
        <v>4389</v>
      </c>
      <c r="I867">
        <v>1</v>
      </c>
      <c r="J867">
        <v>5000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  <c r="U867">
        <v>0</v>
      </c>
      <c r="V867">
        <v>0</v>
      </c>
      <c r="W867">
        <v>0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 s="1">
        <v>44562</v>
      </c>
      <c r="AE867" s="1">
        <v>44773</v>
      </c>
      <c r="AF867" s="1">
        <v>44785</v>
      </c>
      <c r="AG8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868" spans="1:33" x14ac:dyDescent="0.25">
      <c r="A868">
        <v>9</v>
      </c>
      <c r="B868">
        <v>903</v>
      </c>
      <c r="C868">
        <v>16</v>
      </c>
      <c r="D868">
        <v>244</v>
      </c>
      <c r="E868">
        <v>16</v>
      </c>
      <c r="F868">
        <v>0</v>
      </c>
      <c r="G868">
        <v>2113</v>
      </c>
      <c r="H868" s="10" t="s">
        <v>4406</v>
      </c>
      <c r="I868">
        <v>1</v>
      </c>
      <c r="J868">
        <v>38000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  <c r="U868">
        <v>0</v>
      </c>
      <c r="V868">
        <v>0</v>
      </c>
      <c r="W868">
        <v>0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 s="1">
        <v>44562</v>
      </c>
      <c r="AE868" s="1">
        <v>44773</v>
      </c>
      <c r="AF868" s="1">
        <v>44785</v>
      </c>
      <c r="AG8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38000</v>
      </c>
    </row>
    <row r="869" spans="1:33" x14ac:dyDescent="0.25">
      <c r="A869">
        <v>9</v>
      </c>
      <c r="B869">
        <v>903</v>
      </c>
      <c r="C869">
        <v>16</v>
      </c>
      <c r="D869">
        <v>481</v>
      </c>
      <c r="E869">
        <v>16</v>
      </c>
      <c r="F869">
        <v>0</v>
      </c>
      <c r="G869">
        <v>2019</v>
      </c>
      <c r="H869" s="10" t="s">
        <v>4406</v>
      </c>
      <c r="I869">
        <v>1</v>
      </c>
      <c r="J869">
        <v>2000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0</v>
      </c>
      <c r="Z869">
        <v>0</v>
      </c>
      <c r="AA869">
        <v>0</v>
      </c>
      <c r="AB869">
        <v>0</v>
      </c>
      <c r="AC869">
        <v>0</v>
      </c>
      <c r="AD869" s="1">
        <v>44562</v>
      </c>
      <c r="AE869" s="1">
        <v>44773</v>
      </c>
      <c r="AF869" s="1">
        <v>44785</v>
      </c>
      <c r="AG8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870" spans="1:33" x14ac:dyDescent="0.25">
      <c r="A870">
        <v>9</v>
      </c>
      <c r="B870">
        <v>903</v>
      </c>
      <c r="C870">
        <v>16</v>
      </c>
      <c r="D870">
        <v>482</v>
      </c>
      <c r="E870">
        <v>16</v>
      </c>
      <c r="F870">
        <v>0</v>
      </c>
      <c r="G870">
        <v>2020</v>
      </c>
      <c r="H870" s="10" t="s">
        <v>4387</v>
      </c>
      <c r="I870">
        <v>1</v>
      </c>
      <c r="J870">
        <v>500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  <c r="U870">
        <v>0</v>
      </c>
      <c r="V870">
        <v>0</v>
      </c>
      <c r="W870">
        <v>0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 s="1">
        <v>44562</v>
      </c>
      <c r="AE870" s="1">
        <v>44773</v>
      </c>
      <c r="AF870" s="1">
        <v>44785</v>
      </c>
      <c r="AG8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71" spans="1:33" x14ac:dyDescent="0.25">
      <c r="A871">
        <v>9</v>
      </c>
      <c r="B871">
        <v>903</v>
      </c>
      <c r="C871">
        <v>16</v>
      </c>
      <c r="D871">
        <v>482</v>
      </c>
      <c r="E871">
        <v>16</v>
      </c>
      <c r="F871">
        <v>0</v>
      </c>
      <c r="G871">
        <v>2020</v>
      </c>
      <c r="H871" s="10" t="s">
        <v>4406</v>
      </c>
      <c r="I871">
        <v>1</v>
      </c>
      <c r="J871">
        <v>500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 s="1">
        <v>44562</v>
      </c>
      <c r="AE871" s="1">
        <v>44773</v>
      </c>
      <c r="AF871" s="1">
        <v>44785</v>
      </c>
      <c r="AG8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72" spans="1:33" x14ac:dyDescent="0.25">
      <c r="A872">
        <v>9</v>
      </c>
      <c r="B872">
        <v>903</v>
      </c>
      <c r="C872">
        <v>16</v>
      </c>
      <c r="D872">
        <v>482</v>
      </c>
      <c r="E872">
        <v>16</v>
      </c>
      <c r="F872">
        <v>0</v>
      </c>
      <c r="G872">
        <v>2020</v>
      </c>
      <c r="H872" s="10" t="s">
        <v>4388</v>
      </c>
      <c r="I872">
        <v>1</v>
      </c>
      <c r="J872">
        <v>500</v>
      </c>
      <c r="K872">
        <v>0</v>
      </c>
      <c r="L872">
        <v>2500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2500</v>
      </c>
      <c r="S872">
        <v>1942.4</v>
      </c>
      <c r="T872">
        <v>1942.4</v>
      </c>
      <c r="U872">
        <v>0</v>
      </c>
      <c r="V872">
        <v>0</v>
      </c>
      <c r="W872">
        <v>500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 s="1">
        <v>44562</v>
      </c>
      <c r="AE872" s="1">
        <v>44773</v>
      </c>
      <c r="AF872" s="1">
        <v>44785</v>
      </c>
      <c r="AG8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873" spans="1:33" x14ac:dyDescent="0.25">
      <c r="A873">
        <v>9</v>
      </c>
      <c r="B873">
        <v>903</v>
      </c>
      <c r="C873">
        <v>16</v>
      </c>
      <c r="D873">
        <v>482</v>
      </c>
      <c r="E873">
        <v>16</v>
      </c>
      <c r="F873">
        <v>0</v>
      </c>
      <c r="G873">
        <v>2020</v>
      </c>
      <c r="H873" s="10" t="s">
        <v>4389</v>
      </c>
      <c r="I873">
        <v>1</v>
      </c>
      <c r="J873">
        <v>500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97.95</v>
      </c>
      <c r="S873">
        <v>0</v>
      </c>
      <c r="T873">
        <v>0</v>
      </c>
      <c r="U873">
        <v>0</v>
      </c>
      <c r="V873">
        <v>0</v>
      </c>
      <c r="W873">
        <v>500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 s="1">
        <v>44562</v>
      </c>
      <c r="AE873" s="1">
        <v>44773</v>
      </c>
      <c r="AF873" s="1">
        <v>44785</v>
      </c>
      <c r="AG8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74" spans="1:33" x14ac:dyDescent="0.25">
      <c r="A874">
        <v>9</v>
      </c>
      <c r="B874">
        <v>904</v>
      </c>
      <c r="C874">
        <v>8</v>
      </c>
      <c r="D874">
        <v>243</v>
      </c>
      <c r="E874">
        <v>11</v>
      </c>
      <c r="F874">
        <v>0</v>
      </c>
      <c r="G874">
        <v>2107</v>
      </c>
      <c r="H874" s="10" t="s">
        <v>5474</v>
      </c>
      <c r="I874">
        <v>1</v>
      </c>
      <c r="J874">
        <v>1000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  <c r="U874">
        <v>0</v>
      </c>
      <c r="V874">
        <v>0</v>
      </c>
      <c r="W874">
        <v>0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 s="1">
        <v>44562</v>
      </c>
      <c r="AE874" s="1">
        <v>44773</v>
      </c>
      <c r="AF874" s="1">
        <v>44785</v>
      </c>
      <c r="AG8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75" spans="1:33" x14ac:dyDescent="0.25">
      <c r="A875">
        <v>9</v>
      </c>
      <c r="B875">
        <v>904</v>
      </c>
      <c r="C875">
        <v>8</v>
      </c>
      <c r="D875">
        <v>243</v>
      </c>
      <c r="E875">
        <v>11</v>
      </c>
      <c r="F875">
        <v>0</v>
      </c>
      <c r="G875">
        <v>2107</v>
      </c>
      <c r="H875" s="10" t="s">
        <v>4381</v>
      </c>
      <c r="I875">
        <v>1</v>
      </c>
      <c r="J875">
        <v>136000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82559.509999999995</v>
      </c>
      <c r="S875">
        <v>82559.509999999995</v>
      </c>
      <c r="T875">
        <v>82559.509999999995</v>
      </c>
      <c r="U875">
        <v>0</v>
      </c>
      <c r="V875">
        <v>0</v>
      </c>
      <c r="W875">
        <v>136000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 s="1">
        <v>44562</v>
      </c>
      <c r="AE875" s="1">
        <v>44773</v>
      </c>
      <c r="AF875" s="1">
        <v>44785</v>
      </c>
      <c r="AG8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136000</v>
      </c>
    </row>
    <row r="876" spans="1:33" x14ac:dyDescent="0.25">
      <c r="A876">
        <v>9</v>
      </c>
      <c r="B876">
        <v>904</v>
      </c>
      <c r="C876">
        <v>8</v>
      </c>
      <c r="D876">
        <v>243</v>
      </c>
      <c r="E876">
        <v>11</v>
      </c>
      <c r="F876">
        <v>0</v>
      </c>
      <c r="G876">
        <v>2107</v>
      </c>
      <c r="H876" s="10" t="s">
        <v>4382</v>
      </c>
      <c r="I876">
        <v>1</v>
      </c>
      <c r="J876">
        <v>27000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16511.900000000001</v>
      </c>
      <c r="S876">
        <v>16511.900000000001</v>
      </c>
      <c r="T876">
        <v>16511.900000000001</v>
      </c>
      <c r="U876">
        <v>0</v>
      </c>
      <c r="V876">
        <v>0</v>
      </c>
      <c r="W876">
        <v>27000</v>
      </c>
      <c r="X876">
        <v>0</v>
      </c>
      <c r="Y876">
        <v>0</v>
      </c>
      <c r="Z876">
        <v>0</v>
      </c>
      <c r="AA876">
        <v>0</v>
      </c>
      <c r="AB876">
        <v>0</v>
      </c>
      <c r="AC876">
        <v>0</v>
      </c>
      <c r="AD876" s="1">
        <v>44562</v>
      </c>
      <c r="AE876" s="1">
        <v>44773</v>
      </c>
      <c r="AF876" s="1">
        <v>44785</v>
      </c>
      <c r="AG8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27000</v>
      </c>
    </row>
    <row r="877" spans="1:33" x14ac:dyDescent="0.25">
      <c r="A877">
        <v>9</v>
      </c>
      <c r="B877">
        <v>904</v>
      </c>
      <c r="C877">
        <v>8</v>
      </c>
      <c r="D877">
        <v>243</v>
      </c>
      <c r="E877">
        <v>11</v>
      </c>
      <c r="F877">
        <v>0</v>
      </c>
      <c r="G877">
        <v>2107</v>
      </c>
      <c r="H877" s="10" t="s">
        <v>4383</v>
      </c>
      <c r="I877">
        <v>1</v>
      </c>
      <c r="J877">
        <v>1000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 s="1">
        <v>44562</v>
      </c>
      <c r="AE877" s="1">
        <v>44773</v>
      </c>
      <c r="AF877" s="1">
        <v>44785</v>
      </c>
      <c r="AG8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78" spans="1:33" x14ac:dyDescent="0.25">
      <c r="A878">
        <v>9</v>
      </c>
      <c r="B878">
        <v>904</v>
      </c>
      <c r="C878">
        <v>8</v>
      </c>
      <c r="D878">
        <v>243</v>
      </c>
      <c r="E878">
        <v>11</v>
      </c>
      <c r="F878">
        <v>0</v>
      </c>
      <c r="G878">
        <v>2107</v>
      </c>
      <c r="H878" s="10" t="s">
        <v>4384</v>
      </c>
      <c r="I878">
        <v>1</v>
      </c>
      <c r="J878">
        <v>1000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  <c r="U878">
        <v>0</v>
      </c>
      <c r="V878">
        <v>0</v>
      </c>
      <c r="W878">
        <v>0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 s="1">
        <v>44562</v>
      </c>
      <c r="AE878" s="1">
        <v>44773</v>
      </c>
      <c r="AF878" s="1">
        <v>44785</v>
      </c>
      <c r="AG8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79" spans="1:33" x14ac:dyDescent="0.25">
      <c r="A879">
        <v>9</v>
      </c>
      <c r="B879">
        <v>904</v>
      </c>
      <c r="C879">
        <v>8</v>
      </c>
      <c r="D879">
        <v>243</v>
      </c>
      <c r="E879">
        <v>11</v>
      </c>
      <c r="F879">
        <v>0</v>
      </c>
      <c r="G879">
        <v>2107</v>
      </c>
      <c r="H879" s="10" t="s">
        <v>4393</v>
      </c>
      <c r="I879">
        <v>1</v>
      </c>
      <c r="J879">
        <v>1000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  <c r="U879">
        <v>0</v>
      </c>
      <c r="V879">
        <v>0</v>
      </c>
      <c r="W879">
        <v>0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 s="1">
        <v>44562</v>
      </c>
      <c r="AE879" s="1">
        <v>44773</v>
      </c>
      <c r="AF879" s="1">
        <v>44785</v>
      </c>
      <c r="AG8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80" spans="1:33" x14ac:dyDescent="0.25">
      <c r="A880">
        <v>9</v>
      </c>
      <c r="B880">
        <v>904</v>
      </c>
      <c r="C880">
        <v>8</v>
      </c>
      <c r="D880">
        <v>243</v>
      </c>
      <c r="E880">
        <v>11</v>
      </c>
      <c r="F880">
        <v>0</v>
      </c>
      <c r="G880">
        <v>2107</v>
      </c>
      <c r="H880" s="10" t="s">
        <v>4386</v>
      </c>
      <c r="I880">
        <v>1</v>
      </c>
      <c r="J880">
        <v>1000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47.5</v>
      </c>
      <c r="S880">
        <v>47.5</v>
      </c>
      <c r="T880">
        <v>47.5</v>
      </c>
      <c r="U880">
        <v>0</v>
      </c>
      <c r="V880">
        <v>0</v>
      </c>
      <c r="W880">
        <v>1000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 s="1">
        <v>44562</v>
      </c>
      <c r="AE880" s="1">
        <v>44773</v>
      </c>
      <c r="AF880" s="1">
        <v>44785</v>
      </c>
      <c r="AG8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81" spans="1:33" x14ac:dyDescent="0.25">
      <c r="A881">
        <v>9</v>
      </c>
      <c r="B881">
        <v>904</v>
      </c>
      <c r="C881">
        <v>8</v>
      </c>
      <c r="D881">
        <v>243</v>
      </c>
      <c r="E881">
        <v>11</v>
      </c>
      <c r="F881">
        <v>0</v>
      </c>
      <c r="G881">
        <v>2107</v>
      </c>
      <c r="H881" s="10" t="s">
        <v>4387</v>
      </c>
      <c r="I881">
        <v>1</v>
      </c>
      <c r="J881">
        <v>8000</v>
      </c>
      <c r="K881">
        <v>0</v>
      </c>
      <c r="L881">
        <v>8000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11517.09</v>
      </c>
      <c r="S881">
        <v>8912.42</v>
      </c>
      <c r="T881">
        <v>7715.23</v>
      </c>
      <c r="U881">
        <v>0</v>
      </c>
      <c r="V881">
        <v>0</v>
      </c>
      <c r="W881">
        <v>8000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 s="1">
        <v>44562</v>
      </c>
      <c r="AE881" s="1">
        <v>44773</v>
      </c>
      <c r="AF881" s="1">
        <v>44785</v>
      </c>
      <c r="AG8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16000</v>
      </c>
    </row>
    <row r="882" spans="1:33" x14ac:dyDescent="0.25">
      <c r="A882">
        <v>9</v>
      </c>
      <c r="B882">
        <v>904</v>
      </c>
      <c r="C882">
        <v>8</v>
      </c>
      <c r="D882">
        <v>243</v>
      </c>
      <c r="E882">
        <v>11</v>
      </c>
      <c r="F882">
        <v>0</v>
      </c>
      <c r="G882">
        <v>2107</v>
      </c>
      <c r="H882" s="10" t="s">
        <v>4388</v>
      </c>
      <c r="I882">
        <v>1</v>
      </c>
      <c r="J882">
        <v>500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 s="1">
        <v>44562</v>
      </c>
      <c r="AE882" s="1">
        <v>44773</v>
      </c>
      <c r="AF882" s="1">
        <v>44785</v>
      </c>
      <c r="AG8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83" spans="1:33" x14ac:dyDescent="0.25">
      <c r="A883">
        <v>9</v>
      </c>
      <c r="B883">
        <v>904</v>
      </c>
      <c r="C883">
        <v>8</v>
      </c>
      <c r="D883">
        <v>243</v>
      </c>
      <c r="E883">
        <v>11</v>
      </c>
      <c r="F883">
        <v>0</v>
      </c>
      <c r="G883">
        <v>2107</v>
      </c>
      <c r="H883" s="10" t="s">
        <v>4389</v>
      </c>
      <c r="I883">
        <v>1</v>
      </c>
      <c r="J883">
        <v>10000</v>
      </c>
      <c r="K883">
        <v>0</v>
      </c>
      <c r="L883">
        <v>1000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8943.32</v>
      </c>
      <c r="S883">
        <v>3657.06</v>
      </c>
      <c r="T883">
        <v>3543.22</v>
      </c>
      <c r="U883">
        <v>0</v>
      </c>
      <c r="V883">
        <v>0</v>
      </c>
      <c r="W883">
        <v>10000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 s="1">
        <v>44562</v>
      </c>
      <c r="AE883" s="1">
        <v>44773</v>
      </c>
      <c r="AF883" s="1">
        <v>44785</v>
      </c>
      <c r="AG8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11000</v>
      </c>
    </row>
    <row r="884" spans="1:33" x14ac:dyDescent="0.25">
      <c r="A884">
        <v>9</v>
      </c>
      <c r="B884">
        <v>904</v>
      </c>
      <c r="C884">
        <v>8</v>
      </c>
      <c r="D884">
        <v>243</v>
      </c>
      <c r="E884">
        <v>11</v>
      </c>
      <c r="F884">
        <v>0</v>
      </c>
      <c r="G884">
        <v>2107</v>
      </c>
      <c r="H884" s="10" t="s">
        <v>4390</v>
      </c>
      <c r="I884">
        <v>1</v>
      </c>
      <c r="J884">
        <v>500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  <c r="U884">
        <v>0</v>
      </c>
      <c r="V884">
        <v>0</v>
      </c>
      <c r="W884">
        <v>0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 s="1">
        <v>44562</v>
      </c>
      <c r="AE884" s="1">
        <v>44773</v>
      </c>
      <c r="AF884" s="1">
        <v>44785</v>
      </c>
      <c r="AG8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85" spans="1:33" x14ac:dyDescent="0.25">
      <c r="A885">
        <v>9</v>
      </c>
      <c r="B885">
        <v>904</v>
      </c>
      <c r="C885">
        <v>8</v>
      </c>
      <c r="D885">
        <v>243</v>
      </c>
      <c r="E885">
        <v>11</v>
      </c>
      <c r="F885">
        <v>0</v>
      </c>
      <c r="G885">
        <v>2107</v>
      </c>
      <c r="H885" s="10" t="s">
        <v>4394</v>
      </c>
      <c r="I885">
        <v>1</v>
      </c>
      <c r="J885">
        <v>24000</v>
      </c>
      <c r="K885">
        <v>0</v>
      </c>
      <c r="L885">
        <v>0</v>
      </c>
      <c r="M885">
        <v>0</v>
      </c>
      <c r="N885">
        <v>0</v>
      </c>
      <c r="O885">
        <v>24000</v>
      </c>
      <c r="P885">
        <v>0</v>
      </c>
      <c r="Q885">
        <v>0</v>
      </c>
      <c r="R885">
        <v>0</v>
      </c>
      <c r="S885">
        <v>0</v>
      </c>
      <c r="T885">
        <v>0</v>
      </c>
      <c r="U885">
        <v>0</v>
      </c>
      <c r="V885">
        <v>0</v>
      </c>
      <c r="W885">
        <v>24000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 s="1">
        <v>44562</v>
      </c>
      <c r="AE885" s="1">
        <v>44773</v>
      </c>
      <c r="AF885" s="1">
        <v>44785</v>
      </c>
      <c r="AG8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886" spans="1:33" x14ac:dyDescent="0.25">
      <c r="A886">
        <v>9</v>
      </c>
      <c r="B886">
        <v>904</v>
      </c>
      <c r="C886">
        <v>8</v>
      </c>
      <c r="D886">
        <v>243</v>
      </c>
      <c r="E886">
        <v>11</v>
      </c>
      <c r="F886">
        <v>0</v>
      </c>
      <c r="G886">
        <v>2107</v>
      </c>
      <c r="H886" s="10" t="s">
        <v>4391</v>
      </c>
      <c r="I886">
        <v>1</v>
      </c>
      <c r="J886">
        <v>1000</v>
      </c>
      <c r="K886">
        <v>0</v>
      </c>
      <c r="L886">
        <v>0</v>
      </c>
      <c r="M886">
        <v>0</v>
      </c>
      <c r="N886">
        <v>0</v>
      </c>
      <c r="O886">
        <v>0</v>
      </c>
      <c r="P886">
        <v>0</v>
      </c>
      <c r="Q886">
        <v>0</v>
      </c>
      <c r="R886">
        <v>100</v>
      </c>
      <c r="S886">
        <v>50</v>
      </c>
      <c r="T886">
        <v>50</v>
      </c>
      <c r="U886">
        <v>0</v>
      </c>
      <c r="V886">
        <v>0</v>
      </c>
      <c r="W886">
        <v>1000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 s="1">
        <v>44562</v>
      </c>
      <c r="AE886" s="1">
        <v>44773</v>
      </c>
      <c r="AF886" s="1">
        <v>44785</v>
      </c>
      <c r="AG8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87" spans="1:33" x14ac:dyDescent="0.25">
      <c r="A887">
        <v>9</v>
      </c>
      <c r="B887">
        <v>904</v>
      </c>
      <c r="C887">
        <v>8</v>
      </c>
      <c r="D887">
        <v>243</v>
      </c>
      <c r="E887">
        <v>11</v>
      </c>
      <c r="F887">
        <v>0</v>
      </c>
      <c r="G887">
        <v>2107</v>
      </c>
      <c r="H887" s="10" t="s">
        <v>4402</v>
      </c>
      <c r="I887">
        <v>1</v>
      </c>
      <c r="J887">
        <v>500</v>
      </c>
      <c r="K887">
        <v>0</v>
      </c>
      <c r="L887">
        <v>0</v>
      </c>
      <c r="M887">
        <v>0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</v>
      </c>
      <c r="T887">
        <v>0</v>
      </c>
      <c r="U887">
        <v>0</v>
      </c>
      <c r="V887">
        <v>0</v>
      </c>
      <c r="W887">
        <v>0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 s="1">
        <v>44562</v>
      </c>
      <c r="AE887" s="1">
        <v>44773</v>
      </c>
      <c r="AF887" s="1">
        <v>44785</v>
      </c>
      <c r="AG8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88" spans="1:33" x14ac:dyDescent="0.25">
      <c r="A888">
        <v>9</v>
      </c>
      <c r="B888">
        <v>904</v>
      </c>
      <c r="C888">
        <v>8</v>
      </c>
      <c r="D888">
        <v>243</v>
      </c>
      <c r="E888">
        <v>11</v>
      </c>
      <c r="F888">
        <v>0</v>
      </c>
      <c r="G888">
        <v>2107</v>
      </c>
      <c r="H888" s="10" t="s">
        <v>4392</v>
      </c>
      <c r="I888">
        <v>1</v>
      </c>
      <c r="J888">
        <v>500</v>
      </c>
      <c r="K888">
        <v>0</v>
      </c>
      <c r="L888">
        <v>0</v>
      </c>
      <c r="M888">
        <v>0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 s="1">
        <v>44562</v>
      </c>
      <c r="AE888" s="1">
        <v>44773</v>
      </c>
      <c r="AF888" s="1">
        <v>44785</v>
      </c>
      <c r="AG8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889" spans="1:33" x14ac:dyDescent="0.25">
      <c r="A889">
        <v>10</v>
      </c>
      <c r="B889">
        <v>1001</v>
      </c>
      <c r="C889">
        <v>4</v>
      </c>
      <c r="D889">
        <v>122</v>
      </c>
      <c r="E889">
        <v>1</v>
      </c>
      <c r="F889">
        <v>0</v>
      </c>
      <c r="G889">
        <v>1062</v>
      </c>
      <c r="H889" s="10" t="s">
        <v>4399</v>
      </c>
      <c r="I889">
        <v>1</v>
      </c>
      <c r="J889">
        <v>0</v>
      </c>
      <c r="K889">
        <v>0</v>
      </c>
      <c r="L889">
        <v>0</v>
      </c>
      <c r="M889">
        <v>15000</v>
      </c>
      <c r="N889">
        <v>0</v>
      </c>
      <c r="O889">
        <v>0</v>
      </c>
      <c r="P889">
        <v>0</v>
      </c>
      <c r="Q889">
        <v>0</v>
      </c>
      <c r="R889">
        <v>5409.55</v>
      </c>
      <c r="S889">
        <v>1319.2</v>
      </c>
      <c r="T889">
        <v>1319.2</v>
      </c>
      <c r="U889">
        <v>0</v>
      </c>
      <c r="V889">
        <v>0</v>
      </c>
      <c r="W889">
        <v>0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 s="1">
        <v>44562</v>
      </c>
      <c r="AE889" s="1">
        <v>44773</v>
      </c>
      <c r="AF889" s="1">
        <v>44785</v>
      </c>
      <c r="AG8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15000</v>
      </c>
    </row>
    <row r="890" spans="1:33" x14ac:dyDescent="0.25">
      <c r="A890">
        <v>10</v>
      </c>
      <c r="B890">
        <v>1001</v>
      </c>
      <c r="C890">
        <v>4</v>
      </c>
      <c r="D890">
        <v>122</v>
      </c>
      <c r="E890">
        <v>1</v>
      </c>
      <c r="F890">
        <v>0</v>
      </c>
      <c r="G890">
        <v>2050</v>
      </c>
      <c r="H890" s="10" t="s">
        <v>5474</v>
      </c>
      <c r="I890">
        <v>1</v>
      </c>
      <c r="J890">
        <v>1000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</v>
      </c>
      <c r="T890">
        <v>0</v>
      </c>
      <c r="U890">
        <v>0</v>
      </c>
      <c r="V890">
        <v>0</v>
      </c>
      <c r="W890">
        <v>0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 s="1">
        <v>44562</v>
      </c>
      <c r="AE890" s="1">
        <v>44773</v>
      </c>
      <c r="AF890" s="1">
        <v>44785</v>
      </c>
      <c r="AG8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91" spans="1:33" x14ac:dyDescent="0.25">
      <c r="A891">
        <v>10</v>
      </c>
      <c r="B891">
        <v>1001</v>
      </c>
      <c r="C891">
        <v>4</v>
      </c>
      <c r="D891">
        <v>122</v>
      </c>
      <c r="E891">
        <v>1</v>
      </c>
      <c r="F891">
        <v>0</v>
      </c>
      <c r="G891">
        <v>2050</v>
      </c>
      <c r="H891" s="10" t="s">
        <v>4381</v>
      </c>
      <c r="I891">
        <v>1</v>
      </c>
      <c r="J891">
        <v>373000</v>
      </c>
      <c r="K891">
        <v>0</v>
      </c>
      <c r="L891">
        <v>0</v>
      </c>
      <c r="M891">
        <v>0</v>
      </c>
      <c r="N891">
        <v>0</v>
      </c>
      <c r="O891">
        <v>0</v>
      </c>
      <c r="P891">
        <v>0</v>
      </c>
      <c r="Q891">
        <v>0</v>
      </c>
      <c r="R891">
        <v>244197.02</v>
      </c>
      <c r="S891">
        <v>244197.02</v>
      </c>
      <c r="T891">
        <v>244197.02</v>
      </c>
      <c r="U891">
        <v>0</v>
      </c>
      <c r="V891">
        <v>0</v>
      </c>
      <c r="W891">
        <v>373000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 s="1">
        <v>44562</v>
      </c>
      <c r="AE891" s="1">
        <v>44773</v>
      </c>
      <c r="AF891" s="1">
        <v>44785</v>
      </c>
      <c r="AG8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373000</v>
      </c>
    </row>
    <row r="892" spans="1:33" x14ac:dyDescent="0.25">
      <c r="A892">
        <v>10</v>
      </c>
      <c r="B892">
        <v>1001</v>
      </c>
      <c r="C892">
        <v>4</v>
      </c>
      <c r="D892">
        <v>122</v>
      </c>
      <c r="E892">
        <v>1</v>
      </c>
      <c r="F892">
        <v>0</v>
      </c>
      <c r="G892">
        <v>2050</v>
      </c>
      <c r="H892" s="10" t="s">
        <v>4382</v>
      </c>
      <c r="I892">
        <v>1</v>
      </c>
      <c r="J892">
        <v>8000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v>0</v>
      </c>
      <c r="Q892">
        <v>0</v>
      </c>
      <c r="R892">
        <v>4215.47</v>
      </c>
      <c r="S892">
        <v>4215.47</v>
      </c>
      <c r="T892">
        <v>4215.47</v>
      </c>
      <c r="U892">
        <v>0</v>
      </c>
      <c r="V892">
        <v>0</v>
      </c>
      <c r="W892">
        <v>8000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 s="1">
        <v>44562</v>
      </c>
      <c r="AE892" s="1">
        <v>44773</v>
      </c>
      <c r="AF892" s="1">
        <v>44785</v>
      </c>
      <c r="AG8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893" spans="1:33" x14ac:dyDescent="0.25">
      <c r="A893">
        <v>10</v>
      </c>
      <c r="B893">
        <v>1001</v>
      </c>
      <c r="C893">
        <v>4</v>
      </c>
      <c r="D893">
        <v>122</v>
      </c>
      <c r="E893">
        <v>1</v>
      </c>
      <c r="F893">
        <v>0</v>
      </c>
      <c r="G893">
        <v>2050</v>
      </c>
      <c r="H893" s="10" t="s">
        <v>4383</v>
      </c>
      <c r="I893">
        <v>1</v>
      </c>
      <c r="J893">
        <v>12000</v>
      </c>
      <c r="K893">
        <v>0</v>
      </c>
      <c r="L893">
        <v>0</v>
      </c>
      <c r="M893">
        <v>0</v>
      </c>
      <c r="N893">
        <v>0</v>
      </c>
      <c r="O893">
        <v>0</v>
      </c>
      <c r="P893">
        <v>0</v>
      </c>
      <c r="Q893">
        <v>0</v>
      </c>
      <c r="R893">
        <v>6372.75</v>
      </c>
      <c r="S893">
        <v>6372.75</v>
      </c>
      <c r="T893">
        <v>6372.75</v>
      </c>
      <c r="U893">
        <v>0</v>
      </c>
      <c r="V893">
        <v>0</v>
      </c>
      <c r="W893">
        <v>12000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 s="1">
        <v>44562</v>
      </c>
      <c r="AE893" s="1">
        <v>44773</v>
      </c>
      <c r="AF893" s="1">
        <v>44785</v>
      </c>
      <c r="AG8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894" spans="1:33" x14ac:dyDescent="0.25">
      <c r="A894">
        <v>10</v>
      </c>
      <c r="B894">
        <v>1001</v>
      </c>
      <c r="C894">
        <v>4</v>
      </c>
      <c r="D894">
        <v>122</v>
      </c>
      <c r="E894">
        <v>1</v>
      </c>
      <c r="F894">
        <v>0</v>
      </c>
      <c r="G894">
        <v>2050</v>
      </c>
      <c r="H894" s="10" t="s">
        <v>4384</v>
      </c>
      <c r="I894">
        <v>1</v>
      </c>
      <c r="J894">
        <v>1000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  <c r="U894">
        <v>0</v>
      </c>
      <c r="V894">
        <v>0</v>
      </c>
      <c r="W894">
        <v>0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 s="1">
        <v>44562</v>
      </c>
      <c r="AE894" s="1">
        <v>44773</v>
      </c>
      <c r="AF894" s="1">
        <v>44785</v>
      </c>
      <c r="AG8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895" spans="1:33" x14ac:dyDescent="0.25">
      <c r="A895">
        <v>10</v>
      </c>
      <c r="B895">
        <v>1001</v>
      </c>
      <c r="C895">
        <v>4</v>
      </c>
      <c r="D895">
        <v>122</v>
      </c>
      <c r="E895">
        <v>1</v>
      </c>
      <c r="F895">
        <v>0</v>
      </c>
      <c r="G895">
        <v>2050</v>
      </c>
      <c r="H895" s="10" t="s">
        <v>4385</v>
      </c>
      <c r="I895">
        <v>1</v>
      </c>
      <c r="J895">
        <v>50000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34595.839999999997</v>
      </c>
      <c r="S895">
        <v>34595.839999999997</v>
      </c>
      <c r="T895">
        <v>28904.93</v>
      </c>
      <c r="U895">
        <v>0</v>
      </c>
      <c r="V895">
        <v>0</v>
      </c>
      <c r="W895">
        <v>50000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 s="1">
        <v>44562</v>
      </c>
      <c r="AE895" s="1">
        <v>44773</v>
      </c>
      <c r="AF895" s="1">
        <v>44785</v>
      </c>
      <c r="AG8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896" spans="1:33" x14ac:dyDescent="0.25">
      <c r="A896">
        <v>10</v>
      </c>
      <c r="B896">
        <v>1001</v>
      </c>
      <c r="C896">
        <v>4</v>
      </c>
      <c r="D896">
        <v>122</v>
      </c>
      <c r="E896">
        <v>1</v>
      </c>
      <c r="F896">
        <v>0</v>
      </c>
      <c r="G896">
        <v>2050</v>
      </c>
      <c r="H896" s="10" t="s">
        <v>4393</v>
      </c>
      <c r="I896">
        <v>1</v>
      </c>
      <c r="J896">
        <v>1000</v>
      </c>
      <c r="K896">
        <v>0</v>
      </c>
      <c r="L896">
        <v>11000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11322.77</v>
      </c>
      <c r="S896">
        <v>11322.77</v>
      </c>
      <c r="T896">
        <v>11322.77</v>
      </c>
      <c r="U896">
        <v>0</v>
      </c>
      <c r="V896">
        <v>0</v>
      </c>
      <c r="W896">
        <v>1000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 s="1">
        <v>44562</v>
      </c>
      <c r="AE896" s="1">
        <v>44773</v>
      </c>
      <c r="AF896" s="1">
        <v>44785</v>
      </c>
      <c r="AG8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12000</v>
      </c>
    </row>
    <row r="897" spans="1:33" x14ac:dyDescent="0.25">
      <c r="A897">
        <v>10</v>
      </c>
      <c r="B897">
        <v>1001</v>
      </c>
      <c r="C897">
        <v>4</v>
      </c>
      <c r="D897">
        <v>122</v>
      </c>
      <c r="E897">
        <v>1</v>
      </c>
      <c r="F897">
        <v>0</v>
      </c>
      <c r="G897">
        <v>2050</v>
      </c>
      <c r="H897" s="10" t="s">
        <v>4386</v>
      </c>
      <c r="I897">
        <v>1</v>
      </c>
      <c r="J897">
        <v>500</v>
      </c>
      <c r="K897">
        <v>0</v>
      </c>
      <c r="L897">
        <v>6000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3624.92</v>
      </c>
      <c r="S897">
        <v>3624.92</v>
      </c>
      <c r="T897">
        <v>3624.92</v>
      </c>
      <c r="U897">
        <v>0</v>
      </c>
      <c r="V897">
        <v>0</v>
      </c>
      <c r="W897">
        <v>500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 s="1">
        <v>44562</v>
      </c>
      <c r="AE897" s="1">
        <v>44773</v>
      </c>
      <c r="AF897" s="1">
        <v>44785</v>
      </c>
      <c r="AG8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6500</v>
      </c>
    </row>
    <row r="898" spans="1:33" x14ac:dyDescent="0.25">
      <c r="A898">
        <v>10</v>
      </c>
      <c r="B898">
        <v>1001</v>
      </c>
      <c r="C898">
        <v>4</v>
      </c>
      <c r="D898">
        <v>122</v>
      </c>
      <c r="E898">
        <v>1</v>
      </c>
      <c r="F898">
        <v>0</v>
      </c>
      <c r="G898">
        <v>2050</v>
      </c>
      <c r="H898" s="10" t="s">
        <v>4387</v>
      </c>
      <c r="I898">
        <v>1</v>
      </c>
      <c r="J898">
        <v>5000</v>
      </c>
      <c r="K898">
        <v>0</v>
      </c>
      <c r="L898">
        <v>14000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14195.75</v>
      </c>
      <c r="S898">
        <v>13877.15</v>
      </c>
      <c r="T898">
        <v>13877.15</v>
      </c>
      <c r="U898">
        <v>0</v>
      </c>
      <c r="V898">
        <v>0</v>
      </c>
      <c r="W898">
        <v>5000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 s="1">
        <v>44562</v>
      </c>
      <c r="AE898" s="1">
        <v>44773</v>
      </c>
      <c r="AF898" s="1">
        <v>44785</v>
      </c>
      <c r="AG8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19000</v>
      </c>
    </row>
    <row r="899" spans="1:33" x14ac:dyDescent="0.25">
      <c r="A899">
        <v>10</v>
      </c>
      <c r="B899">
        <v>1001</v>
      </c>
      <c r="C899">
        <v>4</v>
      </c>
      <c r="D899">
        <v>122</v>
      </c>
      <c r="E899">
        <v>1</v>
      </c>
      <c r="F899">
        <v>0</v>
      </c>
      <c r="G899">
        <v>2050</v>
      </c>
      <c r="H899" s="10" t="s">
        <v>4388</v>
      </c>
      <c r="I899">
        <v>1</v>
      </c>
      <c r="J899">
        <v>500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0</v>
      </c>
      <c r="Z899">
        <v>0</v>
      </c>
      <c r="AA899">
        <v>0</v>
      </c>
      <c r="AB899">
        <v>0</v>
      </c>
      <c r="AC899">
        <v>0</v>
      </c>
      <c r="AD899" s="1">
        <v>44562</v>
      </c>
      <c r="AE899" s="1">
        <v>44773</v>
      </c>
      <c r="AF899" s="1">
        <v>44785</v>
      </c>
      <c r="AG8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00" spans="1:33" x14ac:dyDescent="0.25">
      <c r="A900">
        <v>10</v>
      </c>
      <c r="B900">
        <v>1001</v>
      </c>
      <c r="C900">
        <v>4</v>
      </c>
      <c r="D900">
        <v>122</v>
      </c>
      <c r="E900">
        <v>1</v>
      </c>
      <c r="F900">
        <v>0</v>
      </c>
      <c r="G900">
        <v>2050</v>
      </c>
      <c r="H900" s="10" t="s">
        <v>4389</v>
      </c>
      <c r="I900">
        <v>1</v>
      </c>
      <c r="J900">
        <v>5000</v>
      </c>
      <c r="K900">
        <v>0</v>
      </c>
      <c r="L900">
        <v>4000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7894.2</v>
      </c>
      <c r="S900">
        <v>4187.3599999999997</v>
      </c>
      <c r="T900">
        <v>4187.3599999999997</v>
      </c>
      <c r="U900">
        <v>0</v>
      </c>
      <c r="V900">
        <v>0</v>
      </c>
      <c r="W900">
        <v>5000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 s="1">
        <v>44562</v>
      </c>
      <c r="AE900" s="1">
        <v>44773</v>
      </c>
      <c r="AF900" s="1">
        <v>44785</v>
      </c>
      <c r="AG9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901" spans="1:33" x14ac:dyDescent="0.25">
      <c r="A901">
        <v>10</v>
      </c>
      <c r="B901">
        <v>1001</v>
      </c>
      <c r="C901">
        <v>4</v>
      </c>
      <c r="D901">
        <v>122</v>
      </c>
      <c r="E901">
        <v>1</v>
      </c>
      <c r="F901">
        <v>0</v>
      </c>
      <c r="G901">
        <v>2050</v>
      </c>
      <c r="H901" s="10" t="s">
        <v>4390</v>
      </c>
      <c r="I901">
        <v>1</v>
      </c>
      <c r="J901">
        <v>500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  <c r="U901">
        <v>0</v>
      </c>
      <c r="V901">
        <v>0</v>
      </c>
      <c r="W901">
        <v>0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 s="1">
        <v>44562</v>
      </c>
      <c r="AE901" s="1">
        <v>44773</v>
      </c>
      <c r="AF901" s="1">
        <v>44785</v>
      </c>
      <c r="AG9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02" spans="1:33" x14ac:dyDescent="0.25">
      <c r="A902">
        <v>10</v>
      </c>
      <c r="B902">
        <v>1001</v>
      </c>
      <c r="C902">
        <v>4</v>
      </c>
      <c r="D902">
        <v>122</v>
      </c>
      <c r="E902">
        <v>1</v>
      </c>
      <c r="F902">
        <v>0</v>
      </c>
      <c r="G902">
        <v>2050</v>
      </c>
      <c r="H902" s="10" t="s">
        <v>4394</v>
      </c>
      <c r="I902">
        <v>1</v>
      </c>
      <c r="J902">
        <v>47000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25909.03</v>
      </c>
      <c r="S902">
        <v>25909.03</v>
      </c>
      <c r="T902">
        <v>25909.03</v>
      </c>
      <c r="U902">
        <v>0</v>
      </c>
      <c r="V902">
        <v>0</v>
      </c>
      <c r="W902">
        <v>47000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 s="1">
        <v>44562</v>
      </c>
      <c r="AE902" s="1">
        <v>44773</v>
      </c>
      <c r="AF902" s="1">
        <v>44785</v>
      </c>
      <c r="AG9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47000</v>
      </c>
    </row>
    <row r="903" spans="1:33" x14ac:dyDescent="0.25">
      <c r="A903">
        <v>10</v>
      </c>
      <c r="B903">
        <v>1001</v>
      </c>
      <c r="C903">
        <v>4</v>
      </c>
      <c r="D903">
        <v>122</v>
      </c>
      <c r="E903">
        <v>1</v>
      </c>
      <c r="F903">
        <v>0</v>
      </c>
      <c r="G903">
        <v>2050</v>
      </c>
      <c r="H903" s="10" t="s">
        <v>4391</v>
      </c>
      <c r="I903">
        <v>1</v>
      </c>
      <c r="J903">
        <v>500</v>
      </c>
      <c r="K903">
        <v>0</v>
      </c>
      <c r="L903">
        <v>3500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2923.5</v>
      </c>
      <c r="S903">
        <v>2603.5</v>
      </c>
      <c r="T903">
        <v>2603.5</v>
      </c>
      <c r="U903">
        <v>0</v>
      </c>
      <c r="V903">
        <v>0</v>
      </c>
      <c r="W903">
        <v>500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 s="1">
        <v>44562</v>
      </c>
      <c r="AE903" s="1">
        <v>44773</v>
      </c>
      <c r="AF903" s="1">
        <v>44785</v>
      </c>
      <c r="AG9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904" spans="1:33" x14ac:dyDescent="0.25">
      <c r="A904">
        <v>10</v>
      </c>
      <c r="B904">
        <v>1001</v>
      </c>
      <c r="C904">
        <v>4</v>
      </c>
      <c r="D904">
        <v>122</v>
      </c>
      <c r="E904">
        <v>1</v>
      </c>
      <c r="F904">
        <v>0</v>
      </c>
      <c r="G904">
        <v>2050</v>
      </c>
      <c r="H904" s="10" t="s">
        <v>4402</v>
      </c>
      <c r="I904">
        <v>1</v>
      </c>
      <c r="J904">
        <v>500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 s="1">
        <v>44562</v>
      </c>
      <c r="AE904" s="1">
        <v>44773</v>
      </c>
      <c r="AF904" s="1">
        <v>44785</v>
      </c>
      <c r="AG9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05" spans="1:33" x14ac:dyDescent="0.25">
      <c r="A905">
        <v>10</v>
      </c>
      <c r="B905">
        <v>1001</v>
      </c>
      <c r="C905">
        <v>4</v>
      </c>
      <c r="D905">
        <v>122</v>
      </c>
      <c r="E905">
        <v>1</v>
      </c>
      <c r="F905">
        <v>0</v>
      </c>
      <c r="G905">
        <v>2050</v>
      </c>
      <c r="H905" s="10" t="s">
        <v>4392</v>
      </c>
      <c r="I905">
        <v>1</v>
      </c>
      <c r="J905">
        <v>500</v>
      </c>
      <c r="K905">
        <v>0</v>
      </c>
      <c r="L905">
        <v>14000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8907.42</v>
      </c>
      <c r="S905">
        <v>489</v>
      </c>
      <c r="T905">
        <v>489</v>
      </c>
      <c r="U905">
        <v>0</v>
      </c>
      <c r="V905">
        <v>0</v>
      </c>
      <c r="W905">
        <v>500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 s="1">
        <v>44562</v>
      </c>
      <c r="AE905" s="1">
        <v>44773</v>
      </c>
      <c r="AF905" s="1">
        <v>44785</v>
      </c>
      <c r="AG9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14500</v>
      </c>
    </row>
    <row r="906" spans="1:33" x14ac:dyDescent="0.25">
      <c r="A906">
        <v>10</v>
      </c>
      <c r="B906">
        <v>1002</v>
      </c>
      <c r="C906">
        <v>20</v>
      </c>
      <c r="D906">
        <v>128</v>
      </c>
      <c r="E906">
        <v>4</v>
      </c>
      <c r="F906">
        <v>0</v>
      </c>
      <c r="G906">
        <v>2051</v>
      </c>
      <c r="H906" s="10" t="s">
        <v>4387</v>
      </c>
      <c r="I906">
        <v>1</v>
      </c>
      <c r="J906">
        <v>1000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 s="1">
        <v>44562</v>
      </c>
      <c r="AE906" s="1">
        <v>44773</v>
      </c>
      <c r="AF906" s="1">
        <v>44785</v>
      </c>
      <c r="AG9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07" spans="1:33" x14ac:dyDescent="0.25">
      <c r="A907">
        <v>10</v>
      </c>
      <c r="B907">
        <v>1002</v>
      </c>
      <c r="C907">
        <v>20</v>
      </c>
      <c r="D907">
        <v>128</v>
      </c>
      <c r="E907">
        <v>4</v>
      </c>
      <c r="F907">
        <v>0</v>
      </c>
      <c r="G907">
        <v>2051</v>
      </c>
      <c r="H907" s="10" t="s">
        <v>4406</v>
      </c>
      <c r="I907">
        <v>1</v>
      </c>
      <c r="J907">
        <v>1000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 s="1">
        <v>44562</v>
      </c>
      <c r="AE907" s="1">
        <v>44773</v>
      </c>
      <c r="AF907" s="1">
        <v>44785</v>
      </c>
      <c r="AG9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08" spans="1:33" x14ac:dyDescent="0.25">
      <c r="A908">
        <v>10</v>
      </c>
      <c r="B908">
        <v>1002</v>
      </c>
      <c r="C908">
        <v>20</v>
      </c>
      <c r="D908">
        <v>128</v>
      </c>
      <c r="E908">
        <v>4</v>
      </c>
      <c r="F908">
        <v>0</v>
      </c>
      <c r="G908">
        <v>2051</v>
      </c>
      <c r="H908" s="10" t="s">
        <v>4389</v>
      </c>
      <c r="I908">
        <v>1</v>
      </c>
      <c r="J908">
        <v>8000</v>
      </c>
      <c r="K908">
        <v>0</v>
      </c>
      <c r="L908">
        <v>0</v>
      </c>
      <c r="M908">
        <v>0</v>
      </c>
      <c r="N908">
        <v>0</v>
      </c>
      <c r="O908">
        <v>8000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8000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 s="1">
        <v>44562</v>
      </c>
      <c r="AE908" s="1">
        <v>44773</v>
      </c>
      <c r="AF908" s="1">
        <v>44785</v>
      </c>
      <c r="AG9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09" spans="1:33" x14ac:dyDescent="0.25">
      <c r="A909">
        <v>10</v>
      </c>
      <c r="B909">
        <v>1002</v>
      </c>
      <c r="C909">
        <v>20</v>
      </c>
      <c r="D909">
        <v>607</v>
      </c>
      <c r="E909">
        <v>4</v>
      </c>
      <c r="F909">
        <v>0</v>
      </c>
      <c r="G909">
        <v>1063</v>
      </c>
      <c r="H909" s="10" t="s">
        <v>4389</v>
      </c>
      <c r="I909">
        <v>1025</v>
      </c>
      <c r="J909">
        <v>0</v>
      </c>
      <c r="K909">
        <v>0</v>
      </c>
      <c r="L909">
        <v>0</v>
      </c>
      <c r="M909">
        <v>97920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 s="1">
        <v>44562</v>
      </c>
      <c r="AE909" s="1">
        <v>44773</v>
      </c>
      <c r="AF909" s="1">
        <v>44785</v>
      </c>
      <c r="AG9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97920</v>
      </c>
    </row>
    <row r="910" spans="1:33" x14ac:dyDescent="0.25">
      <c r="A910">
        <v>10</v>
      </c>
      <c r="B910">
        <v>1002</v>
      </c>
      <c r="C910">
        <v>20</v>
      </c>
      <c r="D910">
        <v>608</v>
      </c>
      <c r="E910">
        <v>4</v>
      </c>
      <c r="F910">
        <v>0</v>
      </c>
      <c r="G910">
        <v>1020</v>
      </c>
      <c r="H910" s="10" t="s">
        <v>4392</v>
      </c>
      <c r="I910">
        <v>1</v>
      </c>
      <c r="J910">
        <v>100000</v>
      </c>
      <c r="K910">
        <v>0</v>
      </c>
      <c r="L910">
        <v>664845.72</v>
      </c>
      <c r="M910">
        <v>0</v>
      </c>
      <c r="N910">
        <v>0</v>
      </c>
      <c r="O910">
        <v>230290</v>
      </c>
      <c r="P910">
        <v>0</v>
      </c>
      <c r="Q910">
        <v>0</v>
      </c>
      <c r="R910">
        <v>498761.98</v>
      </c>
      <c r="S910">
        <v>413412.5</v>
      </c>
      <c r="T910">
        <v>413412.5</v>
      </c>
      <c r="U910">
        <v>0</v>
      </c>
      <c r="V910">
        <v>0</v>
      </c>
      <c r="W910">
        <v>100000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 s="1">
        <v>44562</v>
      </c>
      <c r="AE910" s="1">
        <v>44773</v>
      </c>
      <c r="AF910" s="1">
        <v>44785</v>
      </c>
      <c r="AG9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534555.72</v>
      </c>
    </row>
    <row r="911" spans="1:33" x14ac:dyDescent="0.25">
      <c r="A911">
        <v>10</v>
      </c>
      <c r="B911">
        <v>1002</v>
      </c>
      <c r="C911">
        <v>20</v>
      </c>
      <c r="D911">
        <v>608</v>
      </c>
      <c r="E911">
        <v>4</v>
      </c>
      <c r="F911">
        <v>0</v>
      </c>
      <c r="G911">
        <v>1020</v>
      </c>
      <c r="H911" s="10" t="s">
        <v>4392</v>
      </c>
      <c r="I911">
        <v>1008</v>
      </c>
      <c r="J911">
        <v>0</v>
      </c>
      <c r="K911">
        <v>0</v>
      </c>
      <c r="L911">
        <v>212721.7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208718.91</v>
      </c>
      <c r="S911">
        <v>0</v>
      </c>
      <c r="T911">
        <v>0</v>
      </c>
      <c r="U911">
        <v>0</v>
      </c>
      <c r="V911">
        <v>0</v>
      </c>
      <c r="W911">
        <v>0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 s="1">
        <v>44562</v>
      </c>
      <c r="AE911" s="1">
        <v>44773</v>
      </c>
      <c r="AF911" s="1">
        <v>44785</v>
      </c>
      <c r="AG9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212721.7</v>
      </c>
    </row>
    <row r="912" spans="1:33" x14ac:dyDescent="0.25">
      <c r="A912">
        <v>10</v>
      </c>
      <c r="B912">
        <v>1002</v>
      </c>
      <c r="C912">
        <v>20</v>
      </c>
      <c r="D912">
        <v>608</v>
      </c>
      <c r="E912">
        <v>4</v>
      </c>
      <c r="F912">
        <v>0</v>
      </c>
      <c r="G912">
        <v>1020</v>
      </c>
      <c r="H912" s="10" t="s">
        <v>4392</v>
      </c>
      <c r="I912">
        <v>1208</v>
      </c>
      <c r="J912">
        <v>0</v>
      </c>
      <c r="K912">
        <v>0</v>
      </c>
      <c r="L912">
        <v>231587.5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231587.5</v>
      </c>
      <c r="S912">
        <v>231587.5</v>
      </c>
      <c r="T912">
        <v>231587.5</v>
      </c>
      <c r="U912">
        <v>0</v>
      </c>
      <c r="V912">
        <v>0</v>
      </c>
      <c r="W912">
        <v>0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 s="1">
        <v>44562</v>
      </c>
      <c r="AE912" s="1">
        <v>44773</v>
      </c>
      <c r="AF912" s="1">
        <v>44785</v>
      </c>
      <c r="AG9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231587.5</v>
      </c>
    </row>
    <row r="913" spans="1:33" x14ac:dyDescent="0.25">
      <c r="A913">
        <v>10</v>
      </c>
      <c r="B913">
        <v>1002</v>
      </c>
      <c r="C913">
        <v>20</v>
      </c>
      <c r="D913">
        <v>608</v>
      </c>
      <c r="E913">
        <v>4</v>
      </c>
      <c r="F913">
        <v>0</v>
      </c>
      <c r="G913">
        <v>1020</v>
      </c>
      <c r="H913" s="10" t="s">
        <v>4392</v>
      </c>
      <c r="I913">
        <v>1211</v>
      </c>
      <c r="J913">
        <v>0</v>
      </c>
      <c r="K913">
        <v>0</v>
      </c>
      <c r="L913">
        <v>162566.78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155931.60999999999</v>
      </c>
      <c r="S913">
        <v>0</v>
      </c>
      <c r="T913">
        <v>0</v>
      </c>
      <c r="U913">
        <v>0</v>
      </c>
      <c r="V913">
        <v>0</v>
      </c>
      <c r="W913">
        <v>0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 s="1">
        <v>44562</v>
      </c>
      <c r="AE913" s="1">
        <v>44773</v>
      </c>
      <c r="AF913" s="1">
        <v>44785</v>
      </c>
      <c r="AG9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162566.78</v>
      </c>
    </row>
    <row r="914" spans="1:33" x14ac:dyDescent="0.25">
      <c r="A914">
        <v>10</v>
      </c>
      <c r="B914">
        <v>1002</v>
      </c>
      <c r="C914">
        <v>20</v>
      </c>
      <c r="D914">
        <v>608</v>
      </c>
      <c r="E914">
        <v>4</v>
      </c>
      <c r="F914">
        <v>0</v>
      </c>
      <c r="G914">
        <v>1051</v>
      </c>
      <c r="H914" s="10" t="s">
        <v>4389</v>
      </c>
      <c r="I914">
        <v>1</v>
      </c>
      <c r="J914">
        <v>10394</v>
      </c>
      <c r="K914">
        <v>0</v>
      </c>
      <c r="L914">
        <v>50000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32963</v>
      </c>
      <c r="S914">
        <v>32963</v>
      </c>
      <c r="T914">
        <v>32963</v>
      </c>
      <c r="U914">
        <v>0</v>
      </c>
      <c r="V914">
        <v>0</v>
      </c>
      <c r="W914">
        <v>10394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 s="1">
        <v>44562</v>
      </c>
      <c r="AE914" s="1">
        <v>44773</v>
      </c>
      <c r="AF914" s="1">
        <v>44785</v>
      </c>
      <c r="AG9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60394</v>
      </c>
    </row>
    <row r="915" spans="1:33" x14ac:dyDescent="0.25">
      <c r="A915">
        <v>10</v>
      </c>
      <c r="B915">
        <v>1002</v>
      </c>
      <c r="C915">
        <v>20</v>
      </c>
      <c r="D915">
        <v>608</v>
      </c>
      <c r="E915">
        <v>4</v>
      </c>
      <c r="F915">
        <v>0</v>
      </c>
      <c r="G915">
        <v>1052</v>
      </c>
      <c r="H915" s="10" t="s">
        <v>4400</v>
      </c>
      <c r="I915">
        <v>1</v>
      </c>
      <c r="J915">
        <v>8000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  <c r="U915">
        <v>0</v>
      </c>
      <c r="V915">
        <v>0</v>
      </c>
      <c r="W915">
        <v>0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 s="1">
        <v>44562</v>
      </c>
      <c r="AE915" s="1">
        <v>44773</v>
      </c>
      <c r="AF915" s="1">
        <v>44785</v>
      </c>
      <c r="AG9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916" spans="1:33" x14ac:dyDescent="0.25">
      <c r="A916">
        <v>10</v>
      </c>
      <c r="B916">
        <v>1002</v>
      </c>
      <c r="C916">
        <v>20</v>
      </c>
      <c r="D916">
        <v>608</v>
      </c>
      <c r="E916">
        <v>4</v>
      </c>
      <c r="F916">
        <v>0</v>
      </c>
      <c r="G916">
        <v>1052</v>
      </c>
      <c r="H916" s="10" t="s">
        <v>4401</v>
      </c>
      <c r="I916">
        <v>1</v>
      </c>
      <c r="J916">
        <v>8000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0</v>
      </c>
      <c r="Z916">
        <v>0</v>
      </c>
      <c r="AA916">
        <v>0</v>
      </c>
      <c r="AB916">
        <v>0</v>
      </c>
      <c r="AC916">
        <v>0</v>
      </c>
      <c r="AD916" s="1">
        <v>44562</v>
      </c>
      <c r="AE916" s="1">
        <v>44773</v>
      </c>
      <c r="AF916" s="1">
        <v>44785</v>
      </c>
      <c r="AG9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917" spans="1:33" x14ac:dyDescent="0.25">
      <c r="A917">
        <v>10</v>
      </c>
      <c r="B917">
        <v>1002</v>
      </c>
      <c r="C917">
        <v>20</v>
      </c>
      <c r="D917">
        <v>608</v>
      </c>
      <c r="E917">
        <v>4</v>
      </c>
      <c r="F917">
        <v>0</v>
      </c>
      <c r="G917">
        <v>1055</v>
      </c>
      <c r="H917" s="10" t="s">
        <v>4387</v>
      </c>
      <c r="I917">
        <v>1</v>
      </c>
      <c r="J917">
        <v>13197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 s="1">
        <v>44562</v>
      </c>
      <c r="AE917" s="1">
        <v>44773</v>
      </c>
      <c r="AF917" s="1">
        <v>44785</v>
      </c>
      <c r="AG9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13197</v>
      </c>
    </row>
    <row r="918" spans="1:33" x14ac:dyDescent="0.25">
      <c r="A918">
        <v>10</v>
      </c>
      <c r="B918">
        <v>1002</v>
      </c>
      <c r="C918">
        <v>20</v>
      </c>
      <c r="D918">
        <v>608</v>
      </c>
      <c r="E918">
        <v>4</v>
      </c>
      <c r="F918">
        <v>0</v>
      </c>
      <c r="G918">
        <v>1055</v>
      </c>
      <c r="H918" s="10" t="s">
        <v>4389</v>
      </c>
      <c r="I918">
        <v>1</v>
      </c>
      <c r="J918">
        <v>13197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13090</v>
      </c>
      <c r="S918">
        <v>13090</v>
      </c>
      <c r="T918">
        <v>13090</v>
      </c>
      <c r="U918">
        <v>0</v>
      </c>
      <c r="V918">
        <v>0</v>
      </c>
      <c r="W918">
        <v>13197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 s="1">
        <v>44562</v>
      </c>
      <c r="AE918" s="1">
        <v>44773</v>
      </c>
      <c r="AF918" s="1">
        <v>44785</v>
      </c>
      <c r="AG9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13197</v>
      </c>
    </row>
    <row r="919" spans="1:33" x14ac:dyDescent="0.25">
      <c r="A919">
        <v>10</v>
      </c>
      <c r="B919">
        <v>1002</v>
      </c>
      <c r="C919">
        <v>20</v>
      </c>
      <c r="D919">
        <v>608</v>
      </c>
      <c r="E919">
        <v>4</v>
      </c>
      <c r="F919">
        <v>0</v>
      </c>
      <c r="G919">
        <v>1061</v>
      </c>
      <c r="H919" s="10" t="s">
        <v>4392</v>
      </c>
      <c r="I919">
        <v>1</v>
      </c>
      <c r="J919">
        <v>0</v>
      </c>
      <c r="K919">
        <v>0</v>
      </c>
      <c r="L919">
        <v>0</v>
      </c>
      <c r="M919">
        <v>17000</v>
      </c>
      <c r="N919">
        <v>0</v>
      </c>
      <c r="O919">
        <v>17000</v>
      </c>
      <c r="P919">
        <v>0</v>
      </c>
      <c r="Q919">
        <v>0</v>
      </c>
      <c r="R919">
        <v>0</v>
      </c>
      <c r="S919">
        <v>0</v>
      </c>
      <c r="T919">
        <v>0</v>
      </c>
      <c r="U919">
        <v>0</v>
      </c>
      <c r="V919">
        <v>0</v>
      </c>
      <c r="W919">
        <v>0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 s="1">
        <v>44562</v>
      </c>
      <c r="AE919" s="1">
        <v>44773</v>
      </c>
      <c r="AF919" s="1">
        <v>44785</v>
      </c>
      <c r="AG9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20" spans="1:33" x14ac:dyDescent="0.25">
      <c r="A920">
        <v>10</v>
      </c>
      <c r="B920">
        <v>1002</v>
      </c>
      <c r="C920">
        <v>20</v>
      </c>
      <c r="D920">
        <v>608</v>
      </c>
      <c r="E920">
        <v>4</v>
      </c>
      <c r="F920">
        <v>0</v>
      </c>
      <c r="G920">
        <v>2052</v>
      </c>
      <c r="H920" s="10" t="s">
        <v>4387</v>
      </c>
      <c r="I920">
        <v>1</v>
      </c>
      <c r="J920">
        <v>200000</v>
      </c>
      <c r="K920">
        <v>0</v>
      </c>
      <c r="L920">
        <v>0</v>
      </c>
      <c r="M920">
        <v>0</v>
      </c>
      <c r="N920">
        <v>0</v>
      </c>
      <c r="O920">
        <v>160000</v>
      </c>
      <c r="P920">
        <v>0</v>
      </c>
      <c r="Q920">
        <v>0</v>
      </c>
      <c r="R920">
        <v>1250</v>
      </c>
      <c r="S920">
        <v>1250</v>
      </c>
      <c r="T920">
        <v>1250</v>
      </c>
      <c r="U920">
        <v>0</v>
      </c>
      <c r="V920">
        <v>0</v>
      </c>
      <c r="W920">
        <v>200000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 s="1">
        <v>44562</v>
      </c>
      <c r="AE920" s="1">
        <v>44773</v>
      </c>
      <c r="AF920" s="1">
        <v>44785</v>
      </c>
      <c r="AG9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40000</v>
      </c>
    </row>
    <row r="921" spans="1:33" x14ac:dyDescent="0.25">
      <c r="A921">
        <v>10</v>
      </c>
      <c r="B921">
        <v>1002</v>
      </c>
      <c r="C921">
        <v>20</v>
      </c>
      <c r="D921">
        <v>608</v>
      </c>
      <c r="E921">
        <v>4</v>
      </c>
      <c r="F921">
        <v>0</v>
      </c>
      <c r="G921">
        <v>2052</v>
      </c>
      <c r="H921" s="10" t="s">
        <v>4389</v>
      </c>
      <c r="I921">
        <v>1</v>
      </c>
      <c r="J921">
        <v>150000</v>
      </c>
      <c r="K921">
        <v>0</v>
      </c>
      <c r="L921">
        <v>4000</v>
      </c>
      <c r="M921">
        <v>0</v>
      </c>
      <c r="N921">
        <v>0</v>
      </c>
      <c r="O921">
        <v>50000</v>
      </c>
      <c r="P921">
        <v>0</v>
      </c>
      <c r="Q921">
        <v>0</v>
      </c>
      <c r="R921">
        <v>103586.89</v>
      </c>
      <c r="S921">
        <v>50218.79</v>
      </c>
      <c r="T921">
        <v>50218.79</v>
      </c>
      <c r="U921">
        <v>0</v>
      </c>
      <c r="V921">
        <v>0</v>
      </c>
      <c r="W921">
        <v>150000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 s="1">
        <v>44562</v>
      </c>
      <c r="AE921" s="1">
        <v>44773</v>
      </c>
      <c r="AF921" s="1">
        <v>44785</v>
      </c>
      <c r="AG9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104000</v>
      </c>
    </row>
    <row r="922" spans="1:33" x14ac:dyDescent="0.25">
      <c r="A922">
        <v>10</v>
      </c>
      <c r="B922">
        <v>1002</v>
      </c>
      <c r="C922">
        <v>20</v>
      </c>
      <c r="D922">
        <v>608</v>
      </c>
      <c r="E922">
        <v>4</v>
      </c>
      <c r="F922">
        <v>0</v>
      </c>
      <c r="G922">
        <v>2053</v>
      </c>
      <c r="H922" s="10" t="s">
        <v>4410</v>
      </c>
      <c r="I922">
        <v>1</v>
      </c>
      <c r="J922">
        <v>55000</v>
      </c>
      <c r="K922">
        <v>0</v>
      </c>
      <c r="L922">
        <v>12660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67660</v>
      </c>
      <c r="S922">
        <v>67660</v>
      </c>
      <c r="T922">
        <v>67660</v>
      </c>
      <c r="U922">
        <v>0</v>
      </c>
      <c r="V922">
        <v>0</v>
      </c>
      <c r="W922">
        <v>55000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 s="1">
        <v>44562</v>
      </c>
      <c r="AE922" s="1">
        <v>44773</v>
      </c>
      <c r="AF922" s="1">
        <v>44785</v>
      </c>
      <c r="AG9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67660</v>
      </c>
    </row>
    <row r="923" spans="1:33" x14ac:dyDescent="0.25">
      <c r="A923">
        <v>10</v>
      </c>
      <c r="B923">
        <v>1002</v>
      </c>
      <c r="C923">
        <v>20</v>
      </c>
      <c r="D923">
        <v>608</v>
      </c>
      <c r="E923">
        <v>4</v>
      </c>
      <c r="F923">
        <v>0</v>
      </c>
      <c r="G923">
        <v>2054</v>
      </c>
      <c r="H923" s="10" t="s">
        <v>4387</v>
      </c>
      <c r="I923">
        <v>1</v>
      </c>
      <c r="J923">
        <v>5000</v>
      </c>
      <c r="K923">
        <v>0</v>
      </c>
      <c r="L923">
        <v>0</v>
      </c>
      <c r="M923">
        <v>0</v>
      </c>
      <c r="N923">
        <v>0</v>
      </c>
      <c r="O923">
        <v>3000</v>
      </c>
      <c r="P923">
        <v>0</v>
      </c>
      <c r="Q923">
        <v>0</v>
      </c>
      <c r="R923">
        <v>0</v>
      </c>
      <c r="S923">
        <v>0</v>
      </c>
      <c r="T923">
        <v>0</v>
      </c>
      <c r="U923">
        <v>0</v>
      </c>
      <c r="V923">
        <v>0</v>
      </c>
      <c r="W923">
        <v>5000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 s="1">
        <v>44562</v>
      </c>
      <c r="AE923" s="1">
        <v>44773</v>
      </c>
      <c r="AF923" s="1">
        <v>44785</v>
      </c>
      <c r="AG9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924" spans="1:33" x14ac:dyDescent="0.25">
      <c r="A924">
        <v>10</v>
      </c>
      <c r="B924">
        <v>1002</v>
      </c>
      <c r="C924">
        <v>20</v>
      </c>
      <c r="D924">
        <v>608</v>
      </c>
      <c r="E924">
        <v>4</v>
      </c>
      <c r="F924">
        <v>0</v>
      </c>
      <c r="G924">
        <v>2054</v>
      </c>
      <c r="H924" s="10" t="s">
        <v>4389</v>
      </c>
      <c r="I924">
        <v>1</v>
      </c>
      <c r="J924">
        <v>5000</v>
      </c>
      <c r="K924">
        <v>0</v>
      </c>
      <c r="L924">
        <v>0</v>
      </c>
      <c r="M924">
        <v>0</v>
      </c>
      <c r="N924">
        <v>0</v>
      </c>
      <c r="O924">
        <v>3000</v>
      </c>
      <c r="P924">
        <v>0</v>
      </c>
      <c r="Q924">
        <v>0</v>
      </c>
      <c r="R924">
        <v>0</v>
      </c>
      <c r="S924">
        <v>0</v>
      </c>
      <c r="T924">
        <v>0</v>
      </c>
      <c r="U924">
        <v>0</v>
      </c>
      <c r="V924">
        <v>0</v>
      </c>
      <c r="W924">
        <v>5000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 s="1">
        <v>44562</v>
      </c>
      <c r="AE924" s="1">
        <v>44773</v>
      </c>
      <c r="AF924" s="1">
        <v>44785</v>
      </c>
      <c r="AG9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</v>
      </c>
    </row>
    <row r="925" spans="1:33" x14ac:dyDescent="0.25">
      <c r="A925">
        <v>10</v>
      </c>
      <c r="B925">
        <v>1002</v>
      </c>
      <c r="C925">
        <v>20</v>
      </c>
      <c r="D925">
        <v>608</v>
      </c>
      <c r="E925">
        <v>4</v>
      </c>
      <c r="F925">
        <v>0</v>
      </c>
      <c r="G925">
        <v>2055</v>
      </c>
      <c r="H925" s="10" t="s">
        <v>4387</v>
      </c>
      <c r="I925">
        <v>1</v>
      </c>
      <c r="J925">
        <v>10000</v>
      </c>
      <c r="K925">
        <v>0</v>
      </c>
      <c r="L925">
        <v>0</v>
      </c>
      <c r="M925">
        <v>0</v>
      </c>
      <c r="N925">
        <v>0</v>
      </c>
      <c r="O925">
        <v>10000</v>
      </c>
      <c r="P925">
        <v>0</v>
      </c>
      <c r="Q925">
        <v>0</v>
      </c>
      <c r="R925">
        <v>0</v>
      </c>
      <c r="S925">
        <v>0</v>
      </c>
      <c r="T925">
        <v>0</v>
      </c>
      <c r="U925">
        <v>0</v>
      </c>
      <c r="V925">
        <v>0</v>
      </c>
      <c r="W925">
        <v>10000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 s="1">
        <v>44562</v>
      </c>
      <c r="AE925" s="1">
        <v>44773</v>
      </c>
      <c r="AF925" s="1">
        <v>44785</v>
      </c>
      <c r="AG9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26" spans="1:33" x14ac:dyDescent="0.25">
      <c r="A926">
        <v>10</v>
      </c>
      <c r="B926">
        <v>1002</v>
      </c>
      <c r="C926">
        <v>20</v>
      </c>
      <c r="D926">
        <v>608</v>
      </c>
      <c r="E926">
        <v>4</v>
      </c>
      <c r="F926">
        <v>0</v>
      </c>
      <c r="G926">
        <v>2055</v>
      </c>
      <c r="H926" s="10" t="s">
        <v>4406</v>
      </c>
      <c r="I926">
        <v>1</v>
      </c>
      <c r="J926">
        <v>73207</v>
      </c>
      <c r="K926">
        <v>0</v>
      </c>
      <c r="L926">
        <v>110000</v>
      </c>
      <c r="M926">
        <v>0</v>
      </c>
      <c r="N926">
        <v>0</v>
      </c>
      <c r="O926">
        <v>54160</v>
      </c>
      <c r="P926">
        <v>0</v>
      </c>
      <c r="Q926">
        <v>0</v>
      </c>
      <c r="R926">
        <v>0</v>
      </c>
      <c r="S926">
        <v>0</v>
      </c>
      <c r="T926">
        <v>0</v>
      </c>
      <c r="U926">
        <v>0</v>
      </c>
      <c r="V926">
        <v>0</v>
      </c>
      <c r="W926">
        <v>73207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 s="1">
        <v>44562</v>
      </c>
      <c r="AE926" s="1">
        <v>44773</v>
      </c>
      <c r="AF926" s="1">
        <v>44785</v>
      </c>
      <c r="AG9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129047</v>
      </c>
    </row>
    <row r="927" spans="1:33" x14ac:dyDescent="0.25">
      <c r="A927">
        <v>10</v>
      </c>
      <c r="B927">
        <v>1002</v>
      </c>
      <c r="C927">
        <v>20</v>
      </c>
      <c r="D927">
        <v>608</v>
      </c>
      <c r="E927">
        <v>4</v>
      </c>
      <c r="F927">
        <v>0</v>
      </c>
      <c r="G927">
        <v>2055</v>
      </c>
      <c r="H927" s="10" t="s">
        <v>4389</v>
      </c>
      <c r="I927">
        <v>1</v>
      </c>
      <c r="J927">
        <v>10000</v>
      </c>
      <c r="K927">
        <v>0</v>
      </c>
      <c r="L927">
        <v>0</v>
      </c>
      <c r="M927">
        <v>0</v>
      </c>
      <c r="N927">
        <v>0</v>
      </c>
      <c r="O927">
        <v>8800</v>
      </c>
      <c r="P927">
        <v>0</v>
      </c>
      <c r="Q927">
        <v>0</v>
      </c>
      <c r="R927">
        <v>1125</v>
      </c>
      <c r="S927">
        <v>1125</v>
      </c>
      <c r="T927">
        <v>1125</v>
      </c>
      <c r="U927">
        <v>0</v>
      </c>
      <c r="V927">
        <v>0</v>
      </c>
      <c r="W927">
        <v>10000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 s="1">
        <v>44562</v>
      </c>
      <c r="AE927" s="1">
        <v>44773</v>
      </c>
      <c r="AF927" s="1">
        <v>44785</v>
      </c>
      <c r="AG92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1200</v>
      </c>
    </row>
    <row r="928" spans="1:33" x14ac:dyDescent="0.25">
      <c r="A928">
        <v>10</v>
      </c>
      <c r="B928">
        <v>1002</v>
      </c>
      <c r="C928">
        <v>20</v>
      </c>
      <c r="D928">
        <v>608</v>
      </c>
      <c r="E928">
        <v>4</v>
      </c>
      <c r="F928">
        <v>0</v>
      </c>
      <c r="G928">
        <v>2056</v>
      </c>
      <c r="H928" s="10" t="s">
        <v>4387</v>
      </c>
      <c r="I928">
        <v>1</v>
      </c>
      <c r="J928">
        <v>100000</v>
      </c>
      <c r="K928">
        <v>0</v>
      </c>
      <c r="L928">
        <v>80000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136372.01999999999</v>
      </c>
      <c r="S928">
        <v>105020.38</v>
      </c>
      <c r="T928">
        <v>105020.38</v>
      </c>
      <c r="U928">
        <v>0</v>
      </c>
      <c r="V928">
        <v>0</v>
      </c>
      <c r="W928">
        <v>100000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 s="1">
        <v>44562</v>
      </c>
      <c r="AE928" s="1">
        <v>44773</v>
      </c>
      <c r="AF928" s="1">
        <v>44785</v>
      </c>
      <c r="AG92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180000</v>
      </c>
    </row>
    <row r="929" spans="1:33" x14ac:dyDescent="0.25">
      <c r="A929">
        <v>10</v>
      </c>
      <c r="B929">
        <v>1002</v>
      </c>
      <c r="C929">
        <v>20</v>
      </c>
      <c r="D929">
        <v>608</v>
      </c>
      <c r="E929">
        <v>4</v>
      </c>
      <c r="F929">
        <v>0</v>
      </c>
      <c r="G929">
        <v>2056</v>
      </c>
      <c r="H929" s="10" t="s">
        <v>4389</v>
      </c>
      <c r="I929">
        <v>1</v>
      </c>
      <c r="J929">
        <v>100000</v>
      </c>
      <c r="K929">
        <v>0</v>
      </c>
      <c r="L929">
        <v>0</v>
      </c>
      <c r="M929">
        <v>0</v>
      </c>
      <c r="N929">
        <v>0</v>
      </c>
      <c r="O929">
        <v>5000</v>
      </c>
      <c r="P929">
        <v>0</v>
      </c>
      <c r="Q929">
        <v>0</v>
      </c>
      <c r="R929">
        <v>44766</v>
      </c>
      <c r="S929">
        <v>35743.5</v>
      </c>
      <c r="T929">
        <v>35743.5</v>
      </c>
      <c r="U929">
        <v>0</v>
      </c>
      <c r="V929">
        <v>0</v>
      </c>
      <c r="W929">
        <v>100000</v>
      </c>
      <c r="X929">
        <v>0</v>
      </c>
      <c r="Y929">
        <v>0</v>
      </c>
      <c r="Z929">
        <v>0</v>
      </c>
      <c r="AA929">
        <v>0</v>
      </c>
      <c r="AB929">
        <v>0</v>
      </c>
      <c r="AC929">
        <v>0</v>
      </c>
      <c r="AD929" s="1">
        <v>44562</v>
      </c>
      <c r="AE929" s="1">
        <v>44773</v>
      </c>
      <c r="AF929" s="1">
        <v>44785</v>
      </c>
      <c r="AG92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95000</v>
      </c>
    </row>
    <row r="930" spans="1:33" x14ac:dyDescent="0.25">
      <c r="A930">
        <v>10</v>
      </c>
      <c r="B930">
        <v>1003</v>
      </c>
      <c r="C930">
        <v>22</v>
      </c>
      <c r="D930">
        <v>661</v>
      </c>
      <c r="E930">
        <v>4</v>
      </c>
      <c r="F930">
        <v>0</v>
      </c>
      <c r="G930">
        <v>2057</v>
      </c>
      <c r="H930" s="10" t="s">
        <v>4387</v>
      </c>
      <c r="I930">
        <v>1</v>
      </c>
      <c r="J930">
        <v>500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  <c r="U930">
        <v>0</v>
      </c>
      <c r="V930">
        <v>0</v>
      </c>
      <c r="W930">
        <v>0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 s="1">
        <v>44562</v>
      </c>
      <c r="AE930" s="1">
        <v>44773</v>
      </c>
      <c r="AF930" s="1">
        <v>44785</v>
      </c>
      <c r="AG93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31" spans="1:33" x14ac:dyDescent="0.25">
      <c r="A931">
        <v>10</v>
      </c>
      <c r="B931">
        <v>1003</v>
      </c>
      <c r="C931">
        <v>22</v>
      </c>
      <c r="D931">
        <v>661</v>
      </c>
      <c r="E931">
        <v>4</v>
      </c>
      <c r="F931">
        <v>0</v>
      </c>
      <c r="G931">
        <v>2057</v>
      </c>
      <c r="H931" s="10" t="s">
        <v>4389</v>
      </c>
      <c r="I931">
        <v>1</v>
      </c>
      <c r="J931">
        <v>500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 s="1">
        <v>44562</v>
      </c>
      <c r="AE931" s="1">
        <v>44773</v>
      </c>
      <c r="AF931" s="1">
        <v>44785</v>
      </c>
      <c r="AG93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32" spans="1:33" x14ac:dyDescent="0.25">
      <c r="A932">
        <v>10</v>
      </c>
      <c r="B932">
        <v>1003</v>
      </c>
      <c r="C932">
        <v>23</v>
      </c>
      <c r="D932">
        <v>691</v>
      </c>
      <c r="E932">
        <v>4</v>
      </c>
      <c r="F932">
        <v>0</v>
      </c>
      <c r="G932">
        <v>23</v>
      </c>
      <c r="H932" s="10" t="s">
        <v>4395</v>
      </c>
      <c r="I932">
        <v>1</v>
      </c>
      <c r="J932">
        <v>0</v>
      </c>
      <c r="K932">
        <v>0</v>
      </c>
      <c r="L932">
        <v>0</v>
      </c>
      <c r="M932">
        <v>20000</v>
      </c>
      <c r="N932">
        <v>0</v>
      </c>
      <c r="O932">
        <v>0</v>
      </c>
      <c r="P932">
        <v>0</v>
      </c>
      <c r="Q932">
        <v>0</v>
      </c>
      <c r="R932">
        <v>20000</v>
      </c>
      <c r="S932">
        <v>6500</v>
      </c>
      <c r="T932">
        <v>6500</v>
      </c>
      <c r="U932">
        <v>0</v>
      </c>
      <c r="V932">
        <v>0</v>
      </c>
      <c r="W932">
        <v>0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 s="1">
        <v>44562</v>
      </c>
      <c r="AE932" s="1">
        <v>44773</v>
      </c>
      <c r="AF932" s="1">
        <v>44785</v>
      </c>
      <c r="AG93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933" spans="1:33" x14ac:dyDescent="0.25">
      <c r="A933">
        <v>10</v>
      </c>
      <c r="B933">
        <v>1003</v>
      </c>
      <c r="C933">
        <v>23</v>
      </c>
      <c r="D933">
        <v>691</v>
      </c>
      <c r="E933">
        <v>4</v>
      </c>
      <c r="F933">
        <v>0</v>
      </c>
      <c r="G933">
        <v>1027</v>
      </c>
      <c r="H933" s="10" t="s">
        <v>4395</v>
      </c>
      <c r="I933">
        <v>1</v>
      </c>
      <c r="J933">
        <v>0</v>
      </c>
      <c r="K933">
        <v>0</v>
      </c>
      <c r="L933">
        <v>0</v>
      </c>
      <c r="M933">
        <v>85000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  <c r="U933">
        <v>0</v>
      </c>
      <c r="V933">
        <v>0</v>
      </c>
      <c r="W933">
        <v>0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 s="1">
        <v>44562</v>
      </c>
      <c r="AE933" s="1">
        <v>44773</v>
      </c>
      <c r="AF933" s="1">
        <v>44785</v>
      </c>
      <c r="AG93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85000</v>
      </c>
    </row>
    <row r="934" spans="1:33" x14ac:dyDescent="0.25">
      <c r="A934">
        <v>10</v>
      </c>
      <c r="B934">
        <v>1003</v>
      </c>
      <c r="C934">
        <v>23</v>
      </c>
      <c r="D934">
        <v>691</v>
      </c>
      <c r="E934">
        <v>4</v>
      </c>
      <c r="F934">
        <v>0</v>
      </c>
      <c r="G934">
        <v>1027</v>
      </c>
      <c r="H934" s="10" t="s">
        <v>4387</v>
      </c>
      <c r="I934">
        <v>1</v>
      </c>
      <c r="J934">
        <v>10000</v>
      </c>
      <c r="K934">
        <v>0</v>
      </c>
      <c r="L934">
        <v>0</v>
      </c>
      <c r="M934">
        <v>0</v>
      </c>
      <c r="N934">
        <v>0</v>
      </c>
      <c r="O934">
        <v>10000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10000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 s="1">
        <v>44562</v>
      </c>
      <c r="AE934" s="1">
        <v>44773</v>
      </c>
      <c r="AF934" s="1">
        <v>44785</v>
      </c>
      <c r="AG93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35" spans="1:33" x14ac:dyDescent="0.25">
      <c r="A935">
        <v>10</v>
      </c>
      <c r="B935">
        <v>1003</v>
      </c>
      <c r="C935">
        <v>23</v>
      </c>
      <c r="D935">
        <v>691</v>
      </c>
      <c r="E935">
        <v>4</v>
      </c>
      <c r="F935">
        <v>0</v>
      </c>
      <c r="G935">
        <v>1027</v>
      </c>
      <c r="H935" s="10" t="s">
        <v>4406</v>
      </c>
      <c r="I935">
        <v>1</v>
      </c>
      <c r="J935">
        <v>10000</v>
      </c>
      <c r="K935">
        <v>0</v>
      </c>
      <c r="L935">
        <v>0</v>
      </c>
      <c r="M935">
        <v>0</v>
      </c>
      <c r="N935">
        <v>0</v>
      </c>
      <c r="O935">
        <v>10000</v>
      </c>
      <c r="P935">
        <v>0</v>
      </c>
      <c r="Q935">
        <v>0</v>
      </c>
      <c r="R935">
        <v>0</v>
      </c>
      <c r="S935">
        <v>0</v>
      </c>
      <c r="T935">
        <v>0</v>
      </c>
      <c r="U935">
        <v>0</v>
      </c>
      <c r="V935">
        <v>0</v>
      </c>
      <c r="W935">
        <v>10000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 s="1">
        <v>44562</v>
      </c>
      <c r="AE935" s="1">
        <v>44773</v>
      </c>
      <c r="AF935" s="1">
        <v>44785</v>
      </c>
      <c r="AG93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36" spans="1:33" x14ac:dyDescent="0.25">
      <c r="A936">
        <v>10</v>
      </c>
      <c r="B936">
        <v>1003</v>
      </c>
      <c r="C936">
        <v>23</v>
      </c>
      <c r="D936">
        <v>691</v>
      </c>
      <c r="E936">
        <v>4</v>
      </c>
      <c r="F936">
        <v>0</v>
      </c>
      <c r="G936">
        <v>1027</v>
      </c>
      <c r="H936" s="10" t="s">
        <v>4388</v>
      </c>
      <c r="I936">
        <v>1</v>
      </c>
      <c r="J936">
        <v>10000</v>
      </c>
      <c r="K936">
        <v>0</v>
      </c>
      <c r="L936">
        <v>0</v>
      </c>
      <c r="M936">
        <v>0</v>
      </c>
      <c r="N936">
        <v>0</v>
      </c>
      <c r="O936">
        <v>10000</v>
      </c>
      <c r="P936">
        <v>0</v>
      </c>
      <c r="Q936">
        <v>0</v>
      </c>
      <c r="R936">
        <v>0</v>
      </c>
      <c r="S936">
        <v>0</v>
      </c>
      <c r="T936">
        <v>0</v>
      </c>
      <c r="U936">
        <v>0</v>
      </c>
      <c r="V936">
        <v>0</v>
      </c>
      <c r="W936">
        <v>10000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 s="1">
        <v>44562</v>
      </c>
      <c r="AE936" s="1">
        <v>44773</v>
      </c>
      <c r="AF936" s="1">
        <v>44785</v>
      </c>
      <c r="AG93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37" spans="1:33" x14ac:dyDescent="0.25">
      <c r="A937">
        <v>10</v>
      </c>
      <c r="B937">
        <v>1003</v>
      </c>
      <c r="C937">
        <v>23</v>
      </c>
      <c r="D937">
        <v>691</v>
      </c>
      <c r="E937">
        <v>4</v>
      </c>
      <c r="F937">
        <v>0</v>
      </c>
      <c r="G937">
        <v>1027</v>
      </c>
      <c r="H937" s="10" t="s">
        <v>4389</v>
      </c>
      <c r="I937">
        <v>1</v>
      </c>
      <c r="J937">
        <v>30000</v>
      </c>
      <c r="K937">
        <v>0</v>
      </c>
      <c r="L937">
        <v>0</v>
      </c>
      <c r="M937">
        <v>0</v>
      </c>
      <c r="N937">
        <v>0</v>
      </c>
      <c r="O937">
        <v>30000</v>
      </c>
      <c r="P937">
        <v>0</v>
      </c>
      <c r="Q937">
        <v>0</v>
      </c>
      <c r="R937">
        <v>0</v>
      </c>
      <c r="S937">
        <v>0</v>
      </c>
      <c r="T937">
        <v>0</v>
      </c>
      <c r="U937">
        <v>0</v>
      </c>
      <c r="V937">
        <v>0</v>
      </c>
      <c r="W937">
        <v>30000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 s="1">
        <v>44562</v>
      </c>
      <c r="AE937" s="1">
        <v>44773</v>
      </c>
      <c r="AF937" s="1">
        <v>44785</v>
      </c>
      <c r="AG93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38" spans="1:33" x14ac:dyDescent="0.25">
      <c r="A938">
        <v>10</v>
      </c>
      <c r="B938">
        <v>1003</v>
      </c>
      <c r="C938">
        <v>23</v>
      </c>
      <c r="D938">
        <v>691</v>
      </c>
      <c r="E938">
        <v>4</v>
      </c>
      <c r="F938">
        <v>0</v>
      </c>
      <c r="G938">
        <v>2058</v>
      </c>
      <c r="H938" s="10" t="s">
        <v>4387</v>
      </c>
      <c r="I938">
        <v>1</v>
      </c>
      <c r="J938">
        <v>500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 s="1">
        <v>44562</v>
      </c>
      <c r="AE938" s="1">
        <v>44773</v>
      </c>
      <c r="AF938" s="1">
        <v>44785</v>
      </c>
      <c r="AG93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39" spans="1:33" x14ac:dyDescent="0.25">
      <c r="A939">
        <v>10</v>
      </c>
      <c r="B939">
        <v>1003</v>
      </c>
      <c r="C939">
        <v>23</v>
      </c>
      <c r="D939">
        <v>691</v>
      </c>
      <c r="E939">
        <v>4</v>
      </c>
      <c r="F939">
        <v>0</v>
      </c>
      <c r="G939">
        <v>2058</v>
      </c>
      <c r="H939" s="10" t="s">
        <v>4403</v>
      </c>
      <c r="I939">
        <v>1</v>
      </c>
      <c r="J939">
        <v>10000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6000</v>
      </c>
      <c r="S939">
        <v>6000</v>
      </c>
      <c r="T939">
        <v>6000</v>
      </c>
      <c r="U939">
        <v>0</v>
      </c>
      <c r="V939">
        <v>0</v>
      </c>
      <c r="W939">
        <v>10000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 s="1">
        <v>44562</v>
      </c>
      <c r="AE939" s="1">
        <v>44773</v>
      </c>
      <c r="AF939" s="1">
        <v>44785</v>
      </c>
      <c r="AG93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940" spans="1:33" x14ac:dyDescent="0.25">
      <c r="A940">
        <v>10</v>
      </c>
      <c r="B940">
        <v>1003</v>
      </c>
      <c r="C940">
        <v>23</v>
      </c>
      <c r="D940">
        <v>691</v>
      </c>
      <c r="E940">
        <v>4</v>
      </c>
      <c r="F940">
        <v>0</v>
      </c>
      <c r="G940">
        <v>2058</v>
      </c>
      <c r="H940" s="10" t="s">
        <v>4406</v>
      </c>
      <c r="I940">
        <v>1</v>
      </c>
      <c r="J940">
        <v>500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  <c r="U940">
        <v>0</v>
      </c>
      <c r="V940">
        <v>0</v>
      </c>
      <c r="W940">
        <v>0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 s="1">
        <v>44562</v>
      </c>
      <c r="AE940" s="1">
        <v>44773</v>
      </c>
      <c r="AF940" s="1">
        <v>44785</v>
      </c>
      <c r="AG94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41" spans="1:33" x14ac:dyDescent="0.25">
      <c r="A941">
        <v>10</v>
      </c>
      <c r="B941">
        <v>1003</v>
      </c>
      <c r="C941">
        <v>23</v>
      </c>
      <c r="D941">
        <v>691</v>
      </c>
      <c r="E941">
        <v>4</v>
      </c>
      <c r="F941">
        <v>0</v>
      </c>
      <c r="G941">
        <v>2058</v>
      </c>
      <c r="H941" s="10" t="s">
        <v>4389</v>
      </c>
      <c r="I941">
        <v>1</v>
      </c>
      <c r="J941">
        <v>500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  <c r="U941">
        <v>0</v>
      </c>
      <c r="V941">
        <v>0</v>
      </c>
      <c r="W941">
        <v>0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 s="1">
        <v>44562</v>
      </c>
      <c r="AE941" s="1">
        <v>44773</v>
      </c>
      <c r="AF941" s="1">
        <v>44785</v>
      </c>
      <c r="AG94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42" spans="1:33" x14ac:dyDescent="0.25">
      <c r="A942">
        <v>10</v>
      </c>
      <c r="B942">
        <v>1003</v>
      </c>
      <c r="C942">
        <v>28</v>
      </c>
      <c r="D942">
        <v>846</v>
      </c>
      <c r="E942">
        <v>21</v>
      </c>
      <c r="F942">
        <v>0</v>
      </c>
      <c r="G942">
        <v>26</v>
      </c>
      <c r="H942" s="10" t="s">
        <v>15960</v>
      </c>
      <c r="I942">
        <v>1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  <c r="U942">
        <v>0</v>
      </c>
      <c r="V942">
        <v>0</v>
      </c>
      <c r="W942">
        <v>0</v>
      </c>
      <c r="X942">
        <v>3160</v>
      </c>
      <c r="Y942">
        <v>0</v>
      </c>
      <c r="Z942">
        <v>0</v>
      </c>
      <c r="AA942">
        <v>0</v>
      </c>
      <c r="AB942">
        <v>0</v>
      </c>
      <c r="AC942">
        <v>0</v>
      </c>
      <c r="AD942" s="1">
        <v>44562</v>
      </c>
      <c r="AE942" s="1">
        <v>44773</v>
      </c>
      <c r="AF942" s="1">
        <v>44785</v>
      </c>
      <c r="AG94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0</v>
      </c>
    </row>
    <row r="943" spans="1:33" x14ac:dyDescent="0.25">
      <c r="A943">
        <v>10</v>
      </c>
      <c r="B943">
        <v>1004</v>
      </c>
      <c r="C943">
        <v>17</v>
      </c>
      <c r="D943">
        <v>511</v>
      </c>
      <c r="E943">
        <v>12</v>
      </c>
      <c r="F943">
        <v>0</v>
      </c>
      <c r="G943">
        <v>1021</v>
      </c>
      <c r="H943" s="10" t="s">
        <v>4400</v>
      </c>
      <c r="I943">
        <v>1</v>
      </c>
      <c r="J943">
        <v>10000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 s="1">
        <v>44562</v>
      </c>
      <c r="AE943" s="1">
        <v>44773</v>
      </c>
      <c r="AF943" s="1">
        <v>44785</v>
      </c>
      <c r="AG94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944" spans="1:33" x14ac:dyDescent="0.25">
      <c r="A944">
        <v>10</v>
      </c>
      <c r="B944">
        <v>1004</v>
      </c>
      <c r="C944">
        <v>17</v>
      </c>
      <c r="D944">
        <v>511</v>
      </c>
      <c r="E944">
        <v>12</v>
      </c>
      <c r="F944">
        <v>0</v>
      </c>
      <c r="G944">
        <v>1021</v>
      </c>
      <c r="H944" s="10" t="s">
        <v>4401</v>
      </c>
      <c r="I944">
        <v>1</v>
      </c>
      <c r="J944">
        <v>10000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6000</v>
      </c>
      <c r="S944">
        <v>6000</v>
      </c>
      <c r="T944">
        <v>6000</v>
      </c>
      <c r="U944">
        <v>0</v>
      </c>
      <c r="V944">
        <v>0</v>
      </c>
      <c r="W944">
        <v>10000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 s="1">
        <v>44562</v>
      </c>
      <c r="AE944" s="1">
        <v>44773</v>
      </c>
      <c r="AF944" s="1">
        <v>44785</v>
      </c>
      <c r="AG94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945" spans="1:33" x14ac:dyDescent="0.25">
      <c r="A945">
        <v>10</v>
      </c>
      <c r="B945">
        <v>1004</v>
      </c>
      <c r="C945">
        <v>17</v>
      </c>
      <c r="D945">
        <v>511</v>
      </c>
      <c r="E945">
        <v>12</v>
      </c>
      <c r="F945">
        <v>0</v>
      </c>
      <c r="G945">
        <v>1021</v>
      </c>
      <c r="H945" s="10" t="s">
        <v>4399</v>
      </c>
      <c r="I945">
        <v>1</v>
      </c>
      <c r="J945">
        <v>30000</v>
      </c>
      <c r="K945">
        <v>0</v>
      </c>
      <c r="L945">
        <v>100000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  <c r="U945">
        <v>0</v>
      </c>
      <c r="V945">
        <v>0</v>
      </c>
      <c r="W945">
        <v>30000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 s="1">
        <v>44562</v>
      </c>
      <c r="AE945" s="1">
        <v>44773</v>
      </c>
      <c r="AF945" s="1">
        <v>44785</v>
      </c>
      <c r="AG94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130000</v>
      </c>
    </row>
    <row r="946" spans="1:33" x14ac:dyDescent="0.25">
      <c r="A946">
        <v>10</v>
      </c>
      <c r="B946">
        <v>1004</v>
      </c>
      <c r="C946">
        <v>17</v>
      </c>
      <c r="D946">
        <v>511</v>
      </c>
      <c r="E946">
        <v>12</v>
      </c>
      <c r="F946">
        <v>0</v>
      </c>
      <c r="G946">
        <v>2059</v>
      </c>
      <c r="H946" s="10" t="s">
        <v>4387</v>
      </c>
      <c r="I946">
        <v>1</v>
      </c>
      <c r="J946">
        <v>30000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17310.7</v>
      </c>
      <c r="S946">
        <v>14862.55</v>
      </c>
      <c r="T946">
        <v>14862.55</v>
      </c>
      <c r="U946">
        <v>0</v>
      </c>
      <c r="V946">
        <v>0</v>
      </c>
      <c r="W946">
        <v>30000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 s="1">
        <v>44562</v>
      </c>
      <c r="AE946" s="1">
        <v>44773</v>
      </c>
      <c r="AF946" s="1">
        <v>44785</v>
      </c>
      <c r="AG94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947" spans="1:33" x14ac:dyDescent="0.25">
      <c r="A947">
        <v>10</v>
      </c>
      <c r="B947">
        <v>1004</v>
      </c>
      <c r="C947">
        <v>17</v>
      </c>
      <c r="D947">
        <v>511</v>
      </c>
      <c r="E947">
        <v>12</v>
      </c>
      <c r="F947">
        <v>0</v>
      </c>
      <c r="G947">
        <v>2059</v>
      </c>
      <c r="H947" s="10" t="s">
        <v>4389</v>
      </c>
      <c r="I947">
        <v>1</v>
      </c>
      <c r="J947">
        <v>10000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  <c r="U947">
        <v>0</v>
      </c>
      <c r="V947">
        <v>0</v>
      </c>
      <c r="W947">
        <v>0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 s="1">
        <v>44562</v>
      </c>
      <c r="AE947" s="1">
        <v>44773</v>
      </c>
      <c r="AF947" s="1">
        <v>44785</v>
      </c>
      <c r="AG94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948" spans="1:33" x14ac:dyDescent="0.25">
      <c r="A948">
        <v>10</v>
      </c>
      <c r="B948">
        <v>1004</v>
      </c>
      <c r="C948">
        <v>17</v>
      </c>
      <c r="D948">
        <v>511</v>
      </c>
      <c r="E948">
        <v>12</v>
      </c>
      <c r="F948">
        <v>0</v>
      </c>
      <c r="G948">
        <v>2059</v>
      </c>
      <c r="H948" s="10" t="s">
        <v>4392</v>
      </c>
      <c r="I948">
        <v>1</v>
      </c>
      <c r="J948">
        <v>20000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3806.68</v>
      </c>
      <c r="S948">
        <v>1450</v>
      </c>
      <c r="T948">
        <v>1450</v>
      </c>
      <c r="U948">
        <v>0</v>
      </c>
      <c r="V948">
        <v>0</v>
      </c>
      <c r="W948">
        <v>20000</v>
      </c>
      <c r="X948">
        <v>0</v>
      </c>
      <c r="Y948">
        <v>0</v>
      </c>
      <c r="Z948">
        <v>0</v>
      </c>
      <c r="AA948">
        <v>0</v>
      </c>
      <c r="AB948">
        <v>0</v>
      </c>
      <c r="AC948">
        <v>0</v>
      </c>
      <c r="AD948" s="1">
        <v>44562</v>
      </c>
      <c r="AE948" s="1">
        <v>44773</v>
      </c>
      <c r="AF948" s="1">
        <v>44785</v>
      </c>
      <c r="AG94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949" spans="1:33" x14ac:dyDescent="0.25">
      <c r="A949">
        <v>10</v>
      </c>
      <c r="B949">
        <v>1005</v>
      </c>
      <c r="C949">
        <v>6</v>
      </c>
      <c r="D949">
        <v>182</v>
      </c>
      <c r="E949">
        <v>14</v>
      </c>
      <c r="F949">
        <v>0</v>
      </c>
      <c r="G949">
        <v>19</v>
      </c>
      <c r="H949" s="10" t="s">
        <v>4395</v>
      </c>
      <c r="I949">
        <v>1</v>
      </c>
      <c r="J949">
        <v>4000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4000</v>
      </c>
      <c r="S949">
        <v>4000</v>
      </c>
      <c r="T949">
        <v>4000</v>
      </c>
      <c r="U949">
        <v>0</v>
      </c>
      <c r="V949">
        <v>0</v>
      </c>
      <c r="W949">
        <v>4000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 s="1">
        <v>44562</v>
      </c>
      <c r="AE949" s="1">
        <v>44773</v>
      </c>
      <c r="AF949" s="1">
        <v>44785</v>
      </c>
      <c r="AG94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4000</v>
      </c>
    </row>
    <row r="950" spans="1:33" x14ac:dyDescent="0.25">
      <c r="A950">
        <v>10</v>
      </c>
      <c r="B950">
        <v>1005</v>
      </c>
      <c r="C950">
        <v>6</v>
      </c>
      <c r="D950">
        <v>182</v>
      </c>
      <c r="E950">
        <v>14</v>
      </c>
      <c r="F950">
        <v>0</v>
      </c>
      <c r="G950">
        <v>2060</v>
      </c>
      <c r="H950" s="10" t="s">
        <v>4387</v>
      </c>
      <c r="I950">
        <v>1</v>
      </c>
      <c r="J950">
        <v>1000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  <c r="U950">
        <v>0</v>
      </c>
      <c r="V950">
        <v>0</v>
      </c>
      <c r="W950">
        <v>0</v>
      </c>
      <c r="X950">
        <v>0</v>
      </c>
      <c r="Y950">
        <v>0</v>
      </c>
      <c r="Z950">
        <v>0</v>
      </c>
      <c r="AA950">
        <v>0</v>
      </c>
      <c r="AB950">
        <v>0</v>
      </c>
      <c r="AC950">
        <v>0</v>
      </c>
      <c r="AD950" s="1">
        <v>44562</v>
      </c>
      <c r="AE950" s="1">
        <v>44773</v>
      </c>
      <c r="AF950" s="1">
        <v>44785</v>
      </c>
      <c r="AG95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51" spans="1:33" x14ac:dyDescent="0.25">
      <c r="A951">
        <v>10</v>
      </c>
      <c r="B951">
        <v>1005</v>
      </c>
      <c r="C951">
        <v>6</v>
      </c>
      <c r="D951">
        <v>182</v>
      </c>
      <c r="E951">
        <v>14</v>
      </c>
      <c r="F951">
        <v>0</v>
      </c>
      <c r="G951">
        <v>2060</v>
      </c>
      <c r="H951" s="10" t="s">
        <v>4406</v>
      </c>
      <c r="I951">
        <v>1</v>
      </c>
      <c r="J951">
        <v>3000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 s="1">
        <v>44562</v>
      </c>
      <c r="AE951" s="1">
        <v>44773</v>
      </c>
      <c r="AF951" s="1">
        <v>44785</v>
      </c>
      <c r="AG95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</v>
      </c>
    </row>
    <row r="952" spans="1:33" x14ac:dyDescent="0.25">
      <c r="A952">
        <v>10</v>
      </c>
      <c r="B952">
        <v>1005</v>
      </c>
      <c r="C952">
        <v>6</v>
      </c>
      <c r="D952">
        <v>182</v>
      </c>
      <c r="E952">
        <v>14</v>
      </c>
      <c r="F952">
        <v>0</v>
      </c>
      <c r="G952">
        <v>2060</v>
      </c>
      <c r="H952" s="10" t="s">
        <v>4406</v>
      </c>
      <c r="I952">
        <v>1041</v>
      </c>
      <c r="J952">
        <v>0</v>
      </c>
      <c r="K952">
        <v>0</v>
      </c>
      <c r="L952">
        <v>330716.25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330716.25</v>
      </c>
      <c r="S952">
        <v>0</v>
      </c>
      <c r="T952">
        <v>0</v>
      </c>
      <c r="U952">
        <v>0</v>
      </c>
      <c r="V952">
        <v>0</v>
      </c>
      <c r="W952">
        <v>0</v>
      </c>
      <c r="X952">
        <v>0</v>
      </c>
      <c r="Y952">
        <v>0</v>
      </c>
      <c r="Z952">
        <v>0</v>
      </c>
      <c r="AA952">
        <v>0</v>
      </c>
      <c r="AB952">
        <v>0</v>
      </c>
      <c r="AC952">
        <v>0</v>
      </c>
      <c r="AD952" s="1">
        <v>44562</v>
      </c>
      <c r="AE952" s="1">
        <v>44773</v>
      </c>
      <c r="AF952" s="1">
        <v>44785</v>
      </c>
      <c r="AG95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330716.25</v>
      </c>
    </row>
    <row r="953" spans="1:33" x14ac:dyDescent="0.25">
      <c r="A953">
        <v>10</v>
      </c>
      <c r="B953">
        <v>1005</v>
      </c>
      <c r="C953">
        <v>6</v>
      </c>
      <c r="D953">
        <v>182</v>
      </c>
      <c r="E953">
        <v>14</v>
      </c>
      <c r="F953">
        <v>0</v>
      </c>
      <c r="G953">
        <v>2060</v>
      </c>
      <c r="H953" s="10" t="s">
        <v>4389</v>
      </c>
      <c r="I953">
        <v>1</v>
      </c>
      <c r="J953">
        <v>1000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0</v>
      </c>
      <c r="Z953">
        <v>0</v>
      </c>
      <c r="AA953">
        <v>0</v>
      </c>
      <c r="AB953">
        <v>0</v>
      </c>
      <c r="AC953">
        <v>0</v>
      </c>
      <c r="AD953" s="1">
        <v>44562</v>
      </c>
      <c r="AE953" s="1">
        <v>44773</v>
      </c>
      <c r="AF953" s="1">
        <v>44785</v>
      </c>
      <c r="AG95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54" spans="1:33" x14ac:dyDescent="0.25">
      <c r="A954">
        <v>10</v>
      </c>
      <c r="B954">
        <v>1006</v>
      </c>
      <c r="C954">
        <v>18</v>
      </c>
      <c r="D954">
        <v>541</v>
      </c>
      <c r="E954">
        <v>13</v>
      </c>
      <c r="F954">
        <v>0</v>
      </c>
      <c r="G954">
        <v>2061</v>
      </c>
      <c r="H954" s="10" t="s">
        <v>4387</v>
      </c>
      <c r="I954">
        <v>1</v>
      </c>
      <c r="J954">
        <v>1000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  <c r="U954">
        <v>0</v>
      </c>
      <c r="V954">
        <v>0</v>
      </c>
      <c r="W954">
        <v>0</v>
      </c>
      <c r="X954">
        <v>0</v>
      </c>
      <c r="Y954">
        <v>0</v>
      </c>
      <c r="Z954">
        <v>0</v>
      </c>
      <c r="AA954">
        <v>0</v>
      </c>
      <c r="AB954">
        <v>0</v>
      </c>
      <c r="AC954">
        <v>0</v>
      </c>
      <c r="AD954" s="1">
        <v>44562</v>
      </c>
      <c r="AE954" s="1">
        <v>44773</v>
      </c>
      <c r="AF954" s="1">
        <v>44785</v>
      </c>
      <c r="AG95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55" spans="1:33" x14ac:dyDescent="0.25">
      <c r="A955">
        <v>10</v>
      </c>
      <c r="B955">
        <v>1006</v>
      </c>
      <c r="C955">
        <v>18</v>
      </c>
      <c r="D955">
        <v>541</v>
      </c>
      <c r="E955">
        <v>13</v>
      </c>
      <c r="F955">
        <v>0</v>
      </c>
      <c r="G955">
        <v>2061</v>
      </c>
      <c r="H955" s="10" t="s">
        <v>4387</v>
      </c>
      <c r="I955">
        <v>1005</v>
      </c>
      <c r="J955">
        <v>6793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0</v>
      </c>
      <c r="Z955">
        <v>0</v>
      </c>
      <c r="AA955">
        <v>0</v>
      </c>
      <c r="AB955">
        <v>0</v>
      </c>
      <c r="AC955">
        <v>0</v>
      </c>
      <c r="AD955" s="1">
        <v>44562</v>
      </c>
      <c r="AE955" s="1">
        <v>44773</v>
      </c>
      <c r="AF955" s="1">
        <v>44785</v>
      </c>
      <c r="AG95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6793</v>
      </c>
    </row>
    <row r="956" spans="1:33" x14ac:dyDescent="0.25">
      <c r="A956">
        <v>10</v>
      </c>
      <c r="B956">
        <v>1006</v>
      </c>
      <c r="C956">
        <v>18</v>
      </c>
      <c r="D956">
        <v>541</v>
      </c>
      <c r="E956">
        <v>13</v>
      </c>
      <c r="F956">
        <v>0</v>
      </c>
      <c r="G956">
        <v>2061</v>
      </c>
      <c r="H956" s="10" t="s">
        <v>4406</v>
      </c>
      <c r="I956">
        <v>1</v>
      </c>
      <c r="J956">
        <v>1000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  <c r="U956">
        <v>0</v>
      </c>
      <c r="V956">
        <v>0</v>
      </c>
      <c r="W956">
        <v>0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 s="1">
        <v>44562</v>
      </c>
      <c r="AE956" s="1">
        <v>44773</v>
      </c>
      <c r="AF956" s="1">
        <v>44785</v>
      </c>
      <c r="AG95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57" spans="1:33" x14ac:dyDescent="0.25">
      <c r="A957">
        <v>10</v>
      </c>
      <c r="B957">
        <v>1006</v>
      </c>
      <c r="C957">
        <v>18</v>
      </c>
      <c r="D957">
        <v>541</v>
      </c>
      <c r="E957">
        <v>13</v>
      </c>
      <c r="F957">
        <v>0</v>
      </c>
      <c r="G957">
        <v>2061</v>
      </c>
      <c r="H957" s="10" t="s">
        <v>4388</v>
      </c>
      <c r="I957">
        <v>1</v>
      </c>
      <c r="J957">
        <v>1000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 s="1">
        <v>44562</v>
      </c>
      <c r="AE957" s="1">
        <v>44773</v>
      </c>
      <c r="AF957" s="1">
        <v>44785</v>
      </c>
      <c r="AG95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58" spans="1:33" x14ac:dyDescent="0.25">
      <c r="A958">
        <v>10</v>
      </c>
      <c r="B958">
        <v>1006</v>
      </c>
      <c r="C958">
        <v>18</v>
      </c>
      <c r="D958">
        <v>541</v>
      </c>
      <c r="E958">
        <v>13</v>
      </c>
      <c r="F958">
        <v>0</v>
      </c>
      <c r="G958">
        <v>2061</v>
      </c>
      <c r="H958" s="10" t="s">
        <v>4389</v>
      </c>
      <c r="I958">
        <v>1</v>
      </c>
      <c r="J958">
        <v>9000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990</v>
      </c>
      <c r="S958">
        <v>330</v>
      </c>
      <c r="T958">
        <v>330</v>
      </c>
      <c r="U958">
        <v>0</v>
      </c>
      <c r="V958">
        <v>0</v>
      </c>
      <c r="W958">
        <v>9000</v>
      </c>
      <c r="X958">
        <v>0</v>
      </c>
      <c r="Y958">
        <v>0</v>
      </c>
      <c r="Z958">
        <v>0</v>
      </c>
      <c r="AA958">
        <v>0</v>
      </c>
      <c r="AB958">
        <v>0</v>
      </c>
      <c r="AC958">
        <v>0</v>
      </c>
      <c r="AD958" s="1">
        <v>44562</v>
      </c>
      <c r="AE958" s="1">
        <v>44773</v>
      </c>
      <c r="AF958" s="1">
        <v>44785</v>
      </c>
      <c r="AG95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959" spans="1:33" x14ac:dyDescent="0.25">
      <c r="A959">
        <v>10</v>
      </c>
      <c r="B959">
        <v>1006</v>
      </c>
      <c r="C959">
        <v>18</v>
      </c>
      <c r="D959">
        <v>543</v>
      </c>
      <c r="E959">
        <v>13</v>
      </c>
      <c r="F959">
        <v>0</v>
      </c>
      <c r="G959">
        <v>2062</v>
      </c>
      <c r="H959" s="10" t="s">
        <v>4387</v>
      </c>
      <c r="I959">
        <v>1</v>
      </c>
      <c r="J959">
        <v>1000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  <c r="U959">
        <v>0</v>
      </c>
      <c r="V959">
        <v>0</v>
      </c>
      <c r="W959">
        <v>0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 s="1">
        <v>44562</v>
      </c>
      <c r="AE959" s="1">
        <v>44773</v>
      </c>
      <c r="AF959" s="1">
        <v>44785</v>
      </c>
      <c r="AG95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60" spans="1:33" x14ac:dyDescent="0.25">
      <c r="A960">
        <v>10</v>
      </c>
      <c r="B960">
        <v>1006</v>
      </c>
      <c r="C960">
        <v>18</v>
      </c>
      <c r="D960">
        <v>543</v>
      </c>
      <c r="E960">
        <v>13</v>
      </c>
      <c r="F960">
        <v>0</v>
      </c>
      <c r="G960">
        <v>2062</v>
      </c>
      <c r="H960" s="10" t="s">
        <v>4389</v>
      </c>
      <c r="I960">
        <v>1</v>
      </c>
      <c r="J960">
        <v>1000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  <c r="U960">
        <v>0</v>
      </c>
      <c r="V960">
        <v>0</v>
      </c>
      <c r="W960">
        <v>0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 s="1">
        <v>44562</v>
      </c>
      <c r="AE960" s="1">
        <v>44773</v>
      </c>
      <c r="AF960" s="1">
        <v>44785</v>
      </c>
      <c r="AG96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61" spans="1:33" x14ac:dyDescent="0.25">
      <c r="A961">
        <v>11</v>
      </c>
      <c r="B961">
        <v>1101</v>
      </c>
      <c r="C961">
        <v>6</v>
      </c>
      <c r="D961">
        <v>181</v>
      </c>
      <c r="E961">
        <v>0</v>
      </c>
      <c r="F961">
        <v>0</v>
      </c>
      <c r="G961">
        <v>24</v>
      </c>
      <c r="H961" s="10" t="s">
        <v>4395</v>
      </c>
      <c r="I961">
        <v>1</v>
      </c>
      <c r="J961">
        <v>0</v>
      </c>
      <c r="K961">
        <v>0</v>
      </c>
      <c r="L961">
        <v>0</v>
      </c>
      <c r="M961">
        <v>9000</v>
      </c>
      <c r="N961">
        <v>0</v>
      </c>
      <c r="O961">
        <v>0</v>
      </c>
      <c r="P961">
        <v>0</v>
      </c>
      <c r="Q961">
        <v>0</v>
      </c>
      <c r="R961">
        <v>9000</v>
      </c>
      <c r="S961">
        <v>1500</v>
      </c>
      <c r="T961">
        <v>1500</v>
      </c>
      <c r="U961">
        <v>0</v>
      </c>
      <c r="V961">
        <v>0</v>
      </c>
      <c r="W961">
        <v>0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 s="1">
        <v>44562</v>
      </c>
      <c r="AE961" s="1">
        <v>44773</v>
      </c>
      <c r="AF961" s="1">
        <v>44785</v>
      </c>
      <c r="AG96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9000</v>
      </c>
    </row>
    <row r="962" spans="1:33" x14ac:dyDescent="0.25">
      <c r="A962">
        <v>11</v>
      </c>
      <c r="B962">
        <v>1101</v>
      </c>
      <c r="C962">
        <v>10</v>
      </c>
      <c r="D962">
        <v>122</v>
      </c>
      <c r="E962">
        <v>5</v>
      </c>
      <c r="F962">
        <v>0</v>
      </c>
      <c r="G962">
        <v>11</v>
      </c>
      <c r="H962" s="10" t="s">
        <v>4407</v>
      </c>
      <c r="I962">
        <v>1</v>
      </c>
      <c r="J962">
        <v>20000</v>
      </c>
      <c r="K962">
        <v>0</v>
      </c>
      <c r="L962">
        <v>0</v>
      </c>
      <c r="M962">
        <v>0</v>
      </c>
      <c r="N962">
        <v>0</v>
      </c>
      <c r="O962">
        <v>2000</v>
      </c>
      <c r="P962">
        <v>0</v>
      </c>
      <c r="Q962">
        <v>0</v>
      </c>
      <c r="R962">
        <v>17109.48</v>
      </c>
      <c r="S962">
        <v>8554.74</v>
      </c>
      <c r="T962">
        <v>8554.74</v>
      </c>
      <c r="U962">
        <v>0</v>
      </c>
      <c r="V962">
        <v>0</v>
      </c>
      <c r="W962">
        <v>20000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 s="1">
        <v>44562</v>
      </c>
      <c r="AE962" s="1">
        <v>44773</v>
      </c>
      <c r="AF962" s="1">
        <v>44785</v>
      </c>
      <c r="AG96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18000</v>
      </c>
    </row>
    <row r="963" spans="1:33" x14ac:dyDescent="0.25">
      <c r="A963">
        <v>11</v>
      </c>
      <c r="B963">
        <v>1101</v>
      </c>
      <c r="C963">
        <v>10</v>
      </c>
      <c r="D963">
        <v>122</v>
      </c>
      <c r="E963">
        <v>5</v>
      </c>
      <c r="F963">
        <v>0</v>
      </c>
      <c r="G963">
        <v>12</v>
      </c>
      <c r="H963" s="10" t="s">
        <v>4389</v>
      </c>
      <c r="I963">
        <v>1</v>
      </c>
      <c r="J963">
        <v>16400</v>
      </c>
      <c r="K963">
        <v>0</v>
      </c>
      <c r="L963">
        <v>0</v>
      </c>
      <c r="M963">
        <v>0</v>
      </c>
      <c r="N963">
        <v>0</v>
      </c>
      <c r="O963">
        <v>7000</v>
      </c>
      <c r="P963">
        <v>0</v>
      </c>
      <c r="Q963">
        <v>0</v>
      </c>
      <c r="R963">
        <v>9032.4</v>
      </c>
      <c r="S963">
        <v>7526.8</v>
      </c>
      <c r="T963">
        <v>7526.8</v>
      </c>
      <c r="U963">
        <v>0</v>
      </c>
      <c r="V963">
        <v>0</v>
      </c>
      <c r="W963">
        <v>16400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 s="1">
        <v>44562</v>
      </c>
      <c r="AE963" s="1">
        <v>44773</v>
      </c>
      <c r="AF963" s="1">
        <v>44785</v>
      </c>
      <c r="AG96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9400</v>
      </c>
    </row>
    <row r="964" spans="1:33" x14ac:dyDescent="0.25">
      <c r="A964">
        <v>11</v>
      </c>
      <c r="B964">
        <v>1101</v>
      </c>
      <c r="C964">
        <v>28</v>
      </c>
      <c r="D964">
        <v>843</v>
      </c>
      <c r="E964">
        <v>0</v>
      </c>
      <c r="F964">
        <v>0</v>
      </c>
      <c r="G964">
        <v>6</v>
      </c>
      <c r="H964" s="10" t="s">
        <v>4411</v>
      </c>
      <c r="I964">
        <v>1</v>
      </c>
      <c r="J964">
        <v>170000</v>
      </c>
      <c r="K964">
        <v>0</v>
      </c>
      <c r="L964">
        <v>0</v>
      </c>
      <c r="M964">
        <v>0</v>
      </c>
      <c r="N964">
        <v>0</v>
      </c>
      <c r="O964">
        <v>13520</v>
      </c>
      <c r="P964">
        <v>0</v>
      </c>
      <c r="Q964">
        <v>0</v>
      </c>
      <c r="R964">
        <v>156409.68</v>
      </c>
      <c r="S964">
        <v>156409.68</v>
      </c>
      <c r="T964">
        <v>156409.68</v>
      </c>
      <c r="U964">
        <v>0</v>
      </c>
      <c r="V964">
        <v>0</v>
      </c>
      <c r="W964">
        <v>170000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 s="1">
        <v>44562</v>
      </c>
      <c r="AE964" s="1">
        <v>44773</v>
      </c>
      <c r="AF964" s="1">
        <v>44785</v>
      </c>
      <c r="AG96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156480</v>
      </c>
    </row>
    <row r="965" spans="1:33" x14ac:dyDescent="0.25">
      <c r="A965">
        <v>11</v>
      </c>
      <c r="B965">
        <v>1101</v>
      </c>
      <c r="C965">
        <v>28</v>
      </c>
      <c r="D965">
        <v>845</v>
      </c>
      <c r="E965">
        <v>0</v>
      </c>
      <c r="F965">
        <v>0</v>
      </c>
      <c r="G965">
        <v>2083</v>
      </c>
      <c r="H965" s="10" t="s">
        <v>4391</v>
      </c>
      <c r="I965">
        <v>1</v>
      </c>
      <c r="J965">
        <v>1000</v>
      </c>
      <c r="K965">
        <v>0</v>
      </c>
      <c r="L965">
        <v>1200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2120.02</v>
      </c>
      <c r="S965">
        <v>2120.02</v>
      </c>
      <c r="T965">
        <v>2120.02</v>
      </c>
      <c r="U965">
        <v>0</v>
      </c>
      <c r="V965">
        <v>0</v>
      </c>
      <c r="W965">
        <v>1000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 s="1">
        <v>44562</v>
      </c>
      <c r="AE965" s="1">
        <v>44773</v>
      </c>
      <c r="AF965" s="1">
        <v>44785</v>
      </c>
      <c r="AG96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2200</v>
      </c>
    </row>
    <row r="966" spans="1:33" x14ac:dyDescent="0.25">
      <c r="A966">
        <v>11</v>
      </c>
      <c r="B966">
        <v>1101</v>
      </c>
      <c r="C966">
        <v>28</v>
      </c>
      <c r="D966">
        <v>845</v>
      </c>
      <c r="E966">
        <v>0</v>
      </c>
      <c r="F966">
        <v>0</v>
      </c>
      <c r="G966">
        <v>2083</v>
      </c>
      <c r="H966" s="10" t="s">
        <v>4391</v>
      </c>
      <c r="I966">
        <v>1210</v>
      </c>
      <c r="J966">
        <v>0</v>
      </c>
      <c r="K966">
        <v>0</v>
      </c>
      <c r="L966">
        <v>180.88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180.88</v>
      </c>
      <c r="S966">
        <v>180.88</v>
      </c>
      <c r="T966">
        <v>180.88</v>
      </c>
      <c r="U966">
        <v>0</v>
      </c>
      <c r="V966">
        <v>0</v>
      </c>
      <c r="W966">
        <v>0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 s="1">
        <v>44562</v>
      </c>
      <c r="AE966" s="1">
        <v>44773</v>
      </c>
      <c r="AF966" s="1">
        <v>44785</v>
      </c>
      <c r="AG96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180.88</v>
      </c>
    </row>
    <row r="967" spans="1:33" x14ac:dyDescent="0.25">
      <c r="A967">
        <v>11</v>
      </c>
      <c r="B967">
        <v>1101</v>
      </c>
      <c r="C967">
        <v>28</v>
      </c>
      <c r="D967">
        <v>846</v>
      </c>
      <c r="E967">
        <v>0</v>
      </c>
      <c r="F967">
        <v>0</v>
      </c>
      <c r="G967">
        <v>7</v>
      </c>
      <c r="H967" s="10" t="s">
        <v>4412</v>
      </c>
      <c r="I967">
        <v>1</v>
      </c>
      <c r="J967">
        <v>399322</v>
      </c>
      <c r="K967">
        <v>0</v>
      </c>
      <c r="L967">
        <v>94000</v>
      </c>
      <c r="M967">
        <v>0</v>
      </c>
      <c r="N967">
        <v>0</v>
      </c>
      <c r="O967">
        <v>60</v>
      </c>
      <c r="P967">
        <v>0</v>
      </c>
      <c r="Q967">
        <v>0</v>
      </c>
      <c r="R967">
        <v>491618.88</v>
      </c>
      <c r="S967">
        <v>262651.78000000003</v>
      </c>
      <c r="T967">
        <v>237911.13</v>
      </c>
      <c r="U967">
        <v>0</v>
      </c>
      <c r="V967">
        <v>0</v>
      </c>
      <c r="W967">
        <v>399322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 s="1">
        <v>44562</v>
      </c>
      <c r="AE967" s="1">
        <v>44773</v>
      </c>
      <c r="AF967" s="1">
        <v>44785</v>
      </c>
      <c r="AG96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493262</v>
      </c>
    </row>
    <row r="968" spans="1:33" x14ac:dyDescent="0.25">
      <c r="A968">
        <v>11</v>
      </c>
      <c r="B968">
        <v>1101</v>
      </c>
      <c r="C968">
        <v>28</v>
      </c>
      <c r="D968">
        <v>846</v>
      </c>
      <c r="E968">
        <v>0</v>
      </c>
      <c r="F968">
        <v>0</v>
      </c>
      <c r="G968">
        <v>7</v>
      </c>
      <c r="H968" s="10" t="s">
        <v>4412</v>
      </c>
      <c r="I968">
        <v>1008</v>
      </c>
      <c r="J968">
        <v>0</v>
      </c>
      <c r="K968">
        <v>0</v>
      </c>
      <c r="L968">
        <v>2108.27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2108.27</v>
      </c>
      <c r="S968">
        <v>2108.27</v>
      </c>
      <c r="T968">
        <v>2108.27</v>
      </c>
      <c r="U968">
        <v>0</v>
      </c>
      <c r="V968">
        <v>0</v>
      </c>
      <c r="W968">
        <v>0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 s="1">
        <v>44562</v>
      </c>
      <c r="AE968" s="1">
        <v>44773</v>
      </c>
      <c r="AF968" s="1">
        <v>44785</v>
      </c>
      <c r="AG96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2108.27</v>
      </c>
    </row>
    <row r="969" spans="1:33" x14ac:dyDescent="0.25">
      <c r="A969">
        <v>11</v>
      </c>
      <c r="B969">
        <v>1101</v>
      </c>
      <c r="C969">
        <v>28</v>
      </c>
      <c r="D969">
        <v>846</v>
      </c>
      <c r="E969">
        <v>0</v>
      </c>
      <c r="F969">
        <v>0</v>
      </c>
      <c r="G969">
        <v>7</v>
      </c>
      <c r="H969" s="10" t="s">
        <v>4412</v>
      </c>
      <c r="I969">
        <v>1018</v>
      </c>
      <c r="J969">
        <v>678</v>
      </c>
      <c r="K969">
        <v>0</v>
      </c>
      <c r="L969">
        <v>60</v>
      </c>
      <c r="M969">
        <v>0</v>
      </c>
      <c r="N969">
        <v>0</v>
      </c>
      <c r="O969">
        <v>627.62</v>
      </c>
      <c r="P969">
        <v>0</v>
      </c>
      <c r="Q969">
        <v>0</v>
      </c>
      <c r="R969">
        <v>110.38</v>
      </c>
      <c r="S969">
        <v>72.2</v>
      </c>
      <c r="T969">
        <v>72.2</v>
      </c>
      <c r="U969">
        <v>0</v>
      </c>
      <c r="V969">
        <v>0</v>
      </c>
      <c r="W969">
        <v>678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 s="1">
        <v>44562</v>
      </c>
      <c r="AE969" s="1">
        <v>44773</v>
      </c>
      <c r="AF969" s="1">
        <v>44785</v>
      </c>
      <c r="AG96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110.38</v>
      </c>
    </row>
    <row r="970" spans="1:33" x14ac:dyDescent="0.25">
      <c r="A970">
        <v>11</v>
      </c>
      <c r="B970">
        <v>1101</v>
      </c>
      <c r="C970">
        <v>28</v>
      </c>
      <c r="D970">
        <v>846</v>
      </c>
      <c r="E970">
        <v>0</v>
      </c>
      <c r="F970">
        <v>0</v>
      </c>
      <c r="G970">
        <v>8</v>
      </c>
      <c r="H970" s="10" t="s">
        <v>4382</v>
      </c>
      <c r="I970">
        <v>1</v>
      </c>
      <c r="J970">
        <v>1000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 s="1">
        <v>44562</v>
      </c>
      <c r="AE970" s="1">
        <v>44773</v>
      </c>
      <c r="AF970" s="1">
        <v>44785</v>
      </c>
      <c r="AG97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71" spans="1:33" x14ac:dyDescent="0.25">
      <c r="A971">
        <v>11</v>
      </c>
      <c r="B971">
        <v>1101</v>
      </c>
      <c r="C971">
        <v>28</v>
      </c>
      <c r="D971">
        <v>846</v>
      </c>
      <c r="E971">
        <v>0</v>
      </c>
      <c r="F971">
        <v>0</v>
      </c>
      <c r="G971">
        <v>8</v>
      </c>
      <c r="H971" s="10" t="s">
        <v>4413</v>
      </c>
      <c r="I971">
        <v>1</v>
      </c>
      <c r="J971">
        <v>200000</v>
      </c>
      <c r="K971">
        <v>0</v>
      </c>
      <c r="L971">
        <v>210000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409852.56</v>
      </c>
      <c r="S971">
        <v>409852.56</v>
      </c>
      <c r="T971">
        <v>409852.56</v>
      </c>
      <c r="U971">
        <v>0</v>
      </c>
      <c r="V971">
        <v>0</v>
      </c>
      <c r="W971">
        <v>200000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 s="1">
        <v>44562</v>
      </c>
      <c r="AE971" s="1">
        <v>44773</v>
      </c>
      <c r="AF971" s="1">
        <v>44785</v>
      </c>
      <c r="AG97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410000</v>
      </c>
    </row>
    <row r="972" spans="1:33" x14ac:dyDescent="0.25">
      <c r="A972">
        <v>11</v>
      </c>
      <c r="B972">
        <v>1101</v>
      </c>
      <c r="C972">
        <v>28</v>
      </c>
      <c r="D972">
        <v>846</v>
      </c>
      <c r="E972">
        <v>0</v>
      </c>
      <c r="F972">
        <v>0</v>
      </c>
      <c r="G972">
        <v>8</v>
      </c>
      <c r="H972" s="10" t="s">
        <v>4385</v>
      </c>
      <c r="I972">
        <v>1</v>
      </c>
      <c r="J972">
        <v>20000</v>
      </c>
      <c r="K972">
        <v>0</v>
      </c>
      <c r="L972">
        <v>0</v>
      </c>
      <c r="M972">
        <v>0</v>
      </c>
      <c r="N972">
        <v>0</v>
      </c>
      <c r="O972">
        <v>15000</v>
      </c>
      <c r="P972">
        <v>0</v>
      </c>
      <c r="Q972">
        <v>0</v>
      </c>
      <c r="R972">
        <v>0</v>
      </c>
      <c r="S972">
        <v>0</v>
      </c>
      <c r="T972">
        <v>0</v>
      </c>
      <c r="U972">
        <v>0</v>
      </c>
      <c r="V972">
        <v>0</v>
      </c>
      <c r="W972">
        <v>20000</v>
      </c>
      <c r="X972">
        <v>0</v>
      </c>
      <c r="Y972">
        <v>0</v>
      </c>
      <c r="Z972">
        <v>0</v>
      </c>
      <c r="AA972">
        <v>0</v>
      </c>
      <c r="AB972">
        <v>0</v>
      </c>
      <c r="AC972">
        <v>0</v>
      </c>
      <c r="AD972" s="1">
        <v>44562</v>
      </c>
      <c r="AE972" s="1">
        <v>44773</v>
      </c>
      <c r="AF972" s="1">
        <v>44785</v>
      </c>
      <c r="AG97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973" spans="1:33" x14ac:dyDescent="0.25">
      <c r="A973">
        <v>11</v>
      </c>
      <c r="B973">
        <v>1101</v>
      </c>
      <c r="C973">
        <v>28</v>
      </c>
      <c r="D973">
        <v>846</v>
      </c>
      <c r="E973">
        <v>0</v>
      </c>
      <c r="F973">
        <v>0</v>
      </c>
      <c r="G973">
        <v>8</v>
      </c>
      <c r="H973" s="10" t="s">
        <v>5477</v>
      </c>
      <c r="I973">
        <v>1</v>
      </c>
      <c r="J973">
        <v>10000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284.01</v>
      </c>
      <c r="S973">
        <v>284.01</v>
      </c>
      <c r="T973">
        <v>284.01</v>
      </c>
      <c r="U973">
        <v>0</v>
      </c>
      <c r="V973">
        <v>0</v>
      </c>
      <c r="W973">
        <v>10000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 s="1">
        <v>44562</v>
      </c>
      <c r="AE973" s="1">
        <v>44773</v>
      </c>
      <c r="AF973" s="1">
        <v>44785</v>
      </c>
      <c r="AG97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974" spans="1:33" x14ac:dyDescent="0.25">
      <c r="A974">
        <v>11</v>
      </c>
      <c r="B974">
        <v>1101</v>
      </c>
      <c r="C974">
        <v>28</v>
      </c>
      <c r="D974">
        <v>846</v>
      </c>
      <c r="E974">
        <v>0</v>
      </c>
      <c r="F974">
        <v>0</v>
      </c>
      <c r="G974">
        <v>8</v>
      </c>
      <c r="H974" s="10" t="s">
        <v>4414</v>
      </c>
      <c r="I974">
        <v>1</v>
      </c>
      <c r="J974">
        <v>50000</v>
      </c>
      <c r="K974">
        <v>0</v>
      </c>
      <c r="L974">
        <v>140000</v>
      </c>
      <c r="M974">
        <v>0</v>
      </c>
      <c r="N974">
        <v>0</v>
      </c>
      <c r="O974">
        <v>135000</v>
      </c>
      <c r="P974">
        <v>0</v>
      </c>
      <c r="Q974">
        <v>0</v>
      </c>
      <c r="R974">
        <v>53603.21</v>
      </c>
      <c r="S974">
        <v>53603.21</v>
      </c>
      <c r="T974">
        <v>53603.21</v>
      </c>
      <c r="U974">
        <v>0</v>
      </c>
      <c r="V974">
        <v>0</v>
      </c>
      <c r="W974">
        <v>50000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 s="1">
        <v>44562</v>
      </c>
      <c r="AE974" s="1">
        <v>44773</v>
      </c>
      <c r="AF974" s="1">
        <v>44785</v>
      </c>
      <c r="AG97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55000</v>
      </c>
    </row>
    <row r="975" spans="1:33" x14ac:dyDescent="0.25">
      <c r="A975">
        <v>11</v>
      </c>
      <c r="B975">
        <v>1101</v>
      </c>
      <c r="C975">
        <v>99</v>
      </c>
      <c r="D975">
        <v>999</v>
      </c>
      <c r="E975">
        <v>0</v>
      </c>
      <c r="F975">
        <v>0</v>
      </c>
      <c r="G975">
        <v>10</v>
      </c>
      <c r="H975" s="10" t="s">
        <v>4415</v>
      </c>
      <c r="I975">
        <v>1</v>
      </c>
      <c r="J975">
        <v>10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 s="1">
        <v>44562</v>
      </c>
      <c r="AE975" s="1">
        <v>44773</v>
      </c>
      <c r="AF975" s="1">
        <v>44785</v>
      </c>
      <c r="AG97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</v>
      </c>
    </row>
    <row r="976" spans="1:33" x14ac:dyDescent="0.25">
      <c r="A976">
        <v>11</v>
      </c>
      <c r="B976">
        <v>1101</v>
      </c>
      <c r="C976">
        <v>99</v>
      </c>
      <c r="D976">
        <v>999</v>
      </c>
      <c r="E976">
        <v>0</v>
      </c>
      <c r="F976">
        <v>0</v>
      </c>
      <c r="G976">
        <v>14</v>
      </c>
      <c r="H976" s="10" t="s">
        <v>4415</v>
      </c>
      <c r="I976">
        <v>1</v>
      </c>
      <c r="J976">
        <v>395918</v>
      </c>
      <c r="K976">
        <v>0</v>
      </c>
      <c r="L976">
        <v>0</v>
      </c>
      <c r="M976">
        <v>0</v>
      </c>
      <c r="N976">
        <v>0</v>
      </c>
      <c r="O976">
        <v>395910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395918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 s="1">
        <v>44562</v>
      </c>
      <c r="AE976" s="1">
        <v>44773</v>
      </c>
      <c r="AF976" s="1">
        <v>44785</v>
      </c>
      <c r="AG97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</v>
      </c>
    </row>
    <row r="977" spans="1:33" x14ac:dyDescent="0.25">
      <c r="A977">
        <v>11</v>
      </c>
      <c r="B977">
        <v>1101</v>
      </c>
      <c r="C977">
        <v>99</v>
      </c>
      <c r="D977">
        <v>999</v>
      </c>
      <c r="E977">
        <v>0</v>
      </c>
      <c r="F977">
        <v>0</v>
      </c>
      <c r="G977">
        <v>14</v>
      </c>
      <c r="H977" s="10" t="s">
        <v>4415</v>
      </c>
      <c r="I977">
        <v>1050</v>
      </c>
      <c r="J977">
        <v>338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 s="1">
        <v>44562</v>
      </c>
      <c r="AE977" s="1">
        <v>44773</v>
      </c>
      <c r="AF977" s="1">
        <v>44785</v>
      </c>
      <c r="AG97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338</v>
      </c>
    </row>
    <row r="978" spans="1:33" x14ac:dyDescent="0.25">
      <c r="A978">
        <v>12</v>
      </c>
      <c r="B978">
        <v>1201</v>
      </c>
      <c r="C978">
        <v>9</v>
      </c>
      <c r="D978">
        <v>122</v>
      </c>
      <c r="E978">
        <v>1</v>
      </c>
      <c r="F978">
        <v>0</v>
      </c>
      <c r="G978">
        <v>2066</v>
      </c>
      <c r="H978" s="10" t="s">
        <v>4381</v>
      </c>
      <c r="I978">
        <v>50</v>
      </c>
      <c r="J978">
        <v>10000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7118.67</v>
      </c>
      <c r="S978">
        <v>7118.67</v>
      </c>
      <c r="T978">
        <v>7118.67</v>
      </c>
      <c r="U978">
        <v>0</v>
      </c>
      <c r="V978">
        <v>0</v>
      </c>
      <c r="W978">
        <v>10000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 s="1">
        <v>44562</v>
      </c>
      <c r="AE978" s="1">
        <v>44773</v>
      </c>
      <c r="AF978" s="1">
        <v>44785</v>
      </c>
      <c r="AG97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979" spans="1:33" x14ac:dyDescent="0.25">
      <c r="A979">
        <v>12</v>
      </c>
      <c r="B979">
        <v>1201</v>
      </c>
      <c r="C979">
        <v>9</v>
      </c>
      <c r="D979">
        <v>122</v>
      </c>
      <c r="E979">
        <v>1</v>
      </c>
      <c r="F979">
        <v>0</v>
      </c>
      <c r="G979">
        <v>2066</v>
      </c>
      <c r="H979" s="10" t="s">
        <v>4385</v>
      </c>
      <c r="I979">
        <v>50</v>
      </c>
      <c r="J979">
        <v>1400</v>
      </c>
      <c r="K979">
        <v>0</v>
      </c>
      <c r="L979">
        <v>22000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12019</v>
      </c>
      <c r="S979">
        <v>12019</v>
      </c>
      <c r="T979">
        <v>10302</v>
      </c>
      <c r="U979">
        <v>0</v>
      </c>
      <c r="V979">
        <v>0</v>
      </c>
      <c r="W979">
        <v>1400</v>
      </c>
      <c r="X979">
        <v>0</v>
      </c>
      <c r="Y979">
        <v>0</v>
      </c>
      <c r="Z979">
        <v>0</v>
      </c>
      <c r="AA979">
        <v>0</v>
      </c>
      <c r="AB979">
        <v>0</v>
      </c>
      <c r="AC979">
        <v>0</v>
      </c>
      <c r="AD979" s="1">
        <v>44562</v>
      </c>
      <c r="AE979" s="1">
        <v>44773</v>
      </c>
      <c r="AF979" s="1">
        <v>44785</v>
      </c>
      <c r="AG97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23400</v>
      </c>
    </row>
    <row r="980" spans="1:33" x14ac:dyDescent="0.25">
      <c r="A980">
        <v>12</v>
      </c>
      <c r="B980">
        <v>1201</v>
      </c>
      <c r="C980">
        <v>9</v>
      </c>
      <c r="D980">
        <v>122</v>
      </c>
      <c r="E980">
        <v>1</v>
      </c>
      <c r="F980">
        <v>0</v>
      </c>
      <c r="G980">
        <v>2066</v>
      </c>
      <c r="H980" s="10" t="s">
        <v>4386</v>
      </c>
      <c r="I980">
        <v>50</v>
      </c>
      <c r="J980">
        <v>20000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465</v>
      </c>
      <c r="S980">
        <v>465</v>
      </c>
      <c r="T980">
        <v>465</v>
      </c>
      <c r="U980">
        <v>0</v>
      </c>
      <c r="V980">
        <v>0</v>
      </c>
      <c r="W980">
        <v>20000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 s="1">
        <v>44562</v>
      </c>
      <c r="AE980" s="1">
        <v>44773</v>
      </c>
      <c r="AF980" s="1">
        <v>44785</v>
      </c>
      <c r="AG98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981" spans="1:33" x14ac:dyDescent="0.25">
      <c r="A981">
        <v>12</v>
      </c>
      <c r="B981">
        <v>1201</v>
      </c>
      <c r="C981">
        <v>9</v>
      </c>
      <c r="D981">
        <v>122</v>
      </c>
      <c r="E981">
        <v>1</v>
      </c>
      <c r="F981">
        <v>0</v>
      </c>
      <c r="G981">
        <v>2066</v>
      </c>
      <c r="H981" s="10" t="s">
        <v>4387</v>
      </c>
      <c r="I981">
        <v>50</v>
      </c>
      <c r="J981">
        <v>1000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  <c r="U981">
        <v>0</v>
      </c>
      <c r="V981">
        <v>0</v>
      </c>
      <c r="W981">
        <v>0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 s="1">
        <v>44562</v>
      </c>
      <c r="AE981" s="1">
        <v>44773</v>
      </c>
      <c r="AF981" s="1">
        <v>44785</v>
      </c>
      <c r="AG98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82" spans="1:33" x14ac:dyDescent="0.25">
      <c r="A982">
        <v>12</v>
      </c>
      <c r="B982">
        <v>1201</v>
      </c>
      <c r="C982">
        <v>9</v>
      </c>
      <c r="D982">
        <v>122</v>
      </c>
      <c r="E982">
        <v>1</v>
      </c>
      <c r="F982">
        <v>0</v>
      </c>
      <c r="G982">
        <v>2066</v>
      </c>
      <c r="H982" s="10" t="s">
        <v>4397</v>
      </c>
      <c r="I982">
        <v>50</v>
      </c>
      <c r="J982">
        <v>50000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8784.31</v>
      </c>
      <c r="S982">
        <v>4380</v>
      </c>
      <c r="T982">
        <v>4380</v>
      </c>
      <c r="U982">
        <v>0</v>
      </c>
      <c r="V982">
        <v>0</v>
      </c>
      <c r="W982">
        <v>50000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 s="1">
        <v>44562</v>
      </c>
      <c r="AE982" s="1">
        <v>44773</v>
      </c>
      <c r="AF982" s="1">
        <v>44785</v>
      </c>
      <c r="AG98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983" spans="1:33" x14ac:dyDescent="0.25">
      <c r="A983">
        <v>12</v>
      </c>
      <c r="B983">
        <v>1201</v>
      </c>
      <c r="C983">
        <v>9</v>
      </c>
      <c r="D983">
        <v>122</v>
      </c>
      <c r="E983">
        <v>1</v>
      </c>
      <c r="F983">
        <v>0</v>
      </c>
      <c r="G983">
        <v>2066</v>
      </c>
      <c r="H983" s="10" t="s">
        <v>4388</v>
      </c>
      <c r="I983">
        <v>50</v>
      </c>
      <c r="J983">
        <v>30000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  <c r="U983">
        <v>0</v>
      </c>
      <c r="V983">
        <v>0</v>
      </c>
      <c r="W983">
        <v>0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 s="1">
        <v>44562</v>
      </c>
      <c r="AE983" s="1">
        <v>44773</v>
      </c>
      <c r="AF983" s="1">
        <v>44785</v>
      </c>
      <c r="AG98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984" spans="1:33" x14ac:dyDescent="0.25">
      <c r="A984">
        <v>12</v>
      </c>
      <c r="B984">
        <v>1201</v>
      </c>
      <c r="C984">
        <v>9</v>
      </c>
      <c r="D984">
        <v>122</v>
      </c>
      <c r="E984">
        <v>1</v>
      </c>
      <c r="F984">
        <v>0</v>
      </c>
      <c r="G984">
        <v>2066</v>
      </c>
      <c r="H984" s="10" t="s">
        <v>4389</v>
      </c>
      <c r="I984">
        <v>50</v>
      </c>
      <c r="J984">
        <v>30000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10029</v>
      </c>
      <c r="S984">
        <v>10029</v>
      </c>
      <c r="T984">
        <v>10029</v>
      </c>
      <c r="U984">
        <v>0</v>
      </c>
      <c r="V984">
        <v>0</v>
      </c>
      <c r="W984">
        <v>30000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 s="1">
        <v>44562</v>
      </c>
      <c r="AE984" s="1">
        <v>44773</v>
      </c>
      <c r="AF984" s="1">
        <v>44785</v>
      </c>
      <c r="AG98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985" spans="1:33" x14ac:dyDescent="0.25">
      <c r="A985">
        <v>12</v>
      </c>
      <c r="B985">
        <v>1201</v>
      </c>
      <c r="C985">
        <v>9</v>
      </c>
      <c r="D985">
        <v>122</v>
      </c>
      <c r="E985">
        <v>1</v>
      </c>
      <c r="F985">
        <v>0</v>
      </c>
      <c r="G985">
        <v>2066</v>
      </c>
      <c r="H985" s="10" t="s">
        <v>4391</v>
      </c>
      <c r="I985">
        <v>50</v>
      </c>
      <c r="J985">
        <v>1000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451.4</v>
      </c>
      <c r="S985">
        <v>451.4</v>
      </c>
      <c r="T985">
        <v>451.4</v>
      </c>
      <c r="U985">
        <v>0</v>
      </c>
      <c r="V985">
        <v>0</v>
      </c>
      <c r="W985">
        <v>1000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 s="1">
        <v>44562</v>
      </c>
      <c r="AE985" s="1">
        <v>44773</v>
      </c>
      <c r="AF985" s="1">
        <v>44785</v>
      </c>
      <c r="AG98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86" spans="1:33" x14ac:dyDescent="0.25">
      <c r="A986">
        <v>12</v>
      </c>
      <c r="B986">
        <v>1201</v>
      </c>
      <c r="C986">
        <v>9</v>
      </c>
      <c r="D986">
        <v>272</v>
      </c>
      <c r="E986">
        <v>20</v>
      </c>
      <c r="F986">
        <v>0</v>
      </c>
      <c r="G986">
        <v>2</v>
      </c>
      <c r="H986" s="10" t="s">
        <v>4416</v>
      </c>
      <c r="I986">
        <v>50</v>
      </c>
      <c r="J986">
        <v>2308000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1390022.47</v>
      </c>
      <c r="S986">
        <v>1390022.47</v>
      </c>
      <c r="T986">
        <v>1390022.47</v>
      </c>
      <c r="U986">
        <v>0</v>
      </c>
      <c r="V986">
        <v>0</v>
      </c>
      <c r="W986">
        <v>2308000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 s="1">
        <v>44562</v>
      </c>
      <c r="AE986" s="1">
        <v>44773</v>
      </c>
      <c r="AF986" s="1">
        <v>44785</v>
      </c>
      <c r="AG98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2308000</v>
      </c>
    </row>
    <row r="987" spans="1:33" x14ac:dyDescent="0.25">
      <c r="A987">
        <v>12</v>
      </c>
      <c r="B987">
        <v>1201</v>
      </c>
      <c r="C987">
        <v>9</v>
      </c>
      <c r="D987">
        <v>272</v>
      </c>
      <c r="E987">
        <v>20</v>
      </c>
      <c r="F987">
        <v>0</v>
      </c>
      <c r="G987">
        <v>2</v>
      </c>
      <c r="H987" s="10" t="s">
        <v>4417</v>
      </c>
      <c r="I987">
        <v>50</v>
      </c>
      <c r="J987">
        <v>554000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289298.46000000002</v>
      </c>
      <c r="S987">
        <v>289298.46000000002</v>
      </c>
      <c r="T987">
        <v>289298.46000000002</v>
      </c>
      <c r="U987">
        <v>0</v>
      </c>
      <c r="V987">
        <v>0</v>
      </c>
      <c r="W987">
        <v>554000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 s="1">
        <v>44562</v>
      </c>
      <c r="AE987" s="1">
        <v>44773</v>
      </c>
      <c r="AF987" s="1">
        <v>44785</v>
      </c>
      <c r="AG98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554000</v>
      </c>
    </row>
    <row r="988" spans="1:33" x14ac:dyDescent="0.25">
      <c r="A988">
        <v>12</v>
      </c>
      <c r="B988">
        <v>1201</v>
      </c>
      <c r="C988">
        <v>9</v>
      </c>
      <c r="D988">
        <v>272</v>
      </c>
      <c r="E988">
        <v>20</v>
      </c>
      <c r="F988">
        <v>0</v>
      </c>
      <c r="G988">
        <v>3</v>
      </c>
      <c r="H988" s="10" t="s">
        <v>4416</v>
      </c>
      <c r="I988">
        <v>50</v>
      </c>
      <c r="J988">
        <v>52000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  <c r="U988">
        <v>0</v>
      </c>
      <c r="V988">
        <v>0</v>
      </c>
      <c r="W988">
        <v>0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 s="1">
        <v>44562</v>
      </c>
      <c r="AE988" s="1">
        <v>44773</v>
      </c>
      <c r="AF988" s="1">
        <v>44785</v>
      </c>
      <c r="AG98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52000</v>
      </c>
    </row>
    <row r="989" spans="1:33" x14ac:dyDescent="0.25">
      <c r="A989">
        <v>12</v>
      </c>
      <c r="B989">
        <v>1201</v>
      </c>
      <c r="C989">
        <v>9</v>
      </c>
      <c r="D989">
        <v>272</v>
      </c>
      <c r="E989">
        <v>20</v>
      </c>
      <c r="F989">
        <v>0</v>
      </c>
      <c r="G989">
        <v>3</v>
      </c>
      <c r="H989" s="10" t="s">
        <v>4417</v>
      </c>
      <c r="I989">
        <v>50</v>
      </c>
      <c r="J989">
        <v>52000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 s="1">
        <v>44562</v>
      </c>
      <c r="AE989" s="1">
        <v>44773</v>
      </c>
      <c r="AF989" s="1">
        <v>44785</v>
      </c>
      <c r="AG98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52000</v>
      </c>
    </row>
    <row r="990" spans="1:33" x14ac:dyDescent="0.25">
      <c r="A990">
        <v>12</v>
      </c>
      <c r="B990">
        <v>1201</v>
      </c>
      <c r="C990">
        <v>9</v>
      </c>
      <c r="D990">
        <v>272</v>
      </c>
      <c r="E990">
        <v>20</v>
      </c>
      <c r="F990">
        <v>0</v>
      </c>
      <c r="G990">
        <v>4</v>
      </c>
      <c r="H990" s="10" t="s">
        <v>4416</v>
      </c>
      <c r="I990">
        <v>50</v>
      </c>
      <c r="J990">
        <v>171000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89759.14</v>
      </c>
      <c r="S990">
        <v>89759.14</v>
      </c>
      <c r="T990">
        <v>89759.14</v>
      </c>
      <c r="U990">
        <v>0</v>
      </c>
      <c r="V990">
        <v>0</v>
      </c>
      <c r="W990">
        <v>171000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 s="1">
        <v>44562</v>
      </c>
      <c r="AE990" s="1">
        <v>44773</v>
      </c>
      <c r="AF990" s="1">
        <v>44785</v>
      </c>
      <c r="AG99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171000</v>
      </c>
    </row>
    <row r="991" spans="1:33" x14ac:dyDescent="0.25">
      <c r="A991">
        <v>12</v>
      </c>
      <c r="B991">
        <v>1201</v>
      </c>
      <c r="C991">
        <v>9</v>
      </c>
      <c r="D991">
        <v>272</v>
      </c>
      <c r="E991">
        <v>20</v>
      </c>
      <c r="F991">
        <v>0</v>
      </c>
      <c r="G991">
        <v>4</v>
      </c>
      <c r="H991" s="10" t="s">
        <v>4417</v>
      </c>
      <c r="I991">
        <v>50</v>
      </c>
      <c r="J991">
        <v>193000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103193.27</v>
      </c>
      <c r="S991">
        <v>103193.27</v>
      </c>
      <c r="T991">
        <v>103193.27</v>
      </c>
      <c r="U991">
        <v>0</v>
      </c>
      <c r="V991">
        <v>0</v>
      </c>
      <c r="W991">
        <v>193000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 s="1">
        <v>44562</v>
      </c>
      <c r="AE991" s="1">
        <v>44773</v>
      </c>
      <c r="AF991" s="1">
        <v>44785</v>
      </c>
      <c r="AG99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193000</v>
      </c>
    </row>
    <row r="992" spans="1:33" x14ac:dyDescent="0.25">
      <c r="A992">
        <v>12</v>
      </c>
      <c r="B992">
        <v>1201</v>
      </c>
      <c r="C992">
        <v>28</v>
      </c>
      <c r="D992">
        <v>845</v>
      </c>
      <c r="E992">
        <v>0</v>
      </c>
      <c r="F992">
        <v>0</v>
      </c>
      <c r="G992">
        <v>22</v>
      </c>
      <c r="H992" s="10" t="s">
        <v>5478</v>
      </c>
      <c r="I992">
        <v>50</v>
      </c>
      <c r="J992">
        <v>0</v>
      </c>
      <c r="K992">
        <v>0</v>
      </c>
      <c r="L992">
        <v>0</v>
      </c>
      <c r="M992">
        <v>600000</v>
      </c>
      <c r="N992">
        <v>0</v>
      </c>
      <c r="O992">
        <v>0</v>
      </c>
      <c r="P992">
        <v>0</v>
      </c>
      <c r="Q992">
        <v>0</v>
      </c>
      <c r="R992">
        <v>600000</v>
      </c>
      <c r="S992">
        <v>513917.32</v>
      </c>
      <c r="T992">
        <v>513917.32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 s="1">
        <v>44562</v>
      </c>
      <c r="AE992" s="1">
        <v>44773</v>
      </c>
      <c r="AF992" s="1">
        <v>44785</v>
      </c>
      <c r="AG99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600000</v>
      </c>
    </row>
    <row r="993" spans="1:33" x14ac:dyDescent="0.25">
      <c r="A993">
        <v>12</v>
      </c>
      <c r="B993">
        <v>1201</v>
      </c>
      <c r="C993">
        <v>99</v>
      </c>
      <c r="D993">
        <v>997</v>
      </c>
      <c r="E993">
        <v>0</v>
      </c>
      <c r="F993">
        <v>0</v>
      </c>
      <c r="G993">
        <v>13</v>
      </c>
      <c r="H993" s="10" t="s">
        <v>4415</v>
      </c>
      <c r="I993">
        <v>50</v>
      </c>
      <c r="J993">
        <v>2218511</v>
      </c>
      <c r="K993">
        <v>0</v>
      </c>
      <c r="L993">
        <v>0</v>
      </c>
      <c r="M993">
        <v>0</v>
      </c>
      <c r="N993">
        <v>0</v>
      </c>
      <c r="O993">
        <v>622000</v>
      </c>
      <c r="P993">
        <v>0</v>
      </c>
      <c r="Q993">
        <v>0</v>
      </c>
      <c r="R993">
        <v>0</v>
      </c>
      <c r="S993">
        <v>0</v>
      </c>
      <c r="T993">
        <v>0</v>
      </c>
      <c r="U993">
        <v>0</v>
      </c>
      <c r="V993">
        <v>0</v>
      </c>
      <c r="W993">
        <v>2218511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 s="1">
        <v>44562</v>
      </c>
      <c r="AE993" s="1">
        <v>44773</v>
      </c>
      <c r="AF993" s="1">
        <v>44785</v>
      </c>
      <c r="AG99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1596511</v>
      </c>
    </row>
    <row r="994" spans="1:33" x14ac:dyDescent="0.25">
      <c r="A994">
        <v>1</v>
      </c>
      <c r="B994">
        <v>101</v>
      </c>
      <c r="C994">
        <v>1</v>
      </c>
      <c r="D994">
        <v>31</v>
      </c>
      <c r="E994">
        <v>15</v>
      </c>
      <c r="F994">
        <v>0</v>
      </c>
      <c r="G994">
        <v>2063</v>
      </c>
      <c r="H994" s="10" t="s">
        <v>5474</v>
      </c>
      <c r="I994">
        <v>1</v>
      </c>
      <c r="J994">
        <v>500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  <c r="U994">
        <v>0</v>
      </c>
      <c r="V994">
        <v>0</v>
      </c>
      <c r="W994">
        <v>0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 s="1">
        <v>44562</v>
      </c>
      <c r="AE994" s="1">
        <v>44773</v>
      </c>
      <c r="AF994" s="1">
        <v>44785</v>
      </c>
      <c r="AG99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995" spans="1:33" x14ac:dyDescent="0.25">
      <c r="A995">
        <v>1</v>
      </c>
      <c r="B995">
        <v>101</v>
      </c>
      <c r="C995">
        <v>1</v>
      </c>
      <c r="D995">
        <v>31</v>
      </c>
      <c r="E995">
        <v>15</v>
      </c>
      <c r="F995">
        <v>0</v>
      </c>
      <c r="G995">
        <v>2063</v>
      </c>
      <c r="H995" s="10" t="s">
        <v>4381</v>
      </c>
      <c r="I995">
        <v>1</v>
      </c>
      <c r="J995">
        <v>553000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301264.03000000003</v>
      </c>
      <c r="S995">
        <v>301264.03000000003</v>
      </c>
      <c r="T995">
        <v>301264.03000000003</v>
      </c>
      <c r="U995">
        <v>0</v>
      </c>
      <c r="V995">
        <v>0</v>
      </c>
      <c r="W995">
        <v>553000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 s="1">
        <v>44562</v>
      </c>
      <c r="AE995" s="1">
        <v>44773</v>
      </c>
      <c r="AF995" s="1">
        <v>44785</v>
      </c>
      <c r="AG99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553000</v>
      </c>
    </row>
    <row r="996" spans="1:33" x14ac:dyDescent="0.25">
      <c r="A996">
        <v>1</v>
      </c>
      <c r="B996">
        <v>101</v>
      </c>
      <c r="C996">
        <v>1</v>
      </c>
      <c r="D996">
        <v>31</v>
      </c>
      <c r="E996">
        <v>15</v>
      </c>
      <c r="F996">
        <v>0</v>
      </c>
      <c r="G996">
        <v>2063</v>
      </c>
      <c r="H996" s="10" t="s">
        <v>4382</v>
      </c>
      <c r="I996">
        <v>1</v>
      </c>
      <c r="J996">
        <v>116000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63265.42</v>
      </c>
      <c r="S996">
        <v>63265.42</v>
      </c>
      <c r="T996">
        <v>63265.42</v>
      </c>
      <c r="U996">
        <v>0</v>
      </c>
      <c r="V996">
        <v>0</v>
      </c>
      <c r="W996">
        <v>116000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 s="1">
        <v>44562</v>
      </c>
      <c r="AE996" s="1">
        <v>44773</v>
      </c>
      <c r="AF996" s="1">
        <v>44785</v>
      </c>
      <c r="AG99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116000</v>
      </c>
    </row>
    <row r="997" spans="1:33" x14ac:dyDescent="0.25">
      <c r="A997">
        <v>1</v>
      </c>
      <c r="B997">
        <v>101</v>
      </c>
      <c r="C997">
        <v>1</v>
      </c>
      <c r="D997">
        <v>31</v>
      </c>
      <c r="E997">
        <v>15</v>
      </c>
      <c r="F997">
        <v>0</v>
      </c>
      <c r="G997">
        <v>2063</v>
      </c>
      <c r="H997" s="10" t="s">
        <v>4384</v>
      </c>
      <c r="I997">
        <v>1</v>
      </c>
      <c r="J997">
        <v>1000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  <c r="U997">
        <v>0</v>
      </c>
      <c r="V997">
        <v>0</v>
      </c>
      <c r="W997">
        <v>0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 s="1">
        <v>44562</v>
      </c>
      <c r="AE997" s="1">
        <v>44773</v>
      </c>
      <c r="AF997" s="1">
        <v>44785</v>
      </c>
      <c r="AG99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98" spans="1:33" x14ac:dyDescent="0.25">
      <c r="A998">
        <v>1</v>
      </c>
      <c r="B998">
        <v>101</v>
      </c>
      <c r="C998">
        <v>1</v>
      </c>
      <c r="D998">
        <v>31</v>
      </c>
      <c r="E998">
        <v>15</v>
      </c>
      <c r="F998">
        <v>0</v>
      </c>
      <c r="G998">
        <v>2063</v>
      </c>
      <c r="H998" s="10" t="s">
        <v>4393</v>
      </c>
      <c r="I998">
        <v>1</v>
      </c>
      <c r="J998">
        <v>1000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  <c r="U998">
        <v>0</v>
      </c>
      <c r="V998">
        <v>0</v>
      </c>
      <c r="W998">
        <v>0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 s="1">
        <v>44562</v>
      </c>
      <c r="AE998" s="1">
        <v>44773</v>
      </c>
      <c r="AF998" s="1">
        <v>44785</v>
      </c>
      <c r="AG99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999" spans="1:33" x14ac:dyDescent="0.25">
      <c r="A999">
        <v>1</v>
      </c>
      <c r="B999">
        <v>101</v>
      </c>
      <c r="C999">
        <v>1</v>
      </c>
      <c r="D999">
        <v>31</v>
      </c>
      <c r="E999">
        <v>15</v>
      </c>
      <c r="F999">
        <v>0</v>
      </c>
      <c r="G999">
        <v>2063</v>
      </c>
      <c r="H999" s="10" t="s">
        <v>4386</v>
      </c>
      <c r="I999">
        <v>1</v>
      </c>
      <c r="J999">
        <v>100000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63549.99</v>
      </c>
      <c r="S999">
        <v>63549.99</v>
      </c>
      <c r="T999">
        <v>51727.74</v>
      </c>
      <c r="U999">
        <v>0</v>
      </c>
      <c r="V999">
        <v>0</v>
      </c>
      <c r="W999">
        <v>100000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 s="1">
        <v>44562</v>
      </c>
      <c r="AE999" s="1">
        <v>44773</v>
      </c>
      <c r="AF999" s="1">
        <v>44785</v>
      </c>
      <c r="AG99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100000</v>
      </c>
    </row>
    <row r="1000" spans="1:33" x14ac:dyDescent="0.25">
      <c r="A1000">
        <v>1</v>
      </c>
      <c r="B1000">
        <v>101</v>
      </c>
      <c r="C1000">
        <v>1</v>
      </c>
      <c r="D1000">
        <v>31</v>
      </c>
      <c r="E1000">
        <v>15</v>
      </c>
      <c r="F1000">
        <v>0</v>
      </c>
      <c r="G1000">
        <v>2063</v>
      </c>
      <c r="H1000" s="10" t="s">
        <v>4387</v>
      </c>
      <c r="I1000">
        <v>1</v>
      </c>
      <c r="J1000">
        <v>10000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70</v>
      </c>
      <c r="S1000">
        <v>70</v>
      </c>
      <c r="T1000">
        <v>70</v>
      </c>
      <c r="U1000">
        <v>0</v>
      </c>
      <c r="V1000">
        <v>0</v>
      </c>
      <c r="W1000">
        <v>10000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 s="1">
        <v>44562</v>
      </c>
      <c r="AE1000" s="1">
        <v>44773</v>
      </c>
      <c r="AF1000" s="1">
        <v>44785</v>
      </c>
      <c r="AG100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1001" spans="1:33" x14ac:dyDescent="0.25">
      <c r="A1001">
        <v>1</v>
      </c>
      <c r="B1001">
        <v>101</v>
      </c>
      <c r="C1001">
        <v>1</v>
      </c>
      <c r="D1001">
        <v>31</v>
      </c>
      <c r="E1001">
        <v>15</v>
      </c>
      <c r="F1001">
        <v>0</v>
      </c>
      <c r="G1001">
        <v>2063</v>
      </c>
      <c r="H1001" s="10" t="s">
        <v>4388</v>
      </c>
      <c r="I1001">
        <v>1</v>
      </c>
      <c r="J1001">
        <v>10000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 s="1">
        <v>44562</v>
      </c>
      <c r="AE1001" s="1">
        <v>44773</v>
      </c>
      <c r="AF1001" s="1">
        <v>44785</v>
      </c>
      <c r="AG100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1002" spans="1:33" x14ac:dyDescent="0.25">
      <c r="A1002">
        <v>1</v>
      </c>
      <c r="B1002">
        <v>101</v>
      </c>
      <c r="C1002">
        <v>1</v>
      </c>
      <c r="D1002">
        <v>31</v>
      </c>
      <c r="E1002">
        <v>15</v>
      </c>
      <c r="F1002">
        <v>0</v>
      </c>
      <c r="G1002">
        <v>2063</v>
      </c>
      <c r="H1002" s="10" t="s">
        <v>4389</v>
      </c>
      <c r="I1002">
        <v>1</v>
      </c>
      <c r="J1002">
        <v>30000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29193.27</v>
      </c>
      <c r="S1002">
        <v>29193.27</v>
      </c>
      <c r="T1002">
        <v>29193.27</v>
      </c>
      <c r="U1002">
        <v>0</v>
      </c>
      <c r="V1002">
        <v>0</v>
      </c>
      <c r="W1002">
        <v>30000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 s="1">
        <v>44562</v>
      </c>
      <c r="AE1002" s="1">
        <v>44773</v>
      </c>
      <c r="AF1002" s="1">
        <v>44785</v>
      </c>
      <c r="AG100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1003" spans="1:33" x14ac:dyDescent="0.25">
      <c r="A1003">
        <v>1</v>
      </c>
      <c r="B1003">
        <v>101</v>
      </c>
      <c r="C1003">
        <v>1</v>
      </c>
      <c r="D1003">
        <v>31</v>
      </c>
      <c r="E1003">
        <v>15</v>
      </c>
      <c r="F1003">
        <v>0</v>
      </c>
      <c r="G1003">
        <v>2063</v>
      </c>
      <c r="H1003" s="10" t="s">
        <v>4390</v>
      </c>
      <c r="I1003">
        <v>1</v>
      </c>
      <c r="J1003">
        <v>5000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 s="1">
        <v>44562</v>
      </c>
      <c r="AE1003" s="1">
        <v>44773</v>
      </c>
      <c r="AF1003" s="1">
        <v>44785</v>
      </c>
      <c r="AG100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004" spans="1:33" x14ac:dyDescent="0.25">
      <c r="A1004">
        <v>1</v>
      </c>
      <c r="B1004">
        <v>101</v>
      </c>
      <c r="C1004">
        <v>1</v>
      </c>
      <c r="D1004">
        <v>31</v>
      </c>
      <c r="E1004">
        <v>15</v>
      </c>
      <c r="F1004">
        <v>0</v>
      </c>
      <c r="G1004">
        <v>2063</v>
      </c>
      <c r="H1004" s="10" t="s">
        <v>4391</v>
      </c>
      <c r="I1004">
        <v>1</v>
      </c>
      <c r="J1004">
        <v>50000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13920.46</v>
      </c>
      <c r="S1004">
        <v>13920.46</v>
      </c>
      <c r="T1004">
        <v>13920.46</v>
      </c>
      <c r="U1004">
        <v>0</v>
      </c>
      <c r="V1004">
        <v>0</v>
      </c>
      <c r="W1004">
        <v>50000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 s="1">
        <v>44562</v>
      </c>
      <c r="AE1004" s="1">
        <v>44773</v>
      </c>
      <c r="AF1004" s="1">
        <v>44785</v>
      </c>
      <c r="AG100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1005" spans="1:33" x14ac:dyDescent="0.25">
      <c r="A1005">
        <v>1</v>
      </c>
      <c r="B1005">
        <v>101</v>
      </c>
      <c r="C1005">
        <v>1</v>
      </c>
      <c r="D1005">
        <v>31</v>
      </c>
      <c r="E1005">
        <v>15</v>
      </c>
      <c r="F1005">
        <v>0</v>
      </c>
      <c r="G1005">
        <v>2063</v>
      </c>
      <c r="H1005" s="10" t="s">
        <v>4402</v>
      </c>
      <c r="I1005">
        <v>1</v>
      </c>
      <c r="J1005">
        <v>5000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  <c r="U1005">
        <v>0</v>
      </c>
      <c r="V1005">
        <v>0</v>
      </c>
      <c r="W1005">
        <v>0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 s="1">
        <v>44562</v>
      </c>
      <c r="AE1005" s="1">
        <v>44773</v>
      </c>
      <c r="AF1005" s="1">
        <v>44785</v>
      </c>
      <c r="AG100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006" spans="1:33" x14ac:dyDescent="0.25">
      <c r="A1006">
        <v>1</v>
      </c>
      <c r="B1006">
        <v>101</v>
      </c>
      <c r="C1006">
        <v>1</v>
      </c>
      <c r="D1006">
        <v>31</v>
      </c>
      <c r="E1006">
        <v>15</v>
      </c>
      <c r="F1006">
        <v>0</v>
      </c>
      <c r="G1006">
        <v>2063</v>
      </c>
      <c r="H1006" s="10" t="s">
        <v>4392</v>
      </c>
      <c r="I1006">
        <v>1</v>
      </c>
      <c r="J1006">
        <v>30000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 s="1">
        <v>44562</v>
      </c>
      <c r="AE1006" s="1">
        <v>44773</v>
      </c>
      <c r="AF1006" s="1">
        <v>44785</v>
      </c>
      <c r="AG100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30000</v>
      </c>
    </row>
    <row r="1007" spans="1:33" x14ac:dyDescent="0.25">
      <c r="A1007">
        <v>1</v>
      </c>
      <c r="B1007">
        <v>101</v>
      </c>
      <c r="C1007">
        <v>4</v>
      </c>
      <c r="D1007">
        <v>122</v>
      </c>
      <c r="E1007">
        <v>1</v>
      </c>
      <c r="F1007">
        <v>0</v>
      </c>
      <c r="G1007">
        <v>2064</v>
      </c>
      <c r="H1007" s="10" t="s">
        <v>5474</v>
      </c>
      <c r="I1007">
        <v>1</v>
      </c>
      <c r="J1007">
        <v>500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  <c r="U1007">
        <v>0</v>
      </c>
      <c r="V1007">
        <v>0</v>
      </c>
      <c r="W1007">
        <v>0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 s="1">
        <v>44562</v>
      </c>
      <c r="AE1007" s="1">
        <v>44773</v>
      </c>
      <c r="AF1007" s="1">
        <v>44785</v>
      </c>
      <c r="AG100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</v>
      </c>
    </row>
    <row r="1008" spans="1:33" x14ac:dyDescent="0.25">
      <c r="A1008">
        <v>1</v>
      </c>
      <c r="B1008">
        <v>101</v>
      </c>
      <c r="C1008">
        <v>4</v>
      </c>
      <c r="D1008">
        <v>122</v>
      </c>
      <c r="E1008">
        <v>1</v>
      </c>
      <c r="F1008">
        <v>0</v>
      </c>
      <c r="G1008">
        <v>2064</v>
      </c>
      <c r="H1008" s="10" t="s">
        <v>4381</v>
      </c>
      <c r="I1008">
        <v>1</v>
      </c>
      <c r="J1008">
        <v>246000</v>
      </c>
      <c r="K1008">
        <v>0</v>
      </c>
      <c r="L1008">
        <v>0</v>
      </c>
      <c r="M1008">
        <v>0</v>
      </c>
      <c r="N1008">
        <v>0</v>
      </c>
      <c r="O1008">
        <v>42000</v>
      </c>
      <c r="P1008">
        <v>0</v>
      </c>
      <c r="Q1008">
        <v>0</v>
      </c>
      <c r="R1008">
        <v>118111.29</v>
      </c>
      <c r="S1008">
        <v>118111.29</v>
      </c>
      <c r="T1008">
        <v>118111.29</v>
      </c>
      <c r="U1008">
        <v>0</v>
      </c>
      <c r="V1008">
        <v>0</v>
      </c>
      <c r="W1008">
        <v>246000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 s="1">
        <v>44562</v>
      </c>
      <c r="AE1008" s="1">
        <v>44773</v>
      </c>
      <c r="AF1008" s="1">
        <v>44785</v>
      </c>
      <c r="AG100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204000</v>
      </c>
    </row>
    <row r="1009" spans="1:33" x14ac:dyDescent="0.25">
      <c r="A1009">
        <v>1</v>
      </c>
      <c r="B1009">
        <v>101</v>
      </c>
      <c r="C1009">
        <v>4</v>
      </c>
      <c r="D1009">
        <v>122</v>
      </c>
      <c r="E1009">
        <v>1</v>
      </c>
      <c r="F1009">
        <v>0</v>
      </c>
      <c r="G1009">
        <v>2064</v>
      </c>
      <c r="H1009" s="10" t="s">
        <v>4382</v>
      </c>
      <c r="I1009">
        <v>1</v>
      </c>
      <c r="J1009">
        <v>34000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14514.74</v>
      </c>
      <c r="S1009">
        <v>14514.74</v>
      </c>
      <c r="T1009">
        <v>14514.74</v>
      </c>
      <c r="U1009">
        <v>0</v>
      </c>
      <c r="V1009">
        <v>0</v>
      </c>
      <c r="W1009">
        <v>34000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 s="1">
        <v>44562</v>
      </c>
      <c r="AE1009" s="1">
        <v>44773</v>
      </c>
      <c r="AF1009" s="1">
        <v>44785</v>
      </c>
      <c r="AG100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34000</v>
      </c>
    </row>
    <row r="1010" spans="1:33" x14ac:dyDescent="0.25">
      <c r="A1010">
        <v>1</v>
      </c>
      <c r="B1010">
        <v>101</v>
      </c>
      <c r="C1010">
        <v>4</v>
      </c>
      <c r="D1010">
        <v>122</v>
      </c>
      <c r="E1010">
        <v>1</v>
      </c>
      <c r="F1010">
        <v>0</v>
      </c>
      <c r="G1010">
        <v>2064</v>
      </c>
      <c r="H1010" s="10" t="s">
        <v>4383</v>
      </c>
      <c r="I1010">
        <v>1</v>
      </c>
      <c r="J1010">
        <v>1000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100.33</v>
      </c>
      <c r="S1010">
        <v>100.33</v>
      </c>
      <c r="T1010">
        <v>100.33</v>
      </c>
      <c r="U1010">
        <v>0</v>
      </c>
      <c r="V1010">
        <v>0</v>
      </c>
      <c r="W1010">
        <v>1000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 s="1">
        <v>44562</v>
      </c>
      <c r="AE1010" s="1">
        <v>44773</v>
      </c>
      <c r="AF1010" s="1">
        <v>44785</v>
      </c>
      <c r="AG101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011" spans="1:33" x14ac:dyDescent="0.25">
      <c r="A1011">
        <v>1</v>
      </c>
      <c r="B1011">
        <v>101</v>
      </c>
      <c r="C1011">
        <v>4</v>
      </c>
      <c r="D1011">
        <v>122</v>
      </c>
      <c r="E1011">
        <v>1</v>
      </c>
      <c r="F1011">
        <v>0</v>
      </c>
      <c r="G1011">
        <v>2064</v>
      </c>
      <c r="H1011" s="10" t="s">
        <v>4384</v>
      </c>
      <c r="I1011">
        <v>1</v>
      </c>
      <c r="J1011">
        <v>1000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 s="1">
        <v>44562</v>
      </c>
      <c r="AE1011" s="1">
        <v>44773</v>
      </c>
      <c r="AF1011" s="1">
        <v>44785</v>
      </c>
      <c r="AG101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</v>
      </c>
    </row>
    <row r="1012" spans="1:33" x14ac:dyDescent="0.25">
      <c r="A1012">
        <v>1</v>
      </c>
      <c r="B1012">
        <v>101</v>
      </c>
      <c r="C1012">
        <v>4</v>
      </c>
      <c r="D1012">
        <v>122</v>
      </c>
      <c r="E1012">
        <v>1</v>
      </c>
      <c r="F1012">
        <v>0</v>
      </c>
      <c r="G1012">
        <v>2064</v>
      </c>
      <c r="H1012" s="10" t="s">
        <v>4385</v>
      </c>
      <c r="I1012">
        <v>1</v>
      </c>
      <c r="J1012">
        <v>13000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7312.56</v>
      </c>
      <c r="S1012">
        <v>7312.56</v>
      </c>
      <c r="T1012">
        <v>6263.89</v>
      </c>
      <c r="U1012">
        <v>0</v>
      </c>
      <c r="V1012">
        <v>0</v>
      </c>
      <c r="W1012">
        <v>13000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 s="1">
        <v>44562</v>
      </c>
      <c r="AE1012" s="1">
        <v>44773</v>
      </c>
      <c r="AF1012" s="1">
        <v>44785</v>
      </c>
      <c r="AG101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13000</v>
      </c>
    </row>
    <row r="1013" spans="1:33" x14ac:dyDescent="0.25">
      <c r="A1013">
        <v>1</v>
      </c>
      <c r="B1013">
        <v>101</v>
      </c>
      <c r="C1013">
        <v>4</v>
      </c>
      <c r="D1013">
        <v>122</v>
      </c>
      <c r="E1013">
        <v>1</v>
      </c>
      <c r="F1013">
        <v>0</v>
      </c>
      <c r="G1013">
        <v>2064</v>
      </c>
      <c r="H1013" s="10" t="s">
        <v>4393</v>
      </c>
      <c r="I1013">
        <v>1</v>
      </c>
      <c r="J1013">
        <v>1000</v>
      </c>
      <c r="K1013">
        <v>0</v>
      </c>
      <c r="L1013">
        <v>42000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11691.48</v>
      </c>
      <c r="S1013">
        <v>11691.48</v>
      </c>
      <c r="T1013">
        <v>11691.48</v>
      </c>
      <c r="U1013">
        <v>0</v>
      </c>
      <c r="V1013">
        <v>0</v>
      </c>
      <c r="W1013">
        <v>1000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 s="1">
        <v>44562</v>
      </c>
      <c r="AE1013" s="1">
        <v>44773</v>
      </c>
      <c r="AF1013" s="1">
        <v>44785</v>
      </c>
      <c r="AG101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43000</v>
      </c>
    </row>
    <row r="1014" spans="1:33" x14ac:dyDescent="0.25">
      <c r="A1014">
        <v>1</v>
      </c>
      <c r="B1014">
        <v>101</v>
      </c>
      <c r="C1014">
        <v>4</v>
      </c>
      <c r="D1014">
        <v>122</v>
      </c>
      <c r="E1014">
        <v>1</v>
      </c>
      <c r="F1014">
        <v>0</v>
      </c>
      <c r="G1014">
        <v>2064</v>
      </c>
      <c r="H1014" s="10" t="s">
        <v>4386</v>
      </c>
      <c r="I1014">
        <v>1</v>
      </c>
      <c r="J1014">
        <v>50000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20845.78</v>
      </c>
      <c r="S1014">
        <v>20845.78</v>
      </c>
      <c r="T1014">
        <v>20845.78</v>
      </c>
      <c r="U1014">
        <v>0</v>
      </c>
      <c r="V1014">
        <v>0</v>
      </c>
      <c r="W1014">
        <v>50000</v>
      </c>
      <c r="X1014">
        <v>0</v>
      </c>
      <c r="Y1014">
        <v>0</v>
      </c>
      <c r="Z1014">
        <v>0</v>
      </c>
      <c r="AA1014">
        <v>0</v>
      </c>
      <c r="AB1014">
        <v>0</v>
      </c>
      <c r="AC1014">
        <v>0</v>
      </c>
      <c r="AD1014" s="1">
        <v>44562</v>
      </c>
      <c r="AE1014" s="1">
        <v>44773</v>
      </c>
      <c r="AF1014" s="1">
        <v>44785</v>
      </c>
      <c r="AG101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1015" spans="1:33" x14ac:dyDescent="0.25">
      <c r="A1015">
        <v>1</v>
      </c>
      <c r="B1015">
        <v>101</v>
      </c>
      <c r="C1015">
        <v>4</v>
      </c>
      <c r="D1015">
        <v>122</v>
      </c>
      <c r="E1015">
        <v>1</v>
      </c>
      <c r="F1015">
        <v>0</v>
      </c>
      <c r="G1015">
        <v>2064</v>
      </c>
      <c r="H1015" s="10" t="s">
        <v>4387</v>
      </c>
      <c r="I1015">
        <v>1</v>
      </c>
      <c r="J1015">
        <v>60000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8040.31</v>
      </c>
      <c r="S1015">
        <v>8040.31</v>
      </c>
      <c r="T1015">
        <v>8040.31</v>
      </c>
      <c r="U1015">
        <v>0</v>
      </c>
      <c r="V1015">
        <v>0</v>
      </c>
      <c r="W1015">
        <v>60000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 s="1">
        <v>44562</v>
      </c>
      <c r="AE1015" s="1">
        <v>44773</v>
      </c>
      <c r="AF1015" s="1">
        <v>44785</v>
      </c>
      <c r="AG101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60000</v>
      </c>
    </row>
    <row r="1016" spans="1:33" x14ac:dyDescent="0.25">
      <c r="A1016">
        <v>1</v>
      </c>
      <c r="B1016">
        <v>101</v>
      </c>
      <c r="C1016">
        <v>4</v>
      </c>
      <c r="D1016">
        <v>122</v>
      </c>
      <c r="E1016">
        <v>1</v>
      </c>
      <c r="F1016">
        <v>0</v>
      </c>
      <c r="G1016">
        <v>2064</v>
      </c>
      <c r="H1016" s="10" t="s">
        <v>4397</v>
      </c>
      <c r="I1016">
        <v>1</v>
      </c>
      <c r="J1016">
        <v>50000</v>
      </c>
      <c r="K1016">
        <v>0</v>
      </c>
      <c r="L1016">
        <v>0</v>
      </c>
      <c r="M1016">
        <v>0</v>
      </c>
      <c r="N1016">
        <v>0</v>
      </c>
      <c r="O1016">
        <v>25000</v>
      </c>
      <c r="P1016">
        <v>0</v>
      </c>
      <c r="Q1016">
        <v>0</v>
      </c>
      <c r="R1016">
        <v>1567.8</v>
      </c>
      <c r="S1016">
        <v>1567.8</v>
      </c>
      <c r="T1016">
        <v>1567.8</v>
      </c>
      <c r="U1016">
        <v>0</v>
      </c>
      <c r="V1016">
        <v>0</v>
      </c>
      <c r="W1016">
        <v>50000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 s="1">
        <v>44562</v>
      </c>
      <c r="AE1016" s="1">
        <v>44773</v>
      </c>
      <c r="AF1016" s="1">
        <v>44785</v>
      </c>
      <c r="AG101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</v>
      </c>
    </row>
    <row r="1017" spans="1:33" x14ac:dyDescent="0.25">
      <c r="A1017">
        <v>1</v>
      </c>
      <c r="B1017">
        <v>101</v>
      </c>
      <c r="C1017">
        <v>4</v>
      </c>
      <c r="D1017">
        <v>122</v>
      </c>
      <c r="E1017">
        <v>1</v>
      </c>
      <c r="F1017">
        <v>0</v>
      </c>
      <c r="G1017">
        <v>2064</v>
      </c>
      <c r="H1017" s="10" t="s">
        <v>4388</v>
      </c>
      <c r="I1017">
        <v>1</v>
      </c>
      <c r="J1017">
        <v>5000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6</v>
      </c>
      <c r="S1017">
        <v>6</v>
      </c>
      <c r="T1017">
        <v>6</v>
      </c>
      <c r="U1017">
        <v>0</v>
      </c>
      <c r="V1017">
        <v>0</v>
      </c>
      <c r="W1017">
        <v>5000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 s="1">
        <v>44562</v>
      </c>
      <c r="AE1017" s="1">
        <v>44773</v>
      </c>
      <c r="AF1017" s="1">
        <v>44785</v>
      </c>
      <c r="AG1017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018" spans="1:33" x14ac:dyDescent="0.25">
      <c r="A1018">
        <v>1</v>
      </c>
      <c r="B1018">
        <v>101</v>
      </c>
      <c r="C1018">
        <v>4</v>
      </c>
      <c r="D1018">
        <v>122</v>
      </c>
      <c r="E1018">
        <v>1</v>
      </c>
      <c r="F1018">
        <v>0</v>
      </c>
      <c r="G1018">
        <v>2064</v>
      </c>
      <c r="H1018" s="10" t="s">
        <v>4389</v>
      </c>
      <c r="I1018">
        <v>1</v>
      </c>
      <c r="J1018">
        <v>25000</v>
      </c>
      <c r="K1018">
        <v>0</v>
      </c>
      <c r="L1018">
        <v>12000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34558.730000000003</v>
      </c>
      <c r="S1018">
        <v>19090.900000000001</v>
      </c>
      <c r="T1018">
        <v>19090.900000000001</v>
      </c>
      <c r="U1018">
        <v>0</v>
      </c>
      <c r="V1018">
        <v>0</v>
      </c>
      <c r="W1018">
        <v>25000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 s="1">
        <v>44562</v>
      </c>
      <c r="AE1018" s="1">
        <v>44773</v>
      </c>
      <c r="AF1018" s="1">
        <v>44785</v>
      </c>
      <c r="AG1018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37000</v>
      </c>
    </row>
    <row r="1019" spans="1:33" x14ac:dyDescent="0.25">
      <c r="A1019">
        <v>1</v>
      </c>
      <c r="B1019">
        <v>101</v>
      </c>
      <c r="C1019">
        <v>4</v>
      </c>
      <c r="D1019">
        <v>122</v>
      </c>
      <c r="E1019">
        <v>1</v>
      </c>
      <c r="F1019">
        <v>0</v>
      </c>
      <c r="G1019">
        <v>2064</v>
      </c>
      <c r="H1019" s="10" t="s">
        <v>4390</v>
      </c>
      <c r="I1019">
        <v>1</v>
      </c>
      <c r="J1019">
        <v>30000</v>
      </c>
      <c r="K1019">
        <v>0</v>
      </c>
      <c r="L1019">
        <v>20000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40825.68</v>
      </c>
      <c r="S1019">
        <v>26881.08</v>
      </c>
      <c r="T1019">
        <v>24181.08</v>
      </c>
      <c r="U1019">
        <v>0</v>
      </c>
      <c r="V1019">
        <v>0</v>
      </c>
      <c r="W1019">
        <v>30000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 s="1">
        <v>44562</v>
      </c>
      <c r="AE1019" s="1">
        <v>44773</v>
      </c>
      <c r="AF1019" s="1">
        <v>44785</v>
      </c>
      <c r="AG1019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50000</v>
      </c>
    </row>
    <row r="1020" spans="1:33" x14ac:dyDescent="0.25">
      <c r="A1020">
        <v>1</v>
      </c>
      <c r="B1020">
        <v>101</v>
      </c>
      <c r="C1020">
        <v>4</v>
      </c>
      <c r="D1020">
        <v>122</v>
      </c>
      <c r="E1020">
        <v>1</v>
      </c>
      <c r="F1020">
        <v>0</v>
      </c>
      <c r="G1020">
        <v>2064</v>
      </c>
      <c r="H1020" s="10" t="s">
        <v>4394</v>
      </c>
      <c r="I1020">
        <v>1</v>
      </c>
      <c r="J1020">
        <v>25000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13595.26</v>
      </c>
      <c r="S1020">
        <v>13595.26</v>
      </c>
      <c r="T1020">
        <v>13595.26</v>
      </c>
      <c r="U1020">
        <v>0</v>
      </c>
      <c r="V1020">
        <v>0</v>
      </c>
      <c r="W1020">
        <v>25000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 s="1">
        <v>44562</v>
      </c>
      <c r="AE1020" s="1">
        <v>44773</v>
      </c>
      <c r="AF1020" s="1">
        <v>44785</v>
      </c>
      <c r="AG1020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25000</v>
      </c>
    </row>
    <row r="1021" spans="1:33" x14ac:dyDescent="0.25">
      <c r="A1021">
        <v>1</v>
      </c>
      <c r="B1021">
        <v>101</v>
      </c>
      <c r="C1021">
        <v>4</v>
      </c>
      <c r="D1021">
        <v>122</v>
      </c>
      <c r="E1021">
        <v>1</v>
      </c>
      <c r="F1021">
        <v>0</v>
      </c>
      <c r="G1021">
        <v>2064</v>
      </c>
      <c r="H1021" s="10" t="s">
        <v>4391</v>
      </c>
      <c r="I1021">
        <v>1</v>
      </c>
      <c r="J1021">
        <v>10000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4008.5</v>
      </c>
      <c r="S1021">
        <v>4008.5</v>
      </c>
      <c r="T1021">
        <v>4008.5</v>
      </c>
      <c r="U1021">
        <v>0</v>
      </c>
      <c r="V1021">
        <v>0</v>
      </c>
      <c r="W1021">
        <v>10000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 s="1">
        <v>44562</v>
      </c>
      <c r="AE1021" s="1">
        <v>44773</v>
      </c>
      <c r="AF1021" s="1">
        <v>44785</v>
      </c>
      <c r="AG1021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  <row r="1022" spans="1:33" x14ac:dyDescent="0.25">
      <c r="A1022">
        <v>1</v>
      </c>
      <c r="B1022">
        <v>101</v>
      </c>
      <c r="C1022">
        <v>4</v>
      </c>
      <c r="D1022">
        <v>122</v>
      </c>
      <c r="E1022">
        <v>1</v>
      </c>
      <c r="F1022">
        <v>0</v>
      </c>
      <c r="G1022">
        <v>2064</v>
      </c>
      <c r="H1022" s="10" t="s">
        <v>4402</v>
      </c>
      <c r="I1022">
        <v>1</v>
      </c>
      <c r="J1022">
        <v>5000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 s="1">
        <v>44562</v>
      </c>
      <c r="AE1022" s="1">
        <v>44773</v>
      </c>
      <c r="AF1022" s="1">
        <v>44785</v>
      </c>
      <c r="AG1022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023" spans="1:33" x14ac:dyDescent="0.25">
      <c r="A1023">
        <v>1</v>
      </c>
      <c r="B1023">
        <v>101</v>
      </c>
      <c r="C1023">
        <v>4</v>
      </c>
      <c r="D1023">
        <v>122</v>
      </c>
      <c r="E1023">
        <v>1</v>
      </c>
      <c r="F1023">
        <v>0</v>
      </c>
      <c r="G1023">
        <v>2064</v>
      </c>
      <c r="H1023" s="10" t="s">
        <v>4392</v>
      </c>
      <c r="I1023">
        <v>1</v>
      </c>
      <c r="J1023">
        <v>20000</v>
      </c>
      <c r="K1023">
        <v>0</v>
      </c>
      <c r="L1023">
        <v>0</v>
      </c>
      <c r="M1023">
        <v>0</v>
      </c>
      <c r="N1023">
        <v>0</v>
      </c>
      <c r="O1023">
        <v>12000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20000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 s="1">
        <v>44562</v>
      </c>
      <c r="AE1023" s="1">
        <v>44773</v>
      </c>
      <c r="AF1023" s="1">
        <v>44785</v>
      </c>
      <c r="AG1023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8000</v>
      </c>
    </row>
    <row r="1024" spans="1:33" x14ac:dyDescent="0.25">
      <c r="A1024">
        <v>1</v>
      </c>
      <c r="B1024">
        <v>101</v>
      </c>
      <c r="C1024">
        <v>4</v>
      </c>
      <c r="D1024">
        <v>131</v>
      </c>
      <c r="E1024">
        <v>1</v>
      </c>
      <c r="F1024">
        <v>0</v>
      </c>
      <c r="G1024">
        <v>2065</v>
      </c>
      <c r="H1024" s="10" t="s">
        <v>4387</v>
      </c>
      <c r="I1024">
        <v>1</v>
      </c>
      <c r="J1024">
        <v>5000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  <c r="U1024">
        <v>0</v>
      </c>
      <c r="V1024">
        <v>0</v>
      </c>
      <c r="W1024">
        <v>0</v>
      </c>
      <c r="X1024">
        <v>0</v>
      </c>
      <c r="Y1024">
        <v>0</v>
      </c>
      <c r="Z1024">
        <v>0</v>
      </c>
      <c r="AA1024">
        <v>0</v>
      </c>
      <c r="AB1024">
        <v>0</v>
      </c>
      <c r="AC1024">
        <v>0</v>
      </c>
      <c r="AD1024" s="1">
        <v>44562</v>
      </c>
      <c r="AE1024" s="1">
        <v>44773</v>
      </c>
      <c r="AF1024" s="1">
        <v>44785</v>
      </c>
      <c r="AG1024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5000</v>
      </c>
    </row>
    <row r="1025" spans="1:33" x14ac:dyDescent="0.25">
      <c r="A1025">
        <v>1</v>
      </c>
      <c r="B1025">
        <v>101</v>
      </c>
      <c r="C1025">
        <v>4</v>
      </c>
      <c r="D1025">
        <v>131</v>
      </c>
      <c r="E1025">
        <v>1</v>
      </c>
      <c r="F1025">
        <v>0</v>
      </c>
      <c r="G1025">
        <v>2065</v>
      </c>
      <c r="H1025" s="10" t="s">
        <v>4389</v>
      </c>
      <c r="I1025">
        <v>1</v>
      </c>
      <c r="J1025">
        <v>30000</v>
      </c>
      <c r="K1025">
        <v>0</v>
      </c>
      <c r="L1025">
        <v>0</v>
      </c>
      <c r="M1025">
        <v>0</v>
      </c>
      <c r="N1025">
        <v>0</v>
      </c>
      <c r="O1025">
        <v>10000</v>
      </c>
      <c r="P1025">
        <v>0</v>
      </c>
      <c r="Q1025">
        <v>0</v>
      </c>
      <c r="R1025">
        <v>990</v>
      </c>
      <c r="S1025">
        <v>102</v>
      </c>
      <c r="T1025">
        <v>102</v>
      </c>
      <c r="U1025">
        <v>0</v>
      </c>
      <c r="V1025">
        <v>0</v>
      </c>
      <c r="W1025">
        <v>30000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 s="1">
        <v>44562</v>
      </c>
      <c r="AE1025" s="1">
        <v>44773</v>
      </c>
      <c r="AF1025" s="1">
        <v>44785</v>
      </c>
      <c r="AG1025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20000</v>
      </c>
    </row>
    <row r="1026" spans="1:33" x14ac:dyDescent="0.25">
      <c r="A1026">
        <v>1</v>
      </c>
      <c r="B1026">
        <v>101</v>
      </c>
      <c r="C1026">
        <v>4</v>
      </c>
      <c r="D1026">
        <v>131</v>
      </c>
      <c r="E1026">
        <v>1</v>
      </c>
      <c r="F1026">
        <v>0</v>
      </c>
      <c r="G1026">
        <v>2065</v>
      </c>
      <c r="H1026" s="10" t="s">
        <v>4390</v>
      </c>
      <c r="I1026">
        <v>1</v>
      </c>
      <c r="J1026">
        <v>20000</v>
      </c>
      <c r="K1026">
        <v>0</v>
      </c>
      <c r="L1026">
        <v>0</v>
      </c>
      <c r="M1026">
        <v>0</v>
      </c>
      <c r="N1026">
        <v>0</v>
      </c>
      <c r="O1026">
        <v>10000</v>
      </c>
      <c r="P1026">
        <v>0</v>
      </c>
      <c r="Q1026">
        <v>0</v>
      </c>
      <c r="R1026">
        <v>0</v>
      </c>
      <c r="S1026">
        <v>0</v>
      </c>
      <c r="T1026">
        <v>0</v>
      </c>
      <c r="U1026">
        <v>0</v>
      </c>
      <c r="V1026">
        <v>0</v>
      </c>
      <c r="W1026">
        <v>20000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 s="1">
        <v>44562</v>
      </c>
      <c r="AE1026" s="1">
        <v>44773</v>
      </c>
      <c r="AF1026" s="1">
        <v>44785</v>
      </c>
      <c r="AG1026" s="2">
        <f>BAL_DESP[[#This Row],[dotacao_inicial]]+BAL_DESP[[#This Row],[atualizacao_monetaria]]+BAL_DESP[[#This Row],[creditos_suplementares]]+BAL_DESP[[#This Row],[creditos_especiais]]+BAL_DESP[[#This Row],[creditos_extraordinarios]]-BAL_DESP[[#This Row],[reducao_dotacao]]+BAL_DESP[[#This Row],[suplementacao_recurso_vinculado]]-BAL_DESP[[#This Row],[reducao_recurso_vinculado]]+BAL_DESP[[#This Row],[transferencia]]+BAL_DESP[[#This Row],[transposicao]]+BAL_DESP[[#This Row],[remanejamento]]</f>
        <v>10000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32566-040A-4EA9-B120-6426C8F45BB3}">
  <dimension ref="A1:AG75"/>
  <sheetViews>
    <sheetView workbookViewId="0">
      <selection activeCell="D14" sqref="D14"/>
    </sheetView>
  </sheetViews>
  <sheetFormatPr defaultRowHeight="15" x14ac:dyDescent="0.25"/>
  <cols>
    <col min="1" max="1" width="8.28515625" bestFit="1" customWidth="1"/>
    <col min="2" max="2" width="11.5703125" bestFit="1" customWidth="1"/>
    <col min="3" max="3" width="9.28515625" bestFit="1" customWidth="1"/>
    <col min="4" max="4" width="12.42578125" bestFit="1" customWidth="1"/>
    <col min="5" max="5" width="11.7109375" bestFit="1" customWidth="1"/>
    <col min="6" max="6" width="10.140625" bestFit="1" customWidth="1"/>
    <col min="7" max="7" width="20.28515625" bestFit="1" customWidth="1"/>
    <col min="8" max="8" width="19.7109375" bestFit="1" customWidth="1"/>
    <col min="9" max="9" width="33" bestFit="1" customWidth="1"/>
    <col min="10" max="10" width="20.140625" bestFit="1" customWidth="1"/>
    <col min="11" max="11" width="16.85546875" bestFit="1" customWidth="1"/>
    <col min="12" max="12" width="17.42578125" bestFit="1" customWidth="1"/>
    <col min="13" max="13" width="9" bestFit="1" customWidth="1"/>
    <col min="14" max="14" width="32" bestFit="1" customWidth="1"/>
    <col min="15" max="15" width="17.140625" bestFit="1" customWidth="1"/>
    <col min="16" max="16" width="18.7109375" bestFit="1" customWidth="1"/>
    <col min="17" max="17" width="14.85546875" bestFit="1" customWidth="1"/>
    <col min="18" max="18" width="81.140625" bestFit="1" customWidth="1"/>
    <col min="19" max="19" width="20.140625" bestFit="1" customWidth="1"/>
    <col min="20" max="20" width="33.5703125" bestFit="1" customWidth="1"/>
    <col min="21" max="21" width="16.28515625" bestFit="1" customWidth="1"/>
    <col min="22" max="22" width="13.42578125" bestFit="1" customWidth="1"/>
    <col min="23" max="23" width="12.140625" bestFit="1" customWidth="1"/>
    <col min="24" max="24" width="15" bestFit="1" customWidth="1"/>
    <col min="25" max="25" width="31" bestFit="1" customWidth="1"/>
    <col min="26" max="26" width="26.5703125" bestFit="1" customWidth="1"/>
    <col min="27" max="27" width="29.28515625" bestFit="1" customWidth="1"/>
    <col min="28" max="28" width="25" bestFit="1" customWidth="1"/>
    <col min="29" max="29" width="20.5703125" bestFit="1" customWidth="1"/>
    <col min="30" max="30" width="29.7109375" bestFit="1" customWidth="1"/>
    <col min="31" max="31" width="25.28515625" bestFit="1" customWidth="1"/>
    <col min="32" max="32" width="29.7109375" bestFit="1" customWidth="1"/>
    <col min="33" max="33" width="25.28515625" bestFit="1" customWidth="1"/>
  </cols>
  <sheetData>
    <row r="1" spans="1:33" x14ac:dyDescent="0.25">
      <c r="A1" t="s">
        <v>4349</v>
      </c>
      <c r="B1" t="s">
        <v>4350</v>
      </c>
      <c r="C1" t="s">
        <v>4351</v>
      </c>
      <c r="D1" t="s">
        <v>4352</v>
      </c>
      <c r="E1" t="s">
        <v>4353</v>
      </c>
      <c r="F1" t="s">
        <v>4355</v>
      </c>
      <c r="G1" t="s">
        <v>4760</v>
      </c>
      <c r="H1" t="s">
        <v>4357</v>
      </c>
      <c r="I1" t="s">
        <v>4761</v>
      </c>
      <c r="J1" t="s">
        <v>4762</v>
      </c>
      <c r="K1" t="s">
        <v>4763</v>
      </c>
      <c r="L1" t="s">
        <v>4764</v>
      </c>
      <c r="M1" t="s">
        <v>4765</v>
      </c>
      <c r="N1" t="s">
        <v>4766</v>
      </c>
      <c r="O1" t="s">
        <v>4767</v>
      </c>
      <c r="P1" t="s">
        <v>4768</v>
      </c>
      <c r="Q1" t="s">
        <v>4769</v>
      </c>
      <c r="R1" t="s">
        <v>4770</v>
      </c>
      <c r="S1" t="s">
        <v>4771</v>
      </c>
      <c r="T1" t="s">
        <v>4372</v>
      </c>
      <c r="U1" t="s">
        <v>4772</v>
      </c>
      <c r="V1" t="s">
        <v>4378</v>
      </c>
      <c r="W1" t="s">
        <v>4379</v>
      </c>
      <c r="X1" t="s">
        <v>4380</v>
      </c>
      <c r="Y1" t="s">
        <v>4773</v>
      </c>
      <c r="Z1" t="s">
        <v>4774</v>
      </c>
      <c r="AA1" t="s">
        <v>4775</v>
      </c>
      <c r="AB1" t="s">
        <v>4776</v>
      </c>
      <c r="AC1" t="s">
        <v>4777</v>
      </c>
      <c r="AD1" t="s">
        <v>4778</v>
      </c>
      <c r="AE1" t="s">
        <v>4779</v>
      </c>
      <c r="AF1" t="s">
        <v>4780</v>
      </c>
      <c r="AG1" t="s">
        <v>4781</v>
      </c>
    </row>
    <row r="2" spans="1:33" x14ac:dyDescent="0.25">
      <c r="A2">
        <v>11</v>
      </c>
      <c r="B2">
        <v>1101</v>
      </c>
      <c r="C2">
        <v>28</v>
      </c>
      <c r="D2">
        <v>846</v>
      </c>
      <c r="E2">
        <v>0</v>
      </c>
      <c r="F2">
        <v>7</v>
      </c>
      <c r="G2" t="s">
        <v>4782</v>
      </c>
      <c r="H2">
        <v>1</v>
      </c>
      <c r="I2">
        <v>0</v>
      </c>
      <c r="J2" t="s">
        <v>4827</v>
      </c>
      <c r="K2" s="1">
        <v>44200</v>
      </c>
      <c r="L2">
        <v>262444.27</v>
      </c>
      <c r="M2">
        <v>231</v>
      </c>
      <c r="N2">
        <v>0</v>
      </c>
      <c r="O2" t="s">
        <v>17</v>
      </c>
      <c r="P2">
        <v>0</v>
      </c>
      <c r="Q2">
        <v>0</v>
      </c>
      <c r="R2" t="s">
        <v>4828</v>
      </c>
      <c r="S2" t="s">
        <v>4783</v>
      </c>
      <c r="T2">
        <v>0</v>
      </c>
      <c r="U2">
        <v>2021</v>
      </c>
      <c r="V2" s="1">
        <v>44562</v>
      </c>
      <c r="W2" s="1">
        <v>44773</v>
      </c>
      <c r="X2" s="1">
        <v>44785</v>
      </c>
      <c r="Y2">
        <v>0</v>
      </c>
      <c r="Z2">
        <v>30812.87</v>
      </c>
      <c r="AA2">
        <v>0</v>
      </c>
      <c r="AB2">
        <v>0</v>
      </c>
      <c r="AC2">
        <v>30812.87</v>
      </c>
      <c r="AD2">
        <v>0</v>
      </c>
      <c r="AE2">
        <v>0</v>
      </c>
      <c r="AF2">
        <v>0</v>
      </c>
      <c r="AG2">
        <v>0</v>
      </c>
    </row>
    <row r="3" spans="1:33" x14ac:dyDescent="0.25">
      <c r="A3">
        <v>7</v>
      </c>
      <c r="B3">
        <v>702</v>
      </c>
      <c r="C3">
        <v>15</v>
      </c>
      <c r="D3">
        <v>452</v>
      </c>
      <c r="E3">
        <v>17</v>
      </c>
      <c r="F3">
        <v>2045</v>
      </c>
      <c r="G3" t="s">
        <v>4784</v>
      </c>
      <c r="H3">
        <v>1</v>
      </c>
      <c r="I3">
        <v>0</v>
      </c>
      <c r="J3" t="s">
        <v>4829</v>
      </c>
      <c r="K3" s="1">
        <v>44200</v>
      </c>
      <c r="L3">
        <v>5500</v>
      </c>
      <c r="M3">
        <v>1169</v>
      </c>
      <c r="N3">
        <v>0</v>
      </c>
      <c r="O3" t="s">
        <v>17</v>
      </c>
      <c r="P3">
        <v>0</v>
      </c>
      <c r="Q3">
        <v>0</v>
      </c>
      <c r="R3" t="s">
        <v>4830</v>
      </c>
      <c r="S3" t="s">
        <v>4786</v>
      </c>
      <c r="T3">
        <v>0</v>
      </c>
      <c r="U3">
        <v>2021</v>
      </c>
      <c r="V3" s="1">
        <v>44562</v>
      </c>
      <c r="W3" s="1">
        <v>44773</v>
      </c>
      <c r="X3" s="1">
        <v>44785</v>
      </c>
      <c r="Y3">
        <v>199.09</v>
      </c>
      <c r="Z3">
        <v>0</v>
      </c>
      <c r="AA3">
        <v>132.22999999999999</v>
      </c>
      <c r="AB3">
        <v>132.22999999999999</v>
      </c>
      <c r="AC3">
        <v>0</v>
      </c>
      <c r="AD3">
        <v>66.86</v>
      </c>
      <c r="AE3">
        <v>0</v>
      </c>
      <c r="AF3">
        <v>0</v>
      </c>
      <c r="AG3">
        <v>0</v>
      </c>
    </row>
    <row r="4" spans="1:33" x14ac:dyDescent="0.25">
      <c r="A4">
        <v>7</v>
      </c>
      <c r="B4">
        <v>702</v>
      </c>
      <c r="C4">
        <v>15</v>
      </c>
      <c r="D4">
        <v>452</v>
      </c>
      <c r="E4">
        <v>10</v>
      </c>
      <c r="F4">
        <v>2042</v>
      </c>
      <c r="G4" t="s">
        <v>4791</v>
      </c>
      <c r="H4">
        <v>1</v>
      </c>
      <c r="I4">
        <v>0</v>
      </c>
      <c r="J4" t="s">
        <v>4831</v>
      </c>
      <c r="K4" s="1">
        <v>44200</v>
      </c>
      <c r="L4">
        <v>79950</v>
      </c>
      <c r="M4">
        <v>6699</v>
      </c>
      <c r="N4">
        <v>903</v>
      </c>
      <c r="O4" t="s">
        <v>17</v>
      </c>
      <c r="P4">
        <v>4</v>
      </c>
      <c r="Q4">
        <v>2018</v>
      </c>
      <c r="R4" t="s">
        <v>4832</v>
      </c>
      <c r="S4" t="s">
        <v>4788</v>
      </c>
      <c r="T4">
        <v>0</v>
      </c>
      <c r="U4">
        <v>2021</v>
      </c>
      <c r="V4" s="1">
        <v>44562</v>
      </c>
      <c r="W4" s="1">
        <v>44773</v>
      </c>
      <c r="X4" s="1">
        <v>44785</v>
      </c>
      <c r="Y4">
        <v>493.83</v>
      </c>
      <c r="Z4">
        <v>0</v>
      </c>
      <c r="AA4">
        <v>493.83</v>
      </c>
      <c r="AB4">
        <v>493.83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25">
      <c r="A5">
        <v>8</v>
      </c>
      <c r="B5">
        <v>801</v>
      </c>
      <c r="C5">
        <v>10</v>
      </c>
      <c r="D5">
        <v>303</v>
      </c>
      <c r="E5">
        <v>8</v>
      </c>
      <c r="F5">
        <v>2068</v>
      </c>
      <c r="G5" t="s">
        <v>4798</v>
      </c>
      <c r="H5">
        <v>40</v>
      </c>
      <c r="I5">
        <v>0</v>
      </c>
      <c r="J5" t="s">
        <v>4833</v>
      </c>
      <c r="K5" s="1">
        <v>44224</v>
      </c>
      <c r="L5">
        <v>1100</v>
      </c>
      <c r="M5">
        <v>47</v>
      </c>
      <c r="N5">
        <v>0</v>
      </c>
      <c r="O5" t="s">
        <v>17</v>
      </c>
      <c r="P5">
        <v>1</v>
      </c>
      <c r="Q5">
        <v>2018</v>
      </c>
      <c r="R5" t="s">
        <v>4834</v>
      </c>
      <c r="S5" t="s">
        <v>4786</v>
      </c>
      <c r="T5">
        <v>0</v>
      </c>
      <c r="U5">
        <v>2021</v>
      </c>
      <c r="V5" s="1">
        <v>44562</v>
      </c>
      <c r="W5" s="1">
        <v>44773</v>
      </c>
      <c r="X5" s="1">
        <v>44785</v>
      </c>
      <c r="Y5">
        <v>1100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1100</v>
      </c>
      <c r="AG5">
        <v>0</v>
      </c>
    </row>
    <row r="6" spans="1:33" x14ac:dyDescent="0.25">
      <c r="A6">
        <v>3</v>
      </c>
      <c r="B6">
        <v>301</v>
      </c>
      <c r="C6">
        <v>4</v>
      </c>
      <c r="D6">
        <v>131</v>
      </c>
      <c r="E6">
        <v>1</v>
      </c>
      <c r="F6">
        <v>2012</v>
      </c>
      <c r="G6" t="s">
        <v>4789</v>
      </c>
      <c r="H6">
        <v>1</v>
      </c>
      <c r="I6">
        <v>0</v>
      </c>
      <c r="J6" t="s">
        <v>4835</v>
      </c>
      <c r="K6" s="1">
        <v>44231</v>
      </c>
      <c r="L6">
        <v>3000</v>
      </c>
      <c r="M6">
        <v>756</v>
      </c>
      <c r="N6">
        <v>0</v>
      </c>
      <c r="O6" t="s">
        <v>17</v>
      </c>
      <c r="P6">
        <v>0</v>
      </c>
      <c r="Q6">
        <v>0</v>
      </c>
      <c r="R6" t="s">
        <v>4836</v>
      </c>
      <c r="S6" t="s">
        <v>4786</v>
      </c>
      <c r="T6">
        <v>0</v>
      </c>
      <c r="U6">
        <v>2021</v>
      </c>
      <c r="V6" s="1">
        <v>44562</v>
      </c>
      <c r="W6" s="1">
        <v>44773</v>
      </c>
      <c r="X6" s="1">
        <v>44785</v>
      </c>
      <c r="Y6">
        <v>149.34</v>
      </c>
      <c r="Z6">
        <v>0</v>
      </c>
      <c r="AA6">
        <v>149.34</v>
      </c>
      <c r="AB6">
        <v>149.34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5">
      <c r="A7">
        <v>8</v>
      </c>
      <c r="B7">
        <v>801</v>
      </c>
      <c r="C7">
        <v>10</v>
      </c>
      <c r="D7">
        <v>303</v>
      </c>
      <c r="E7">
        <v>8</v>
      </c>
      <c r="F7">
        <v>2068</v>
      </c>
      <c r="G7" t="s">
        <v>4798</v>
      </c>
      <c r="H7">
        <v>40</v>
      </c>
      <c r="I7">
        <v>0</v>
      </c>
      <c r="J7" t="s">
        <v>4837</v>
      </c>
      <c r="K7" s="1">
        <v>44236</v>
      </c>
      <c r="L7">
        <v>1100</v>
      </c>
      <c r="M7">
        <v>47</v>
      </c>
      <c r="N7">
        <v>0</v>
      </c>
      <c r="O7" t="s">
        <v>17</v>
      </c>
      <c r="P7">
        <v>1</v>
      </c>
      <c r="Q7">
        <v>2018</v>
      </c>
      <c r="R7" t="s">
        <v>4838</v>
      </c>
      <c r="S7" t="s">
        <v>4786</v>
      </c>
      <c r="T7">
        <v>0</v>
      </c>
      <c r="U7">
        <v>2021</v>
      </c>
      <c r="V7" s="1">
        <v>44562</v>
      </c>
      <c r="W7" s="1">
        <v>44773</v>
      </c>
      <c r="X7" s="1">
        <v>44785</v>
      </c>
      <c r="Y7">
        <v>1100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1100</v>
      </c>
      <c r="AG7">
        <v>0</v>
      </c>
    </row>
    <row r="8" spans="1:33" x14ac:dyDescent="0.25">
      <c r="A8">
        <v>8</v>
      </c>
      <c r="B8">
        <v>801</v>
      </c>
      <c r="C8">
        <v>10</v>
      </c>
      <c r="D8">
        <v>122</v>
      </c>
      <c r="E8">
        <v>5</v>
      </c>
      <c r="F8">
        <v>2049</v>
      </c>
      <c r="G8" t="s">
        <v>4785</v>
      </c>
      <c r="H8">
        <v>40</v>
      </c>
      <c r="I8">
        <v>0</v>
      </c>
      <c r="J8" t="s">
        <v>4809</v>
      </c>
      <c r="K8" s="1">
        <v>43539</v>
      </c>
      <c r="L8">
        <v>1980</v>
      </c>
      <c r="M8">
        <v>6790</v>
      </c>
      <c r="N8">
        <v>0</v>
      </c>
      <c r="O8" t="s">
        <v>17</v>
      </c>
      <c r="P8">
        <v>0</v>
      </c>
      <c r="Q8">
        <v>0</v>
      </c>
      <c r="R8" t="s">
        <v>4810</v>
      </c>
      <c r="S8" t="s">
        <v>4786</v>
      </c>
      <c r="T8">
        <v>0</v>
      </c>
      <c r="U8">
        <v>2019</v>
      </c>
      <c r="V8" s="1">
        <v>44562</v>
      </c>
      <c r="W8" s="1">
        <v>44773</v>
      </c>
      <c r="X8" s="1">
        <v>44785</v>
      </c>
      <c r="Y8">
        <v>0</v>
      </c>
      <c r="Z8">
        <v>180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180</v>
      </c>
    </row>
    <row r="9" spans="1:33" x14ac:dyDescent="0.25">
      <c r="A9">
        <v>7</v>
      </c>
      <c r="B9">
        <v>703</v>
      </c>
      <c r="C9">
        <v>26</v>
      </c>
      <c r="D9">
        <v>782</v>
      </c>
      <c r="E9">
        <v>18</v>
      </c>
      <c r="F9">
        <v>2048</v>
      </c>
      <c r="G9" t="s">
        <v>4795</v>
      </c>
      <c r="H9">
        <v>1</v>
      </c>
      <c r="I9">
        <v>0</v>
      </c>
      <c r="J9" t="s">
        <v>4839</v>
      </c>
      <c r="K9" s="1">
        <v>44265</v>
      </c>
      <c r="L9">
        <v>1086.2</v>
      </c>
      <c r="M9">
        <v>756</v>
      </c>
      <c r="N9">
        <v>0</v>
      </c>
      <c r="O9" t="s">
        <v>17</v>
      </c>
      <c r="P9">
        <v>0</v>
      </c>
      <c r="Q9">
        <v>0</v>
      </c>
      <c r="R9" t="s">
        <v>4840</v>
      </c>
      <c r="S9" t="s">
        <v>4786</v>
      </c>
      <c r="T9">
        <v>0</v>
      </c>
      <c r="U9">
        <v>2021</v>
      </c>
      <c r="V9" s="1">
        <v>44562</v>
      </c>
      <c r="W9" s="1">
        <v>44773</v>
      </c>
      <c r="X9" s="1">
        <v>44785</v>
      </c>
      <c r="Y9">
        <v>7.25</v>
      </c>
      <c r="Z9">
        <v>0</v>
      </c>
      <c r="AA9">
        <v>7.25</v>
      </c>
      <c r="AB9">
        <v>7.25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25">
      <c r="A10">
        <v>7</v>
      </c>
      <c r="B10">
        <v>703</v>
      </c>
      <c r="C10">
        <v>26</v>
      </c>
      <c r="D10">
        <v>782</v>
      </c>
      <c r="E10">
        <v>18</v>
      </c>
      <c r="F10">
        <v>2048</v>
      </c>
      <c r="G10" t="s">
        <v>4795</v>
      </c>
      <c r="H10">
        <v>1</v>
      </c>
      <c r="I10">
        <v>0</v>
      </c>
      <c r="J10" t="s">
        <v>4841</v>
      </c>
      <c r="K10" s="1">
        <v>44265</v>
      </c>
      <c r="L10">
        <v>569.5</v>
      </c>
      <c r="M10">
        <v>756</v>
      </c>
      <c r="N10">
        <v>0</v>
      </c>
      <c r="O10" t="s">
        <v>17</v>
      </c>
      <c r="P10">
        <v>0</v>
      </c>
      <c r="Q10">
        <v>0</v>
      </c>
      <c r="R10" t="s">
        <v>4842</v>
      </c>
      <c r="S10" t="s">
        <v>4786</v>
      </c>
      <c r="T10">
        <v>0</v>
      </c>
      <c r="U10">
        <v>2021</v>
      </c>
      <c r="V10" s="1">
        <v>44562</v>
      </c>
      <c r="W10" s="1">
        <v>44773</v>
      </c>
      <c r="X10" s="1">
        <v>44785</v>
      </c>
      <c r="Y10">
        <v>3.79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3.79</v>
      </c>
      <c r="AG10">
        <v>0</v>
      </c>
    </row>
    <row r="11" spans="1:33" x14ac:dyDescent="0.25">
      <c r="A11">
        <v>3</v>
      </c>
      <c r="B11">
        <v>301</v>
      </c>
      <c r="C11">
        <v>4</v>
      </c>
      <c r="D11">
        <v>122</v>
      </c>
      <c r="E11">
        <v>1</v>
      </c>
      <c r="F11">
        <v>1003</v>
      </c>
      <c r="G11" t="s">
        <v>4792</v>
      </c>
      <c r="H11">
        <v>1</v>
      </c>
      <c r="I11">
        <v>0</v>
      </c>
      <c r="J11" t="s">
        <v>4813</v>
      </c>
      <c r="K11" s="1">
        <v>43556</v>
      </c>
      <c r="L11">
        <v>12200</v>
      </c>
      <c r="M11">
        <v>7147</v>
      </c>
      <c r="N11">
        <v>0</v>
      </c>
      <c r="O11" t="s">
        <v>17</v>
      </c>
      <c r="P11">
        <v>21</v>
      </c>
      <c r="Q11">
        <v>2019</v>
      </c>
      <c r="R11" t="s">
        <v>4814</v>
      </c>
      <c r="S11" t="s">
        <v>4786</v>
      </c>
      <c r="T11">
        <v>0</v>
      </c>
      <c r="U11">
        <v>2019</v>
      </c>
      <c r="V11" s="1">
        <v>44562</v>
      </c>
      <c r="W11" s="1">
        <v>44773</v>
      </c>
      <c r="X11" s="1">
        <v>44785</v>
      </c>
      <c r="Y11">
        <v>2400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2400</v>
      </c>
      <c r="AG11">
        <v>0</v>
      </c>
    </row>
    <row r="12" spans="1:33" x14ac:dyDescent="0.25">
      <c r="A12">
        <v>6</v>
      </c>
      <c r="B12">
        <v>603</v>
      </c>
      <c r="C12">
        <v>26</v>
      </c>
      <c r="D12">
        <v>782</v>
      </c>
      <c r="E12">
        <v>17</v>
      </c>
      <c r="F12">
        <v>2111</v>
      </c>
      <c r="G12" t="s">
        <v>4803</v>
      </c>
      <c r="H12">
        <v>1</v>
      </c>
      <c r="I12">
        <v>0</v>
      </c>
      <c r="J12" t="s">
        <v>4843</v>
      </c>
      <c r="K12" s="1">
        <v>44406</v>
      </c>
      <c r="L12">
        <v>17940</v>
      </c>
      <c r="M12">
        <v>7978</v>
      </c>
      <c r="N12">
        <v>0</v>
      </c>
      <c r="O12" t="s">
        <v>17</v>
      </c>
      <c r="P12">
        <v>113</v>
      </c>
      <c r="Q12">
        <v>2021</v>
      </c>
      <c r="R12" t="s">
        <v>4844</v>
      </c>
      <c r="S12" t="s">
        <v>4786</v>
      </c>
      <c r="T12">
        <v>0</v>
      </c>
      <c r="U12">
        <v>2021</v>
      </c>
      <c r="V12" s="1">
        <v>44562</v>
      </c>
      <c r="W12" s="1">
        <v>44773</v>
      </c>
      <c r="X12" s="1">
        <v>44785</v>
      </c>
      <c r="Y12">
        <v>9660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9660</v>
      </c>
      <c r="AG12">
        <v>0</v>
      </c>
    </row>
    <row r="13" spans="1:33" x14ac:dyDescent="0.25">
      <c r="A13">
        <v>7</v>
      </c>
      <c r="B13">
        <v>702</v>
      </c>
      <c r="C13">
        <v>15</v>
      </c>
      <c r="D13">
        <v>451</v>
      </c>
      <c r="E13">
        <v>17</v>
      </c>
      <c r="F13">
        <v>2040</v>
      </c>
      <c r="G13" t="s">
        <v>4805</v>
      </c>
      <c r="H13">
        <v>1</v>
      </c>
      <c r="I13">
        <v>0</v>
      </c>
      <c r="J13" t="s">
        <v>4845</v>
      </c>
      <c r="K13" s="1">
        <v>44406</v>
      </c>
      <c r="L13">
        <v>1500</v>
      </c>
      <c r="M13">
        <v>4977</v>
      </c>
      <c r="N13">
        <v>0</v>
      </c>
      <c r="O13" t="s">
        <v>17</v>
      </c>
      <c r="P13">
        <v>75</v>
      </c>
      <c r="Q13">
        <v>2018</v>
      </c>
      <c r="R13" t="s">
        <v>4846</v>
      </c>
      <c r="S13" t="s">
        <v>4793</v>
      </c>
      <c r="T13">
        <v>0</v>
      </c>
      <c r="U13">
        <v>2021</v>
      </c>
      <c r="V13" s="1">
        <v>44562</v>
      </c>
      <c r="W13" s="1">
        <v>44773</v>
      </c>
      <c r="X13" s="1">
        <v>44785</v>
      </c>
      <c r="Y13">
        <v>1500</v>
      </c>
      <c r="Z13">
        <v>0</v>
      </c>
      <c r="AA13">
        <v>1500</v>
      </c>
      <c r="AB13">
        <v>1500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25">
      <c r="A14">
        <v>7</v>
      </c>
      <c r="B14">
        <v>702</v>
      </c>
      <c r="C14">
        <v>14</v>
      </c>
      <c r="D14">
        <v>422</v>
      </c>
      <c r="E14">
        <v>11</v>
      </c>
      <c r="F14">
        <v>2039</v>
      </c>
      <c r="G14" t="s">
        <v>4808</v>
      </c>
      <c r="H14">
        <v>1</v>
      </c>
      <c r="I14">
        <v>0</v>
      </c>
      <c r="J14" t="s">
        <v>4847</v>
      </c>
      <c r="K14" s="1">
        <v>44410</v>
      </c>
      <c r="L14">
        <v>15600</v>
      </c>
      <c r="M14">
        <v>7866</v>
      </c>
      <c r="N14">
        <v>0</v>
      </c>
      <c r="O14" t="s">
        <v>4427</v>
      </c>
      <c r="P14">
        <v>29</v>
      </c>
      <c r="Q14">
        <v>2021</v>
      </c>
      <c r="R14" t="s">
        <v>4848</v>
      </c>
      <c r="S14" t="s">
        <v>4793</v>
      </c>
      <c r="T14">
        <v>0</v>
      </c>
      <c r="U14">
        <v>2021</v>
      </c>
      <c r="V14" s="1">
        <v>44562</v>
      </c>
      <c r="W14" s="1">
        <v>44773</v>
      </c>
      <c r="X14" s="1">
        <v>44785</v>
      </c>
      <c r="Y14">
        <v>9036.7800000000007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9036.7800000000007</v>
      </c>
      <c r="AG14">
        <v>0</v>
      </c>
    </row>
    <row r="15" spans="1:33" x14ac:dyDescent="0.25">
      <c r="A15">
        <v>7</v>
      </c>
      <c r="B15">
        <v>702</v>
      </c>
      <c r="C15">
        <v>26</v>
      </c>
      <c r="D15">
        <v>782</v>
      </c>
      <c r="E15">
        <v>17</v>
      </c>
      <c r="F15">
        <v>1501</v>
      </c>
      <c r="G15" t="s">
        <v>4818</v>
      </c>
      <c r="H15">
        <v>1</v>
      </c>
      <c r="I15">
        <v>0</v>
      </c>
      <c r="J15" t="s">
        <v>4849</v>
      </c>
      <c r="K15" s="1">
        <v>44410</v>
      </c>
      <c r="L15">
        <v>17000</v>
      </c>
      <c r="M15">
        <v>7962</v>
      </c>
      <c r="N15">
        <v>0</v>
      </c>
      <c r="O15" t="s">
        <v>4427</v>
      </c>
      <c r="P15">
        <v>29</v>
      </c>
      <c r="Q15">
        <v>2021</v>
      </c>
      <c r="R15" t="s">
        <v>4850</v>
      </c>
      <c r="S15" t="s">
        <v>4793</v>
      </c>
      <c r="T15">
        <v>0</v>
      </c>
      <c r="U15">
        <v>2021</v>
      </c>
      <c r="V15" s="1">
        <v>44562</v>
      </c>
      <c r="W15" s="1">
        <v>44773</v>
      </c>
      <c r="X15" s="1">
        <v>44785</v>
      </c>
      <c r="Y15">
        <v>4216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4216</v>
      </c>
      <c r="AG15">
        <v>0</v>
      </c>
    </row>
    <row r="16" spans="1:33" x14ac:dyDescent="0.25">
      <c r="A16">
        <v>7</v>
      </c>
      <c r="B16">
        <v>702</v>
      </c>
      <c r="C16">
        <v>14</v>
      </c>
      <c r="D16">
        <v>422</v>
      </c>
      <c r="E16">
        <v>11</v>
      </c>
      <c r="F16">
        <v>2039</v>
      </c>
      <c r="G16" t="s">
        <v>4815</v>
      </c>
      <c r="H16">
        <v>1</v>
      </c>
      <c r="I16">
        <v>0</v>
      </c>
      <c r="J16" t="s">
        <v>4851</v>
      </c>
      <c r="K16" s="1">
        <v>44410</v>
      </c>
      <c r="L16">
        <v>12815</v>
      </c>
      <c r="M16">
        <v>4313</v>
      </c>
      <c r="N16">
        <v>0</v>
      </c>
      <c r="O16" t="s">
        <v>4427</v>
      </c>
      <c r="P16">
        <v>25</v>
      </c>
      <c r="Q16">
        <v>2021</v>
      </c>
      <c r="R16" t="s">
        <v>4852</v>
      </c>
      <c r="S16" t="s">
        <v>4793</v>
      </c>
      <c r="T16">
        <v>0</v>
      </c>
      <c r="U16">
        <v>2021</v>
      </c>
      <c r="V16" s="1">
        <v>44562</v>
      </c>
      <c r="W16" s="1">
        <v>44773</v>
      </c>
      <c r="X16" s="1">
        <v>44785</v>
      </c>
      <c r="Y16">
        <v>2686.5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2686.5</v>
      </c>
      <c r="AG16">
        <v>0</v>
      </c>
    </row>
    <row r="17" spans="1:33" x14ac:dyDescent="0.25">
      <c r="A17">
        <v>7</v>
      </c>
      <c r="B17">
        <v>702</v>
      </c>
      <c r="C17">
        <v>14</v>
      </c>
      <c r="D17">
        <v>422</v>
      </c>
      <c r="E17">
        <v>11</v>
      </c>
      <c r="F17">
        <v>2039</v>
      </c>
      <c r="G17" t="s">
        <v>4808</v>
      </c>
      <c r="H17">
        <v>1</v>
      </c>
      <c r="I17">
        <v>0</v>
      </c>
      <c r="J17" t="s">
        <v>4853</v>
      </c>
      <c r="K17" s="1">
        <v>44433</v>
      </c>
      <c r="L17">
        <v>11900</v>
      </c>
      <c r="M17">
        <v>7962</v>
      </c>
      <c r="N17">
        <v>0</v>
      </c>
      <c r="O17" t="s">
        <v>4427</v>
      </c>
      <c r="P17">
        <v>29</v>
      </c>
      <c r="Q17">
        <v>2021</v>
      </c>
      <c r="R17" t="s">
        <v>4854</v>
      </c>
      <c r="S17" t="s">
        <v>4793</v>
      </c>
      <c r="T17">
        <v>0</v>
      </c>
      <c r="U17">
        <v>2021</v>
      </c>
      <c r="V17" s="1">
        <v>44562</v>
      </c>
      <c r="W17" s="1">
        <v>44773</v>
      </c>
      <c r="X17" s="1">
        <v>44785</v>
      </c>
      <c r="Y17">
        <v>11900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11900</v>
      </c>
      <c r="AG17">
        <v>0</v>
      </c>
    </row>
    <row r="18" spans="1:33" x14ac:dyDescent="0.25">
      <c r="A18">
        <v>7</v>
      </c>
      <c r="B18">
        <v>702</v>
      </c>
      <c r="C18">
        <v>17</v>
      </c>
      <c r="D18">
        <v>512</v>
      </c>
      <c r="E18">
        <v>17</v>
      </c>
      <c r="F18">
        <v>2046</v>
      </c>
      <c r="G18" t="s">
        <v>4803</v>
      </c>
      <c r="H18">
        <v>1</v>
      </c>
      <c r="I18">
        <v>0</v>
      </c>
      <c r="J18" t="s">
        <v>4855</v>
      </c>
      <c r="K18" s="1">
        <v>44438</v>
      </c>
      <c r="L18">
        <v>1283.2</v>
      </c>
      <c r="M18">
        <v>7036</v>
      </c>
      <c r="N18">
        <v>0</v>
      </c>
      <c r="O18" t="s">
        <v>4427</v>
      </c>
      <c r="P18">
        <v>29</v>
      </c>
      <c r="Q18">
        <v>2021</v>
      </c>
      <c r="R18" t="s">
        <v>4856</v>
      </c>
      <c r="S18" t="s">
        <v>4793</v>
      </c>
      <c r="T18">
        <v>0</v>
      </c>
      <c r="U18">
        <v>2021</v>
      </c>
      <c r="V18" s="1">
        <v>44562</v>
      </c>
      <c r="W18" s="1">
        <v>44773</v>
      </c>
      <c r="X18" s="1">
        <v>44785</v>
      </c>
      <c r="Y18">
        <v>1283.2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1283.2</v>
      </c>
      <c r="AG18">
        <v>0</v>
      </c>
    </row>
    <row r="19" spans="1:33" x14ac:dyDescent="0.25">
      <c r="A19">
        <v>6</v>
      </c>
      <c r="B19">
        <v>602</v>
      </c>
      <c r="C19">
        <v>26</v>
      </c>
      <c r="D19">
        <v>782</v>
      </c>
      <c r="E19">
        <v>17</v>
      </c>
      <c r="F19">
        <v>1078</v>
      </c>
      <c r="G19" t="s">
        <v>4800</v>
      </c>
      <c r="H19">
        <v>1</v>
      </c>
      <c r="I19">
        <v>0</v>
      </c>
      <c r="J19" t="s">
        <v>4857</v>
      </c>
      <c r="K19" s="1">
        <v>44447</v>
      </c>
      <c r="L19">
        <v>59816.9</v>
      </c>
      <c r="M19">
        <v>4271</v>
      </c>
      <c r="N19">
        <v>0</v>
      </c>
      <c r="O19" t="s">
        <v>17</v>
      </c>
      <c r="P19">
        <v>6</v>
      </c>
      <c r="Q19">
        <v>2021</v>
      </c>
      <c r="R19" t="s">
        <v>4858</v>
      </c>
      <c r="S19" t="s">
        <v>4794</v>
      </c>
      <c r="T19">
        <v>0</v>
      </c>
      <c r="U19">
        <v>2021</v>
      </c>
      <c r="V19" s="1">
        <v>44562</v>
      </c>
      <c r="W19" s="1">
        <v>44773</v>
      </c>
      <c r="X19" s="1">
        <v>44785</v>
      </c>
      <c r="Y19">
        <v>59407.78</v>
      </c>
      <c r="Z19">
        <v>0</v>
      </c>
      <c r="AA19">
        <v>59407.78</v>
      </c>
      <c r="AB19">
        <v>59407.78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6</v>
      </c>
      <c r="B20">
        <v>602</v>
      </c>
      <c r="C20">
        <v>26</v>
      </c>
      <c r="D20">
        <v>782</v>
      </c>
      <c r="E20">
        <v>17</v>
      </c>
      <c r="F20">
        <v>1078</v>
      </c>
      <c r="G20" t="s">
        <v>4800</v>
      </c>
      <c r="H20">
        <v>1210</v>
      </c>
      <c r="I20">
        <v>0</v>
      </c>
      <c r="J20" t="s">
        <v>4859</v>
      </c>
      <c r="K20" s="1">
        <v>44447</v>
      </c>
      <c r="L20">
        <v>138737</v>
      </c>
      <c r="M20">
        <v>4271</v>
      </c>
      <c r="N20">
        <v>0</v>
      </c>
      <c r="O20" t="s">
        <v>17</v>
      </c>
      <c r="P20">
        <v>6</v>
      </c>
      <c r="Q20">
        <v>2021</v>
      </c>
      <c r="R20" t="s">
        <v>4860</v>
      </c>
      <c r="S20" t="s">
        <v>4794</v>
      </c>
      <c r="T20">
        <v>0</v>
      </c>
      <c r="U20">
        <v>2021</v>
      </c>
      <c r="V20" s="1">
        <v>44562</v>
      </c>
      <c r="W20" s="1">
        <v>44773</v>
      </c>
      <c r="X20" s="1">
        <v>44785</v>
      </c>
      <c r="Y20">
        <v>138737</v>
      </c>
      <c r="Z20">
        <v>0</v>
      </c>
      <c r="AA20">
        <v>138737</v>
      </c>
      <c r="AB20">
        <v>138737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6</v>
      </c>
      <c r="B21">
        <v>602</v>
      </c>
      <c r="C21">
        <v>26</v>
      </c>
      <c r="D21">
        <v>782</v>
      </c>
      <c r="E21">
        <v>17</v>
      </c>
      <c r="F21">
        <v>1078</v>
      </c>
      <c r="G21" t="s">
        <v>4803</v>
      </c>
      <c r="H21">
        <v>1210</v>
      </c>
      <c r="I21">
        <v>0</v>
      </c>
      <c r="J21" t="s">
        <v>4861</v>
      </c>
      <c r="K21" s="1">
        <v>44447</v>
      </c>
      <c r="L21">
        <v>99933.62</v>
      </c>
      <c r="M21">
        <v>4271</v>
      </c>
      <c r="N21">
        <v>0</v>
      </c>
      <c r="O21" t="s">
        <v>17</v>
      </c>
      <c r="P21">
        <v>6</v>
      </c>
      <c r="Q21">
        <v>2021</v>
      </c>
      <c r="R21" t="s">
        <v>4862</v>
      </c>
      <c r="S21" t="s">
        <v>4794</v>
      </c>
      <c r="T21">
        <v>0</v>
      </c>
      <c r="U21">
        <v>2021</v>
      </c>
      <c r="V21" s="1">
        <v>44562</v>
      </c>
      <c r="W21" s="1">
        <v>44773</v>
      </c>
      <c r="X21" s="1">
        <v>44785</v>
      </c>
      <c r="Y21">
        <v>99933.62</v>
      </c>
      <c r="Z21">
        <v>0</v>
      </c>
      <c r="AA21">
        <v>99933.62</v>
      </c>
      <c r="AB21">
        <v>99933.62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6</v>
      </c>
      <c r="B22">
        <v>602</v>
      </c>
      <c r="C22">
        <v>26</v>
      </c>
      <c r="D22">
        <v>782</v>
      </c>
      <c r="E22">
        <v>17</v>
      </c>
      <c r="F22">
        <v>1078</v>
      </c>
      <c r="G22" t="s">
        <v>4800</v>
      </c>
      <c r="H22">
        <v>1</v>
      </c>
      <c r="I22">
        <v>0</v>
      </c>
      <c r="J22" t="s">
        <v>4863</v>
      </c>
      <c r="K22" s="1">
        <v>44447</v>
      </c>
      <c r="L22">
        <v>5318.6</v>
      </c>
      <c r="M22">
        <v>4271</v>
      </c>
      <c r="N22">
        <v>0</v>
      </c>
      <c r="O22" t="s">
        <v>17</v>
      </c>
      <c r="P22">
        <v>5</v>
      </c>
      <c r="Q22">
        <v>2021</v>
      </c>
      <c r="R22" t="s">
        <v>4864</v>
      </c>
      <c r="S22" t="s">
        <v>4794</v>
      </c>
      <c r="T22">
        <v>0</v>
      </c>
      <c r="U22">
        <v>2021</v>
      </c>
      <c r="V22" s="1">
        <v>44562</v>
      </c>
      <c r="W22" s="1">
        <v>44773</v>
      </c>
      <c r="X22" s="1">
        <v>44785</v>
      </c>
      <c r="Y22">
        <v>5318.6</v>
      </c>
      <c r="Z22">
        <v>0</v>
      </c>
      <c r="AA22">
        <v>5318.6</v>
      </c>
      <c r="AB22">
        <v>5318.6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8</v>
      </c>
      <c r="B23">
        <v>801</v>
      </c>
      <c r="C23">
        <v>10</v>
      </c>
      <c r="D23">
        <v>302</v>
      </c>
      <c r="E23">
        <v>8</v>
      </c>
      <c r="F23">
        <v>1511</v>
      </c>
      <c r="G23" t="s">
        <v>4799</v>
      </c>
      <c r="H23">
        <v>40</v>
      </c>
      <c r="I23">
        <v>0</v>
      </c>
      <c r="J23" t="s">
        <v>4865</v>
      </c>
      <c r="K23" s="1">
        <v>44463</v>
      </c>
      <c r="L23">
        <v>11020</v>
      </c>
      <c r="M23">
        <v>912</v>
      </c>
      <c r="N23">
        <v>0</v>
      </c>
      <c r="O23" t="s">
        <v>17</v>
      </c>
      <c r="P23">
        <v>0</v>
      </c>
      <c r="Q23">
        <v>0</v>
      </c>
      <c r="R23" t="s">
        <v>4866</v>
      </c>
      <c r="S23" t="s">
        <v>4786</v>
      </c>
      <c r="T23">
        <v>0</v>
      </c>
      <c r="U23">
        <v>2021</v>
      </c>
      <c r="V23" s="1">
        <v>44562</v>
      </c>
      <c r="W23" s="1">
        <v>44773</v>
      </c>
      <c r="X23" s="1">
        <v>44785</v>
      </c>
      <c r="Y23">
        <v>11020</v>
      </c>
      <c r="Z23">
        <v>0</v>
      </c>
      <c r="AA23">
        <v>4940</v>
      </c>
      <c r="AB23">
        <v>4940</v>
      </c>
      <c r="AC23">
        <v>0</v>
      </c>
      <c r="AD23">
        <v>0</v>
      </c>
      <c r="AE23">
        <v>0</v>
      </c>
      <c r="AF23">
        <v>6080</v>
      </c>
      <c r="AG23">
        <v>0</v>
      </c>
    </row>
    <row r="24" spans="1:33" x14ac:dyDescent="0.25">
      <c r="A24">
        <v>2</v>
      </c>
      <c r="B24">
        <v>204</v>
      </c>
      <c r="C24">
        <v>8</v>
      </c>
      <c r="D24">
        <v>243</v>
      </c>
      <c r="E24">
        <v>11</v>
      </c>
      <c r="F24">
        <v>2009</v>
      </c>
      <c r="G24" t="s">
        <v>4802</v>
      </c>
      <c r="H24">
        <v>1</v>
      </c>
      <c r="I24">
        <v>0</v>
      </c>
      <c r="J24" t="s">
        <v>4867</v>
      </c>
      <c r="K24" s="1">
        <v>44467</v>
      </c>
      <c r="L24">
        <v>400</v>
      </c>
      <c r="M24">
        <v>7007</v>
      </c>
      <c r="N24">
        <v>0</v>
      </c>
      <c r="O24" t="s">
        <v>17</v>
      </c>
      <c r="P24">
        <v>0</v>
      </c>
      <c r="Q24">
        <v>0</v>
      </c>
      <c r="R24" t="s">
        <v>4868</v>
      </c>
      <c r="S24" t="s">
        <v>4786</v>
      </c>
      <c r="T24">
        <v>0</v>
      </c>
      <c r="U24">
        <v>2021</v>
      </c>
      <c r="V24" s="1">
        <v>44562</v>
      </c>
      <c r="W24" s="1">
        <v>44773</v>
      </c>
      <c r="X24" s="1">
        <v>44785</v>
      </c>
      <c r="Y24">
        <v>225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225</v>
      </c>
      <c r="AG24">
        <v>0</v>
      </c>
    </row>
    <row r="25" spans="1:33" x14ac:dyDescent="0.25">
      <c r="A25">
        <v>8</v>
      </c>
      <c r="B25">
        <v>801</v>
      </c>
      <c r="C25">
        <v>10</v>
      </c>
      <c r="D25">
        <v>122</v>
      </c>
      <c r="E25">
        <v>5</v>
      </c>
      <c r="F25">
        <v>2049</v>
      </c>
      <c r="G25" t="s">
        <v>4785</v>
      </c>
      <c r="H25">
        <v>40</v>
      </c>
      <c r="I25">
        <v>0</v>
      </c>
      <c r="J25" t="s">
        <v>4869</v>
      </c>
      <c r="K25" s="1">
        <v>44172</v>
      </c>
      <c r="L25">
        <v>180</v>
      </c>
      <c r="M25">
        <v>6790</v>
      </c>
      <c r="N25">
        <v>0</v>
      </c>
      <c r="O25" t="s">
        <v>17</v>
      </c>
      <c r="P25">
        <v>0</v>
      </c>
      <c r="Q25">
        <v>0</v>
      </c>
      <c r="R25" t="s">
        <v>4870</v>
      </c>
      <c r="S25" t="s">
        <v>4786</v>
      </c>
      <c r="T25">
        <v>0</v>
      </c>
      <c r="U25">
        <v>2020</v>
      </c>
      <c r="V25" s="1">
        <v>44562</v>
      </c>
      <c r="W25" s="1">
        <v>44773</v>
      </c>
      <c r="X25" s="1">
        <v>44785</v>
      </c>
      <c r="Y25">
        <v>0</v>
      </c>
      <c r="Z25">
        <v>180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180</v>
      </c>
    </row>
    <row r="26" spans="1:33" x14ac:dyDescent="0.25">
      <c r="A26">
        <v>2</v>
      </c>
      <c r="B26">
        <v>204</v>
      </c>
      <c r="C26">
        <v>8</v>
      </c>
      <c r="D26">
        <v>243</v>
      </c>
      <c r="E26">
        <v>11</v>
      </c>
      <c r="F26">
        <v>2009</v>
      </c>
      <c r="G26" t="s">
        <v>4805</v>
      </c>
      <c r="H26">
        <v>1</v>
      </c>
      <c r="I26">
        <v>0</v>
      </c>
      <c r="J26" t="s">
        <v>4871</v>
      </c>
      <c r="K26" s="1">
        <v>44482</v>
      </c>
      <c r="L26">
        <v>2017.6</v>
      </c>
      <c r="M26">
        <v>4980</v>
      </c>
      <c r="N26">
        <v>0</v>
      </c>
      <c r="O26" t="s">
        <v>17</v>
      </c>
      <c r="P26">
        <v>57</v>
      </c>
      <c r="Q26">
        <v>2019</v>
      </c>
      <c r="R26" t="s">
        <v>4872</v>
      </c>
      <c r="S26" t="s">
        <v>4786</v>
      </c>
      <c r="T26">
        <v>0</v>
      </c>
      <c r="U26">
        <v>2021</v>
      </c>
      <c r="V26" s="1">
        <v>44562</v>
      </c>
      <c r="W26" s="1">
        <v>44773</v>
      </c>
      <c r="X26" s="1">
        <v>44785</v>
      </c>
      <c r="Y26">
        <v>2017.6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2017.6</v>
      </c>
      <c r="AG26">
        <v>0</v>
      </c>
    </row>
    <row r="27" spans="1:33" x14ac:dyDescent="0.25">
      <c r="A27">
        <v>8</v>
      </c>
      <c r="B27">
        <v>801</v>
      </c>
      <c r="C27">
        <v>10</v>
      </c>
      <c r="D27">
        <v>303</v>
      </c>
      <c r="E27">
        <v>9</v>
      </c>
      <c r="F27">
        <v>2070</v>
      </c>
      <c r="G27" t="s">
        <v>4873</v>
      </c>
      <c r="H27">
        <v>40</v>
      </c>
      <c r="I27">
        <v>0</v>
      </c>
      <c r="J27" t="s">
        <v>4874</v>
      </c>
      <c r="K27" s="1">
        <v>44483</v>
      </c>
      <c r="L27">
        <v>95957.95</v>
      </c>
      <c r="M27">
        <v>3954</v>
      </c>
      <c r="N27">
        <v>0</v>
      </c>
      <c r="O27" t="s">
        <v>17</v>
      </c>
      <c r="P27">
        <v>0</v>
      </c>
      <c r="Q27">
        <v>0</v>
      </c>
      <c r="R27" t="s">
        <v>4875</v>
      </c>
      <c r="S27" t="s">
        <v>4786</v>
      </c>
      <c r="T27">
        <v>0</v>
      </c>
      <c r="U27">
        <v>2021</v>
      </c>
      <c r="V27" s="1">
        <v>44562</v>
      </c>
      <c r="W27" s="1">
        <v>44773</v>
      </c>
      <c r="X27" s="1">
        <v>44785</v>
      </c>
      <c r="Y27">
        <v>7970.59</v>
      </c>
      <c r="Z27">
        <v>0</v>
      </c>
      <c r="AA27">
        <v>7970.59</v>
      </c>
      <c r="AB27">
        <v>7970.59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3</v>
      </c>
      <c r="B28">
        <v>301</v>
      </c>
      <c r="C28">
        <v>4</v>
      </c>
      <c r="D28">
        <v>122</v>
      </c>
      <c r="E28">
        <v>1</v>
      </c>
      <c r="F28">
        <v>1003</v>
      </c>
      <c r="G28" t="s">
        <v>4797</v>
      </c>
      <c r="H28">
        <v>1</v>
      </c>
      <c r="I28">
        <v>0</v>
      </c>
      <c r="J28" t="s">
        <v>4876</v>
      </c>
      <c r="K28" s="1">
        <v>44487</v>
      </c>
      <c r="L28">
        <v>15502.5</v>
      </c>
      <c r="M28">
        <v>8027</v>
      </c>
      <c r="N28">
        <v>0</v>
      </c>
      <c r="O28" t="s">
        <v>17</v>
      </c>
      <c r="P28">
        <v>4</v>
      </c>
      <c r="Q28">
        <v>2021</v>
      </c>
      <c r="R28" t="s">
        <v>4877</v>
      </c>
      <c r="S28" t="s">
        <v>4794</v>
      </c>
      <c r="T28">
        <v>0</v>
      </c>
      <c r="U28">
        <v>2021</v>
      </c>
      <c r="V28" s="1">
        <v>44562</v>
      </c>
      <c r="W28" s="1">
        <v>44773</v>
      </c>
      <c r="X28" s="1">
        <v>44785</v>
      </c>
      <c r="Y28">
        <v>10851.75</v>
      </c>
      <c r="Z28">
        <v>0</v>
      </c>
      <c r="AA28">
        <v>10851.75</v>
      </c>
      <c r="AB28">
        <v>10851.75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3</v>
      </c>
      <c r="B29">
        <v>301</v>
      </c>
      <c r="C29">
        <v>4</v>
      </c>
      <c r="D29">
        <v>122</v>
      </c>
      <c r="E29">
        <v>1</v>
      </c>
      <c r="F29">
        <v>1003</v>
      </c>
      <c r="G29" t="s">
        <v>4796</v>
      </c>
      <c r="H29">
        <v>1</v>
      </c>
      <c r="I29">
        <v>0</v>
      </c>
      <c r="J29" t="s">
        <v>4878</v>
      </c>
      <c r="K29" s="1">
        <v>44487</v>
      </c>
      <c r="L29">
        <v>36172.5</v>
      </c>
      <c r="M29">
        <v>8027</v>
      </c>
      <c r="N29">
        <v>0</v>
      </c>
      <c r="O29" t="s">
        <v>17</v>
      </c>
      <c r="P29">
        <v>4</v>
      </c>
      <c r="Q29">
        <v>2021</v>
      </c>
      <c r="R29" t="s">
        <v>4879</v>
      </c>
      <c r="S29" t="s">
        <v>4794</v>
      </c>
      <c r="T29">
        <v>0</v>
      </c>
      <c r="U29">
        <v>2021</v>
      </c>
      <c r="V29" s="1">
        <v>44562</v>
      </c>
      <c r="W29" s="1">
        <v>44773</v>
      </c>
      <c r="X29" s="1">
        <v>44785</v>
      </c>
      <c r="Y29">
        <v>25320.75</v>
      </c>
      <c r="Z29">
        <v>0</v>
      </c>
      <c r="AA29">
        <v>25320.75</v>
      </c>
      <c r="AB29">
        <v>25320.75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6</v>
      </c>
      <c r="B30">
        <v>603</v>
      </c>
      <c r="C30">
        <v>26</v>
      </c>
      <c r="D30">
        <v>782</v>
      </c>
      <c r="E30">
        <v>5</v>
      </c>
      <c r="F30">
        <v>1063</v>
      </c>
      <c r="G30" t="s">
        <v>4818</v>
      </c>
      <c r="H30">
        <v>1</v>
      </c>
      <c r="I30">
        <v>0</v>
      </c>
      <c r="J30" t="s">
        <v>4880</v>
      </c>
      <c r="K30" s="1">
        <v>44489</v>
      </c>
      <c r="L30">
        <v>189714</v>
      </c>
      <c r="M30">
        <v>7673</v>
      </c>
      <c r="N30">
        <v>0</v>
      </c>
      <c r="O30" t="s">
        <v>17</v>
      </c>
      <c r="P30">
        <v>0</v>
      </c>
      <c r="Q30">
        <v>0</v>
      </c>
      <c r="R30" t="s">
        <v>4881</v>
      </c>
      <c r="S30" t="s">
        <v>4786</v>
      </c>
      <c r="T30">
        <v>0</v>
      </c>
      <c r="U30">
        <v>2021</v>
      </c>
      <c r="V30" s="1">
        <v>44562</v>
      </c>
      <c r="W30" s="1">
        <v>44773</v>
      </c>
      <c r="X30" s="1">
        <v>44785</v>
      </c>
      <c r="Y30">
        <v>189714</v>
      </c>
      <c r="Z30">
        <v>0</v>
      </c>
      <c r="AA30">
        <v>187277.07</v>
      </c>
      <c r="AB30">
        <v>187277.07</v>
      </c>
      <c r="AC30">
        <v>0</v>
      </c>
      <c r="AD30">
        <v>2436.9299999999998</v>
      </c>
      <c r="AE30">
        <v>0</v>
      </c>
      <c r="AF30">
        <v>0</v>
      </c>
      <c r="AG30">
        <v>0</v>
      </c>
    </row>
    <row r="31" spans="1:33" x14ac:dyDescent="0.25">
      <c r="A31">
        <v>7</v>
      </c>
      <c r="B31">
        <v>702</v>
      </c>
      <c r="C31">
        <v>15</v>
      </c>
      <c r="D31">
        <v>452</v>
      </c>
      <c r="E31">
        <v>10</v>
      </c>
      <c r="F31">
        <v>2044</v>
      </c>
      <c r="G31" t="s">
        <v>4815</v>
      </c>
      <c r="H31">
        <v>1</v>
      </c>
      <c r="I31">
        <v>0</v>
      </c>
      <c r="J31" t="s">
        <v>4882</v>
      </c>
      <c r="K31" s="1">
        <v>44490</v>
      </c>
      <c r="L31">
        <v>1572.5</v>
      </c>
      <c r="M31">
        <v>4313</v>
      </c>
      <c r="N31">
        <v>0</v>
      </c>
      <c r="O31" t="s">
        <v>4427</v>
      </c>
      <c r="P31">
        <v>25</v>
      </c>
      <c r="Q31">
        <v>2021</v>
      </c>
      <c r="R31" t="s">
        <v>4883</v>
      </c>
      <c r="S31" t="s">
        <v>4793</v>
      </c>
      <c r="T31">
        <v>0</v>
      </c>
      <c r="U31">
        <v>2021</v>
      </c>
      <c r="V31" s="1">
        <v>44562</v>
      </c>
      <c r="W31" s="1">
        <v>44773</v>
      </c>
      <c r="X31" s="1">
        <v>44785</v>
      </c>
      <c r="Y31">
        <v>398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398</v>
      </c>
      <c r="AG31">
        <v>0</v>
      </c>
    </row>
    <row r="32" spans="1:33" x14ac:dyDescent="0.25">
      <c r="A32">
        <v>7</v>
      </c>
      <c r="B32">
        <v>702</v>
      </c>
      <c r="C32">
        <v>15</v>
      </c>
      <c r="D32">
        <v>452</v>
      </c>
      <c r="E32">
        <v>17</v>
      </c>
      <c r="F32">
        <v>2045</v>
      </c>
      <c r="G32" t="s">
        <v>4787</v>
      </c>
      <c r="H32">
        <v>1</v>
      </c>
      <c r="I32">
        <v>0</v>
      </c>
      <c r="J32" t="s">
        <v>4884</v>
      </c>
      <c r="K32" s="1">
        <v>44503</v>
      </c>
      <c r="L32">
        <v>55000</v>
      </c>
      <c r="M32">
        <v>1169</v>
      </c>
      <c r="N32">
        <v>0</v>
      </c>
      <c r="O32" t="s">
        <v>17</v>
      </c>
      <c r="P32">
        <v>0</v>
      </c>
      <c r="Q32">
        <v>0</v>
      </c>
      <c r="R32" t="s">
        <v>4885</v>
      </c>
      <c r="S32" t="s">
        <v>4786</v>
      </c>
      <c r="T32">
        <v>0</v>
      </c>
      <c r="U32">
        <v>2021</v>
      </c>
      <c r="V32" s="1">
        <v>44562</v>
      </c>
      <c r="W32" s="1">
        <v>44773</v>
      </c>
      <c r="X32" s="1">
        <v>44785</v>
      </c>
      <c r="Y32">
        <v>0</v>
      </c>
      <c r="Z32">
        <v>28158.28</v>
      </c>
      <c r="AA32">
        <v>0</v>
      </c>
      <c r="AB32">
        <v>0</v>
      </c>
      <c r="AC32">
        <v>28158.28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10</v>
      </c>
      <c r="B33">
        <v>1002</v>
      </c>
      <c r="C33">
        <v>20</v>
      </c>
      <c r="D33">
        <v>608</v>
      </c>
      <c r="E33">
        <v>4</v>
      </c>
      <c r="F33">
        <v>2093</v>
      </c>
      <c r="G33" t="s">
        <v>4886</v>
      </c>
      <c r="H33">
        <v>1</v>
      </c>
      <c r="I33">
        <v>0</v>
      </c>
      <c r="J33" t="s">
        <v>4887</v>
      </c>
      <c r="K33" s="1">
        <v>44505</v>
      </c>
      <c r="L33">
        <v>9920</v>
      </c>
      <c r="M33">
        <v>8148</v>
      </c>
      <c r="N33">
        <v>0</v>
      </c>
      <c r="O33" t="s">
        <v>17</v>
      </c>
      <c r="P33">
        <v>174</v>
      </c>
      <c r="Q33">
        <v>2021</v>
      </c>
      <c r="R33" t="s">
        <v>4888</v>
      </c>
      <c r="S33" t="s">
        <v>4786</v>
      </c>
      <c r="T33">
        <v>0</v>
      </c>
      <c r="U33">
        <v>2021</v>
      </c>
      <c r="V33" s="1">
        <v>44562</v>
      </c>
      <c r="W33" s="1">
        <v>44773</v>
      </c>
      <c r="X33" s="1">
        <v>44785</v>
      </c>
      <c r="Y33">
        <v>9920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9920</v>
      </c>
      <c r="AG33">
        <v>0</v>
      </c>
    </row>
    <row r="34" spans="1:33" x14ac:dyDescent="0.25">
      <c r="A34">
        <v>12</v>
      </c>
      <c r="B34">
        <v>1201</v>
      </c>
      <c r="C34">
        <v>9</v>
      </c>
      <c r="D34">
        <v>122</v>
      </c>
      <c r="E34">
        <v>1</v>
      </c>
      <c r="F34">
        <v>2107</v>
      </c>
      <c r="G34" t="s">
        <v>4790</v>
      </c>
      <c r="H34">
        <v>50</v>
      </c>
      <c r="I34">
        <v>0</v>
      </c>
      <c r="J34" t="s">
        <v>4889</v>
      </c>
      <c r="K34" s="1">
        <v>44508</v>
      </c>
      <c r="L34">
        <v>9500</v>
      </c>
      <c r="M34">
        <v>5504</v>
      </c>
      <c r="N34">
        <v>0</v>
      </c>
      <c r="O34" t="s">
        <v>17</v>
      </c>
      <c r="P34">
        <v>178</v>
      </c>
      <c r="Q34">
        <v>2021</v>
      </c>
      <c r="R34" t="s">
        <v>4890</v>
      </c>
      <c r="S34" t="s">
        <v>4786</v>
      </c>
      <c r="T34">
        <v>0</v>
      </c>
      <c r="U34">
        <v>2021</v>
      </c>
      <c r="V34" s="1">
        <v>44562</v>
      </c>
      <c r="W34" s="1">
        <v>44773</v>
      </c>
      <c r="X34" s="1">
        <v>44785</v>
      </c>
      <c r="Y34">
        <v>9500</v>
      </c>
      <c r="Z34">
        <v>0</v>
      </c>
      <c r="AA34">
        <v>9500</v>
      </c>
      <c r="AB34">
        <v>9500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8</v>
      </c>
      <c r="B35">
        <v>801</v>
      </c>
      <c r="C35">
        <v>10</v>
      </c>
      <c r="D35">
        <v>302</v>
      </c>
      <c r="E35">
        <v>8</v>
      </c>
      <c r="F35">
        <v>2064</v>
      </c>
      <c r="G35" t="s">
        <v>4798</v>
      </c>
      <c r="H35">
        <v>40</v>
      </c>
      <c r="I35">
        <v>0</v>
      </c>
      <c r="J35" t="s">
        <v>4891</v>
      </c>
      <c r="K35" s="1">
        <v>44519</v>
      </c>
      <c r="L35">
        <v>4550</v>
      </c>
      <c r="M35">
        <v>47</v>
      </c>
      <c r="N35">
        <v>0</v>
      </c>
      <c r="O35" t="s">
        <v>17</v>
      </c>
      <c r="P35">
        <v>23</v>
      </c>
      <c r="Q35">
        <v>2021</v>
      </c>
      <c r="R35" t="s">
        <v>4892</v>
      </c>
      <c r="S35" t="s">
        <v>4788</v>
      </c>
      <c r="T35">
        <v>0</v>
      </c>
      <c r="U35">
        <v>2021</v>
      </c>
      <c r="V35" s="1">
        <v>44562</v>
      </c>
      <c r="W35" s="1">
        <v>44773</v>
      </c>
      <c r="X35" s="1">
        <v>44785</v>
      </c>
      <c r="Y35">
        <v>4550</v>
      </c>
      <c r="Z35">
        <v>0</v>
      </c>
      <c r="AA35">
        <v>4550</v>
      </c>
      <c r="AB35">
        <v>4550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8</v>
      </c>
      <c r="B36">
        <v>801</v>
      </c>
      <c r="C36">
        <v>10</v>
      </c>
      <c r="D36">
        <v>303</v>
      </c>
      <c r="E36">
        <v>8</v>
      </c>
      <c r="F36">
        <v>2068</v>
      </c>
      <c r="G36" t="s">
        <v>4798</v>
      </c>
      <c r="H36">
        <v>40</v>
      </c>
      <c r="I36">
        <v>0</v>
      </c>
      <c r="J36" t="s">
        <v>4893</v>
      </c>
      <c r="K36" s="1">
        <v>44519</v>
      </c>
      <c r="L36">
        <v>50000</v>
      </c>
      <c r="M36">
        <v>47</v>
      </c>
      <c r="N36">
        <v>0</v>
      </c>
      <c r="O36" t="s">
        <v>17</v>
      </c>
      <c r="P36">
        <v>23</v>
      </c>
      <c r="Q36">
        <v>2021</v>
      </c>
      <c r="R36" t="s">
        <v>4894</v>
      </c>
      <c r="S36" t="s">
        <v>4788</v>
      </c>
      <c r="T36">
        <v>0</v>
      </c>
      <c r="U36">
        <v>2021</v>
      </c>
      <c r="V36" s="1">
        <v>44562</v>
      </c>
      <c r="W36" s="1">
        <v>44773</v>
      </c>
      <c r="X36" s="1">
        <v>44785</v>
      </c>
      <c r="Y36">
        <v>50000</v>
      </c>
      <c r="Z36">
        <v>0</v>
      </c>
      <c r="AA36">
        <v>42000</v>
      </c>
      <c r="AB36">
        <v>42000</v>
      </c>
      <c r="AC36">
        <v>0</v>
      </c>
      <c r="AD36">
        <v>0</v>
      </c>
      <c r="AE36">
        <v>0</v>
      </c>
      <c r="AF36">
        <v>8000</v>
      </c>
      <c r="AG36">
        <v>0</v>
      </c>
    </row>
    <row r="37" spans="1:33" x14ac:dyDescent="0.25">
      <c r="A37">
        <v>8</v>
      </c>
      <c r="B37">
        <v>801</v>
      </c>
      <c r="C37">
        <v>10</v>
      </c>
      <c r="D37">
        <v>303</v>
      </c>
      <c r="E37">
        <v>8</v>
      </c>
      <c r="F37">
        <v>1517</v>
      </c>
      <c r="G37" t="s">
        <v>4798</v>
      </c>
      <c r="H37">
        <v>40</v>
      </c>
      <c r="I37">
        <v>0</v>
      </c>
      <c r="J37" t="s">
        <v>4895</v>
      </c>
      <c r="K37" s="1">
        <v>44519</v>
      </c>
      <c r="L37">
        <v>20000</v>
      </c>
      <c r="M37">
        <v>47</v>
      </c>
      <c r="N37">
        <v>0</v>
      </c>
      <c r="O37" t="s">
        <v>17</v>
      </c>
      <c r="P37">
        <v>23</v>
      </c>
      <c r="Q37">
        <v>2021</v>
      </c>
      <c r="R37" t="s">
        <v>4896</v>
      </c>
      <c r="S37" t="s">
        <v>4788</v>
      </c>
      <c r="T37">
        <v>0</v>
      </c>
      <c r="U37">
        <v>2021</v>
      </c>
      <c r="V37" s="1">
        <v>44562</v>
      </c>
      <c r="W37" s="1">
        <v>44773</v>
      </c>
      <c r="X37" s="1">
        <v>44785</v>
      </c>
      <c r="Y37">
        <v>20000</v>
      </c>
      <c r="Z37">
        <v>0</v>
      </c>
      <c r="AA37">
        <v>18000</v>
      </c>
      <c r="AB37">
        <v>18000</v>
      </c>
      <c r="AC37">
        <v>0</v>
      </c>
      <c r="AD37">
        <v>0</v>
      </c>
      <c r="AE37">
        <v>0</v>
      </c>
      <c r="AF37">
        <v>2000</v>
      </c>
      <c r="AG37">
        <v>0</v>
      </c>
    </row>
    <row r="38" spans="1:33" x14ac:dyDescent="0.25">
      <c r="A38">
        <v>5</v>
      </c>
      <c r="B38">
        <v>502</v>
      </c>
      <c r="C38">
        <v>12</v>
      </c>
      <c r="D38">
        <v>361</v>
      </c>
      <c r="E38">
        <v>2</v>
      </c>
      <c r="F38">
        <v>2019</v>
      </c>
      <c r="G38" t="s">
        <v>4820</v>
      </c>
      <c r="H38">
        <v>31</v>
      </c>
      <c r="I38">
        <v>0</v>
      </c>
      <c r="J38" t="s">
        <v>4897</v>
      </c>
      <c r="K38" s="1">
        <v>44522</v>
      </c>
      <c r="L38">
        <v>33040</v>
      </c>
      <c r="M38">
        <v>7279</v>
      </c>
      <c r="N38">
        <v>0</v>
      </c>
      <c r="O38" t="s">
        <v>4427</v>
      </c>
      <c r="P38">
        <v>44</v>
      </c>
      <c r="Q38">
        <v>2021</v>
      </c>
      <c r="R38" t="s">
        <v>4898</v>
      </c>
      <c r="S38" t="s">
        <v>4793</v>
      </c>
      <c r="T38">
        <v>0</v>
      </c>
      <c r="U38">
        <v>2021</v>
      </c>
      <c r="V38" s="1">
        <v>44562</v>
      </c>
      <c r="W38" s="1">
        <v>44773</v>
      </c>
      <c r="X38" s="1">
        <v>44785</v>
      </c>
      <c r="Y38">
        <v>8255.9599999999991</v>
      </c>
      <c r="Z38">
        <v>0</v>
      </c>
      <c r="AA38">
        <v>8255.9599999999991</v>
      </c>
      <c r="AB38">
        <v>8255.9599999999991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5</v>
      </c>
      <c r="B39">
        <v>502</v>
      </c>
      <c r="C39">
        <v>12</v>
      </c>
      <c r="D39">
        <v>365</v>
      </c>
      <c r="E39">
        <v>2</v>
      </c>
      <c r="F39">
        <v>2023</v>
      </c>
      <c r="G39" t="s">
        <v>4820</v>
      </c>
      <c r="H39">
        <v>20</v>
      </c>
      <c r="I39">
        <v>0</v>
      </c>
      <c r="J39" t="s">
        <v>4899</v>
      </c>
      <c r="K39" s="1">
        <v>44522</v>
      </c>
      <c r="L39">
        <v>33040</v>
      </c>
      <c r="M39">
        <v>7279</v>
      </c>
      <c r="N39">
        <v>0</v>
      </c>
      <c r="O39" t="s">
        <v>4427</v>
      </c>
      <c r="P39">
        <v>44</v>
      </c>
      <c r="Q39">
        <v>2021</v>
      </c>
      <c r="R39" t="s">
        <v>4900</v>
      </c>
      <c r="S39" t="s">
        <v>4793</v>
      </c>
      <c r="T39">
        <v>0</v>
      </c>
      <c r="U39">
        <v>2021</v>
      </c>
      <c r="V39" s="1">
        <v>44562</v>
      </c>
      <c r="W39" s="1">
        <v>44773</v>
      </c>
      <c r="X39" s="1">
        <v>44785</v>
      </c>
      <c r="Y39">
        <v>8255.9599999999991</v>
      </c>
      <c r="Z39">
        <v>0</v>
      </c>
      <c r="AA39">
        <v>8255.9599999999991</v>
      </c>
      <c r="AB39">
        <v>8255.9599999999991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2</v>
      </c>
      <c r="B40">
        <v>201</v>
      </c>
      <c r="C40">
        <v>4</v>
      </c>
      <c r="D40">
        <v>122</v>
      </c>
      <c r="E40">
        <v>1</v>
      </c>
      <c r="F40">
        <v>2004</v>
      </c>
      <c r="G40" t="s">
        <v>4820</v>
      </c>
      <c r="H40">
        <v>1</v>
      </c>
      <c r="I40">
        <v>0</v>
      </c>
      <c r="J40" t="s">
        <v>4901</v>
      </c>
      <c r="K40" s="1">
        <v>44522</v>
      </c>
      <c r="L40">
        <v>8260</v>
      </c>
      <c r="M40">
        <v>7279</v>
      </c>
      <c r="N40">
        <v>0</v>
      </c>
      <c r="O40" t="s">
        <v>4427</v>
      </c>
      <c r="P40">
        <v>44</v>
      </c>
      <c r="Q40">
        <v>2021</v>
      </c>
      <c r="R40" t="s">
        <v>4902</v>
      </c>
      <c r="S40" t="s">
        <v>4793</v>
      </c>
      <c r="T40">
        <v>0</v>
      </c>
      <c r="U40">
        <v>2021</v>
      </c>
      <c r="V40" s="1">
        <v>44562</v>
      </c>
      <c r="W40" s="1">
        <v>44773</v>
      </c>
      <c r="X40" s="1">
        <v>44785</v>
      </c>
      <c r="Y40">
        <v>2063.9899999999998</v>
      </c>
      <c r="Z40">
        <v>0</v>
      </c>
      <c r="AA40">
        <v>2063.9899999999998</v>
      </c>
      <c r="AB40">
        <v>2063.9899999999998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3</v>
      </c>
      <c r="B41">
        <v>301</v>
      </c>
      <c r="C41">
        <v>4</v>
      </c>
      <c r="D41">
        <v>122</v>
      </c>
      <c r="E41">
        <v>1</v>
      </c>
      <c r="F41">
        <v>2010</v>
      </c>
      <c r="G41" t="s">
        <v>4820</v>
      </c>
      <c r="H41">
        <v>1</v>
      </c>
      <c r="I41">
        <v>0</v>
      </c>
      <c r="J41" t="s">
        <v>4903</v>
      </c>
      <c r="K41" s="1">
        <v>44522</v>
      </c>
      <c r="L41">
        <v>16520</v>
      </c>
      <c r="M41">
        <v>7279</v>
      </c>
      <c r="N41">
        <v>0</v>
      </c>
      <c r="O41" t="s">
        <v>4427</v>
      </c>
      <c r="P41">
        <v>44</v>
      </c>
      <c r="Q41">
        <v>2021</v>
      </c>
      <c r="R41" t="s">
        <v>4904</v>
      </c>
      <c r="S41" t="s">
        <v>4793</v>
      </c>
      <c r="T41">
        <v>0</v>
      </c>
      <c r="U41">
        <v>2021</v>
      </c>
      <c r="V41" s="1">
        <v>44562</v>
      </c>
      <c r="W41" s="1">
        <v>44773</v>
      </c>
      <c r="X41" s="1">
        <v>44785</v>
      </c>
      <c r="Y41">
        <v>4127.9799999999996</v>
      </c>
      <c r="Z41">
        <v>0</v>
      </c>
      <c r="AA41">
        <v>4127.9799999999996</v>
      </c>
      <c r="AB41">
        <v>4127.9799999999996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2</v>
      </c>
      <c r="B42">
        <v>203</v>
      </c>
      <c r="C42">
        <v>4</v>
      </c>
      <c r="D42">
        <v>122</v>
      </c>
      <c r="E42">
        <v>1</v>
      </c>
      <c r="F42">
        <v>2006</v>
      </c>
      <c r="G42" t="s">
        <v>4820</v>
      </c>
      <c r="H42">
        <v>1</v>
      </c>
      <c r="I42">
        <v>0</v>
      </c>
      <c r="J42" t="s">
        <v>4905</v>
      </c>
      <c r="K42" s="1">
        <v>44522</v>
      </c>
      <c r="L42">
        <v>16520</v>
      </c>
      <c r="M42">
        <v>7279</v>
      </c>
      <c r="N42">
        <v>0</v>
      </c>
      <c r="O42" t="s">
        <v>4427</v>
      </c>
      <c r="P42">
        <v>44</v>
      </c>
      <c r="Q42">
        <v>2021</v>
      </c>
      <c r="R42" t="s">
        <v>4906</v>
      </c>
      <c r="S42" t="s">
        <v>4793</v>
      </c>
      <c r="T42">
        <v>0</v>
      </c>
      <c r="U42">
        <v>2021</v>
      </c>
      <c r="V42" s="1">
        <v>44562</v>
      </c>
      <c r="W42" s="1">
        <v>44773</v>
      </c>
      <c r="X42" s="1">
        <v>44785</v>
      </c>
      <c r="Y42">
        <v>4127.9799999999996</v>
      </c>
      <c r="Z42">
        <v>0</v>
      </c>
      <c r="AA42">
        <v>4127.9799999999996</v>
      </c>
      <c r="AB42">
        <v>4127.9799999999996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6</v>
      </c>
      <c r="B43">
        <v>601</v>
      </c>
      <c r="C43">
        <v>26</v>
      </c>
      <c r="D43">
        <v>122</v>
      </c>
      <c r="E43">
        <v>1</v>
      </c>
      <c r="F43">
        <v>2032</v>
      </c>
      <c r="G43" t="s">
        <v>4796</v>
      </c>
      <c r="H43">
        <v>1</v>
      </c>
      <c r="I43">
        <v>0</v>
      </c>
      <c r="J43" t="s">
        <v>4907</v>
      </c>
      <c r="K43" s="1">
        <v>44524</v>
      </c>
      <c r="L43">
        <v>8</v>
      </c>
      <c r="M43">
        <v>4628</v>
      </c>
      <c r="N43">
        <v>0</v>
      </c>
      <c r="O43" t="s">
        <v>17</v>
      </c>
      <c r="P43">
        <v>0</v>
      </c>
      <c r="Q43">
        <v>0</v>
      </c>
      <c r="R43" t="s">
        <v>4908</v>
      </c>
      <c r="S43" t="s">
        <v>4786</v>
      </c>
      <c r="T43">
        <v>0</v>
      </c>
      <c r="U43">
        <v>2021</v>
      </c>
      <c r="V43" s="1">
        <v>44562</v>
      </c>
      <c r="W43" s="1">
        <v>44773</v>
      </c>
      <c r="X43" s="1">
        <v>44785</v>
      </c>
      <c r="Y43">
        <v>8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8</v>
      </c>
      <c r="AG43">
        <v>0</v>
      </c>
    </row>
    <row r="44" spans="1:33" x14ac:dyDescent="0.25">
      <c r="A44">
        <v>8</v>
      </c>
      <c r="B44">
        <v>801</v>
      </c>
      <c r="C44">
        <v>10</v>
      </c>
      <c r="D44">
        <v>122</v>
      </c>
      <c r="E44">
        <v>5</v>
      </c>
      <c r="F44">
        <v>2049</v>
      </c>
      <c r="G44" t="s">
        <v>4807</v>
      </c>
      <c r="H44">
        <v>40</v>
      </c>
      <c r="I44">
        <v>0</v>
      </c>
      <c r="J44" t="s">
        <v>4909</v>
      </c>
      <c r="K44" s="1">
        <v>44526</v>
      </c>
      <c r="L44">
        <v>500</v>
      </c>
      <c r="M44">
        <v>7152</v>
      </c>
      <c r="N44">
        <v>0</v>
      </c>
      <c r="O44" t="s">
        <v>17</v>
      </c>
      <c r="P44">
        <v>0</v>
      </c>
      <c r="Q44">
        <v>0</v>
      </c>
      <c r="R44" t="s">
        <v>4910</v>
      </c>
      <c r="S44" t="s">
        <v>4786</v>
      </c>
      <c r="T44">
        <v>0</v>
      </c>
      <c r="U44">
        <v>2021</v>
      </c>
      <c r="V44" s="1">
        <v>44562</v>
      </c>
      <c r="W44" s="1">
        <v>44773</v>
      </c>
      <c r="X44" s="1">
        <v>44785</v>
      </c>
      <c r="Y44">
        <v>43.5</v>
      </c>
      <c r="Z44">
        <v>0</v>
      </c>
      <c r="AA44">
        <v>43.5</v>
      </c>
      <c r="AB44">
        <v>43.5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7</v>
      </c>
      <c r="B45">
        <v>702</v>
      </c>
      <c r="C45">
        <v>15</v>
      </c>
      <c r="D45">
        <v>452</v>
      </c>
      <c r="E45">
        <v>10</v>
      </c>
      <c r="F45">
        <v>2044</v>
      </c>
      <c r="G45" t="s">
        <v>4815</v>
      </c>
      <c r="H45">
        <v>1</v>
      </c>
      <c r="I45">
        <v>0</v>
      </c>
      <c r="J45" t="s">
        <v>4911</v>
      </c>
      <c r="K45" s="1">
        <v>44529</v>
      </c>
      <c r="L45">
        <v>1261</v>
      </c>
      <c r="M45">
        <v>4628</v>
      </c>
      <c r="N45">
        <v>0</v>
      </c>
      <c r="O45" t="s">
        <v>17</v>
      </c>
      <c r="P45">
        <v>192</v>
      </c>
      <c r="Q45">
        <v>2021</v>
      </c>
      <c r="R45" t="s">
        <v>4912</v>
      </c>
      <c r="S45" t="s">
        <v>4786</v>
      </c>
      <c r="T45">
        <v>0</v>
      </c>
      <c r="U45">
        <v>2021</v>
      </c>
      <c r="V45" s="1">
        <v>44562</v>
      </c>
      <c r="W45" s="1">
        <v>44773</v>
      </c>
      <c r="X45" s="1">
        <v>44785</v>
      </c>
      <c r="Y45">
        <v>1261</v>
      </c>
      <c r="Z45">
        <v>0</v>
      </c>
      <c r="AA45">
        <v>1261</v>
      </c>
      <c r="AB45">
        <v>1261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7</v>
      </c>
      <c r="B46">
        <v>702</v>
      </c>
      <c r="C46">
        <v>15</v>
      </c>
      <c r="D46">
        <v>452</v>
      </c>
      <c r="E46">
        <v>10</v>
      </c>
      <c r="F46">
        <v>2044</v>
      </c>
      <c r="G46" t="s">
        <v>4808</v>
      </c>
      <c r="H46">
        <v>1</v>
      </c>
      <c r="I46">
        <v>0</v>
      </c>
      <c r="J46" t="s">
        <v>4913</v>
      </c>
      <c r="K46" s="1">
        <v>44529</v>
      </c>
      <c r="L46">
        <v>1250</v>
      </c>
      <c r="M46">
        <v>4628</v>
      </c>
      <c r="N46">
        <v>0</v>
      </c>
      <c r="O46" t="s">
        <v>17</v>
      </c>
      <c r="P46">
        <v>192</v>
      </c>
      <c r="Q46">
        <v>2021</v>
      </c>
      <c r="R46" t="s">
        <v>4914</v>
      </c>
      <c r="S46" t="s">
        <v>4786</v>
      </c>
      <c r="T46">
        <v>0</v>
      </c>
      <c r="U46">
        <v>2021</v>
      </c>
      <c r="V46" s="1">
        <v>44562</v>
      </c>
      <c r="W46" s="1">
        <v>44773</v>
      </c>
      <c r="X46" s="1">
        <v>44785</v>
      </c>
      <c r="Y46">
        <v>1250</v>
      </c>
      <c r="Z46">
        <v>0</v>
      </c>
      <c r="AA46">
        <v>1250</v>
      </c>
      <c r="AB46">
        <v>1250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7</v>
      </c>
      <c r="B47">
        <v>703</v>
      </c>
      <c r="C47">
        <v>26</v>
      </c>
      <c r="D47">
        <v>782</v>
      </c>
      <c r="E47">
        <v>18</v>
      </c>
      <c r="F47">
        <v>2048</v>
      </c>
      <c r="G47" t="s">
        <v>4795</v>
      </c>
      <c r="H47">
        <v>1</v>
      </c>
      <c r="I47">
        <v>0</v>
      </c>
      <c r="J47" t="s">
        <v>4915</v>
      </c>
      <c r="K47" s="1">
        <v>44533</v>
      </c>
      <c r="L47">
        <v>206.04</v>
      </c>
      <c r="M47">
        <v>756</v>
      </c>
      <c r="N47">
        <v>0</v>
      </c>
      <c r="O47" t="s">
        <v>17</v>
      </c>
      <c r="P47">
        <v>0</v>
      </c>
      <c r="Q47">
        <v>0</v>
      </c>
      <c r="R47" t="s">
        <v>4916</v>
      </c>
      <c r="S47" t="s">
        <v>4786</v>
      </c>
      <c r="T47">
        <v>0</v>
      </c>
      <c r="U47">
        <v>2021</v>
      </c>
      <c r="V47" s="1">
        <v>44562</v>
      </c>
      <c r="W47" s="1">
        <v>44773</v>
      </c>
      <c r="X47" s="1">
        <v>44785</v>
      </c>
      <c r="Y47">
        <v>206.04</v>
      </c>
      <c r="Z47">
        <v>0</v>
      </c>
      <c r="AA47">
        <v>135.16</v>
      </c>
      <c r="AB47">
        <v>135.16</v>
      </c>
      <c r="AC47">
        <v>0</v>
      </c>
      <c r="AD47">
        <v>0</v>
      </c>
      <c r="AE47">
        <v>0</v>
      </c>
      <c r="AF47">
        <v>70.88</v>
      </c>
      <c r="AG47">
        <v>0</v>
      </c>
    </row>
    <row r="48" spans="1:33" x14ac:dyDescent="0.25">
      <c r="A48">
        <v>12</v>
      </c>
      <c r="B48">
        <v>1201</v>
      </c>
      <c r="C48">
        <v>9</v>
      </c>
      <c r="D48">
        <v>122</v>
      </c>
      <c r="E48">
        <v>1</v>
      </c>
      <c r="F48">
        <v>2107</v>
      </c>
      <c r="G48" t="s">
        <v>4804</v>
      </c>
      <c r="H48">
        <v>50</v>
      </c>
      <c r="I48">
        <v>0</v>
      </c>
      <c r="J48" t="s">
        <v>4917</v>
      </c>
      <c r="K48" s="1">
        <v>44544</v>
      </c>
      <c r="L48">
        <v>17010</v>
      </c>
      <c r="M48">
        <v>8240</v>
      </c>
      <c r="N48">
        <v>0</v>
      </c>
      <c r="O48" t="s">
        <v>17</v>
      </c>
      <c r="P48">
        <v>204</v>
      </c>
      <c r="Q48">
        <v>2021</v>
      </c>
      <c r="R48" t="s">
        <v>4918</v>
      </c>
      <c r="S48" t="s">
        <v>4786</v>
      </c>
      <c r="T48">
        <v>0</v>
      </c>
      <c r="U48">
        <v>2021</v>
      </c>
      <c r="V48" s="1">
        <v>44562</v>
      </c>
      <c r="W48" s="1">
        <v>44773</v>
      </c>
      <c r="X48" s="1">
        <v>44785</v>
      </c>
      <c r="Y48">
        <v>17010</v>
      </c>
      <c r="Z48">
        <v>0</v>
      </c>
      <c r="AA48">
        <v>17010</v>
      </c>
      <c r="AB48">
        <v>17010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8</v>
      </c>
      <c r="B49">
        <v>801</v>
      </c>
      <c r="C49">
        <v>10</v>
      </c>
      <c r="D49">
        <v>303</v>
      </c>
      <c r="E49">
        <v>9</v>
      </c>
      <c r="F49">
        <v>2072</v>
      </c>
      <c r="G49" t="s">
        <v>4811</v>
      </c>
      <c r="H49">
        <v>4050</v>
      </c>
      <c r="I49">
        <v>0</v>
      </c>
      <c r="J49" t="s">
        <v>4919</v>
      </c>
      <c r="K49" s="1">
        <v>44550</v>
      </c>
      <c r="L49">
        <v>-0.44</v>
      </c>
      <c r="M49">
        <v>7494</v>
      </c>
      <c r="N49">
        <v>0</v>
      </c>
      <c r="O49" t="s">
        <v>4427</v>
      </c>
      <c r="P49">
        <v>8</v>
      </c>
      <c r="Q49">
        <v>2021</v>
      </c>
      <c r="R49" t="s">
        <v>4920</v>
      </c>
      <c r="S49" t="s">
        <v>4921</v>
      </c>
      <c r="T49">
        <v>0</v>
      </c>
      <c r="U49">
        <v>2021</v>
      </c>
      <c r="V49" s="1">
        <v>44562</v>
      </c>
      <c r="W49" s="1">
        <v>44773</v>
      </c>
      <c r="X49" s="1">
        <v>44785</v>
      </c>
      <c r="Y49">
        <v>3913.02</v>
      </c>
      <c r="Z49">
        <v>0</v>
      </c>
      <c r="AA49">
        <v>3913.02</v>
      </c>
      <c r="AB49">
        <v>3913.02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8</v>
      </c>
      <c r="B50">
        <v>801</v>
      </c>
      <c r="C50">
        <v>10</v>
      </c>
      <c r="D50">
        <v>303</v>
      </c>
      <c r="E50">
        <v>9</v>
      </c>
      <c r="F50">
        <v>2072</v>
      </c>
      <c r="G50" t="s">
        <v>4811</v>
      </c>
      <c r="H50">
        <v>40</v>
      </c>
      <c r="I50">
        <v>0</v>
      </c>
      <c r="J50" t="s">
        <v>4922</v>
      </c>
      <c r="K50" s="1">
        <v>44550</v>
      </c>
      <c r="L50">
        <v>62.98</v>
      </c>
      <c r="M50">
        <v>7494</v>
      </c>
      <c r="N50">
        <v>0</v>
      </c>
      <c r="O50" t="s">
        <v>4427</v>
      </c>
      <c r="P50">
        <v>8</v>
      </c>
      <c r="Q50">
        <v>2021</v>
      </c>
      <c r="R50" t="s">
        <v>4923</v>
      </c>
      <c r="S50" t="s">
        <v>4921</v>
      </c>
      <c r="T50">
        <v>0</v>
      </c>
      <c r="U50">
        <v>2021</v>
      </c>
      <c r="V50" s="1">
        <v>44562</v>
      </c>
      <c r="W50" s="1">
        <v>44773</v>
      </c>
      <c r="X50" s="1">
        <v>44785</v>
      </c>
      <c r="Y50">
        <v>62.98</v>
      </c>
      <c r="Z50">
        <v>0</v>
      </c>
      <c r="AA50">
        <v>62.98</v>
      </c>
      <c r="AB50">
        <v>62.98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7</v>
      </c>
      <c r="B51">
        <v>702</v>
      </c>
      <c r="C51">
        <v>26</v>
      </c>
      <c r="D51">
        <v>782</v>
      </c>
      <c r="E51">
        <v>17</v>
      </c>
      <c r="F51">
        <v>1516</v>
      </c>
      <c r="G51" t="s">
        <v>4818</v>
      </c>
      <c r="H51">
        <v>1</v>
      </c>
      <c r="I51">
        <v>0</v>
      </c>
      <c r="J51" t="s">
        <v>4924</v>
      </c>
      <c r="K51" s="1">
        <v>44552</v>
      </c>
      <c r="L51">
        <v>15544.54</v>
      </c>
      <c r="M51">
        <v>6824</v>
      </c>
      <c r="N51">
        <v>0</v>
      </c>
      <c r="O51" t="s">
        <v>17</v>
      </c>
      <c r="P51">
        <v>8</v>
      </c>
      <c r="Q51">
        <v>2021</v>
      </c>
      <c r="R51" t="s">
        <v>4925</v>
      </c>
      <c r="S51" t="s">
        <v>4794</v>
      </c>
      <c r="T51">
        <v>0</v>
      </c>
      <c r="U51">
        <v>2021</v>
      </c>
      <c r="V51" s="1">
        <v>44562</v>
      </c>
      <c r="W51" s="1">
        <v>44773</v>
      </c>
      <c r="X51" s="1">
        <v>44785</v>
      </c>
      <c r="Y51">
        <v>15544.54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15544.54</v>
      </c>
      <c r="AG51">
        <v>0</v>
      </c>
    </row>
    <row r="52" spans="1:33" x14ac:dyDescent="0.25">
      <c r="A52">
        <v>7</v>
      </c>
      <c r="B52">
        <v>702</v>
      </c>
      <c r="C52">
        <v>26</v>
      </c>
      <c r="D52">
        <v>782</v>
      </c>
      <c r="E52">
        <v>17</v>
      </c>
      <c r="F52">
        <v>1035</v>
      </c>
      <c r="G52" t="s">
        <v>4818</v>
      </c>
      <c r="H52">
        <v>1</v>
      </c>
      <c r="I52">
        <v>0</v>
      </c>
      <c r="J52" t="s">
        <v>4926</v>
      </c>
      <c r="K52" s="1">
        <v>44552</v>
      </c>
      <c r="L52">
        <v>189293.23</v>
      </c>
      <c r="M52">
        <v>6824</v>
      </c>
      <c r="N52">
        <v>0</v>
      </c>
      <c r="O52" t="s">
        <v>17</v>
      </c>
      <c r="P52">
        <v>8</v>
      </c>
      <c r="Q52">
        <v>2021</v>
      </c>
      <c r="R52" t="s">
        <v>4927</v>
      </c>
      <c r="S52" t="s">
        <v>4794</v>
      </c>
      <c r="T52">
        <v>0</v>
      </c>
      <c r="U52">
        <v>2021</v>
      </c>
      <c r="V52" s="1">
        <v>44562</v>
      </c>
      <c r="W52" s="1">
        <v>44773</v>
      </c>
      <c r="X52" s="1">
        <v>44785</v>
      </c>
      <c r="Y52">
        <v>189293.23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189293.23</v>
      </c>
      <c r="AG52">
        <v>0</v>
      </c>
    </row>
    <row r="53" spans="1:33" x14ac:dyDescent="0.25">
      <c r="A53">
        <v>7</v>
      </c>
      <c r="B53">
        <v>702</v>
      </c>
      <c r="C53">
        <v>26</v>
      </c>
      <c r="D53">
        <v>782</v>
      </c>
      <c r="E53">
        <v>17</v>
      </c>
      <c r="F53">
        <v>1508</v>
      </c>
      <c r="G53" t="s">
        <v>4818</v>
      </c>
      <c r="H53">
        <v>1</v>
      </c>
      <c r="I53">
        <v>0</v>
      </c>
      <c r="J53" t="s">
        <v>4928</v>
      </c>
      <c r="K53" s="1">
        <v>44552</v>
      </c>
      <c r="L53">
        <v>15523.58</v>
      </c>
      <c r="M53">
        <v>6824</v>
      </c>
      <c r="N53">
        <v>0</v>
      </c>
      <c r="O53" t="s">
        <v>17</v>
      </c>
      <c r="P53">
        <v>8</v>
      </c>
      <c r="Q53">
        <v>2021</v>
      </c>
      <c r="R53" t="s">
        <v>4929</v>
      </c>
      <c r="S53" t="s">
        <v>4794</v>
      </c>
      <c r="T53">
        <v>0</v>
      </c>
      <c r="U53">
        <v>2021</v>
      </c>
      <c r="V53" s="1">
        <v>44562</v>
      </c>
      <c r="W53" s="1">
        <v>44773</v>
      </c>
      <c r="X53" s="1">
        <v>44785</v>
      </c>
      <c r="Y53">
        <v>15523.58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15523.58</v>
      </c>
      <c r="AG53">
        <v>0</v>
      </c>
    </row>
    <row r="54" spans="1:33" x14ac:dyDescent="0.25">
      <c r="A54">
        <v>7</v>
      </c>
      <c r="B54">
        <v>702</v>
      </c>
      <c r="C54">
        <v>26</v>
      </c>
      <c r="D54">
        <v>782</v>
      </c>
      <c r="E54">
        <v>17</v>
      </c>
      <c r="F54">
        <v>1506</v>
      </c>
      <c r="G54" t="s">
        <v>4818</v>
      </c>
      <c r="H54">
        <v>1</v>
      </c>
      <c r="I54">
        <v>0</v>
      </c>
      <c r="J54" t="s">
        <v>4930</v>
      </c>
      <c r="K54" s="1">
        <v>44552</v>
      </c>
      <c r="L54">
        <v>15523.58</v>
      </c>
      <c r="M54">
        <v>6824</v>
      </c>
      <c r="N54">
        <v>0</v>
      </c>
      <c r="O54" t="s">
        <v>17</v>
      </c>
      <c r="P54">
        <v>8</v>
      </c>
      <c r="Q54">
        <v>2021</v>
      </c>
      <c r="R54" t="s">
        <v>4931</v>
      </c>
      <c r="S54" t="s">
        <v>4794</v>
      </c>
      <c r="T54">
        <v>0</v>
      </c>
      <c r="U54">
        <v>2021</v>
      </c>
      <c r="V54" s="1">
        <v>44562</v>
      </c>
      <c r="W54" s="1">
        <v>44773</v>
      </c>
      <c r="X54" s="1">
        <v>44785</v>
      </c>
      <c r="Y54">
        <v>15523.58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15523.58</v>
      </c>
      <c r="AG54">
        <v>0</v>
      </c>
    </row>
    <row r="55" spans="1:33" x14ac:dyDescent="0.25">
      <c r="A55">
        <v>7</v>
      </c>
      <c r="B55">
        <v>702</v>
      </c>
      <c r="C55">
        <v>26</v>
      </c>
      <c r="D55">
        <v>782</v>
      </c>
      <c r="E55">
        <v>17</v>
      </c>
      <c r="F55">
        <v>1505</v>
      </c>
      <c r="G55" t="s">
        <v>4818</v>
      </c>
      <c r="H55">
        <v>1</v>
      </c>
      <c r="I55">
        <v>0</v>
      </c>
      <c r="J55" t="s">
        <v>4932</v>
      </c>
      <c r="K55" s="1">
        <v>44552</v>
      </c>
      <c r="L55">
        <v>15523.58</v>
      </c>
      <c r="M55">
        <v>6824</v>
      </c>
      <c r="N55">
        <v>0</v>
      </c>
      <c r="O55" t="s">
        <v>17</v>
      </c>
      <c r="P55">
        <v>8</v>
      </c>
      <c r="Q55">
        <v>2021</v>
      </c>
      <c r="R55" t="s">
        <v>4933</v>
      </c>
      <c r="S55" t="s">
        <v>4794</v>
      </c>
      <c r="T55">
        <v>0</v>
      </c>
      <c r="U55">
        <v>2021</v>
      </c>
      <c r="V55" s="1">
        <v>44562</v>
      </c>
      <c r="W55" s="1">
        <v>44773</v>
      </c>
      <c r="X55" s="1">
        <v>44785</v>
      </c>
      <c r="Y55">
        <v>15523.58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15523.58</v>
      </c>
      <c r="AG55">
        <v>0</v>
      </c>
    </row>
    <row r="56" spans="1:33" x14ac:dyDescent="0.25">
      <c r="A56">
        <v>7</v>
      </c>
      <c r="B56">
        <v>702</v>
      </c>
      <c r="C56">
        <v>26</v>
      </c>
      <c r="D56">
        <v>782</v>
      </c>
      <c r="E56">
        <v>17</v>
      </c>
      <c r="F56">
        <v>1504</v>
      </c>
      <c r="G56" t="s">
        <v>4818</v>
      </c>
      <c r="H56">
        <v>1</v>
      </c>
      <c r="I56">
        <v>0</v>
      </c>
      <c r="J56" t="s">
        <v>4934</v>
      </c>
      <c r="K56" s="1">
        <v>44552</v>
      </c>
      <c r="L56">
        <v>15523.58</v>
      </c>
      <c r="M56">
        <v>6824</v>
      </c>
      <c r="N56">
        <v>0</v>
      </c>
      <c r="O56" t="s">
        <v>17</v>
      </c>
      <c r="P56">
        <v>8</v>
      </c>
      <c r="Q56">
        <v>2021</v>
      </c>
      <c r="R56" t="s">
        <v>4935</v>
      </c>
      <c r="S56" t="s">
        <v>4794</v>
      </c>
      <c r="T56">
        <v>0</v>
      </c>
      <c r="U56">
        <v>2021</v>
      </c>
      <c r="V56" s="1">
        <v>44562</v>
      </c>
      <c r="W56" s="1">
        <v>44773</v>
      </c>
      <c r="X56" s="1">
        <v>44785</v>
      </c>
      <c r="Y56">
        <v>15523.58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15523.58</v>
      </c>
      <c r="AG56">
        <v>0</v>
      </c>
    </row>
    <row r="57" spans="1:33" x14ac:dyDescent="0.25">
      <c r="A57">
        <v>7</v>
      </c>
      <c r="B57">
        <v>702</v>
      </c>
      <c r="C57">
        <v>26</v>
      </c>
      <c r="D57">
        <v>782</v>
      </c>
      <c r="E57">
        <v>17</v>
      </c>
      <c r="F57">
        <v>1035</v>
      </c>
      <c r="G57" t="s">
        <v>4818</v>
      </c>
      <c r="H57">
        <v>1</v>
      </c>
      <c r="I57">
        <v>0</v>
      </c>
      <c r="J57" t="s">
        <v>4936</v>
      </c>
      <c r="K57" s="1">
        <v>44552</v>
      </c>
      <c r="L57">
        <v>85995.64</v>
      </c>
      <c r="M57">
        <v>6824</v>
      </c>
      <c r="N57">
        <v>0</v>
      </c>
      <c r="O57" t="s">
        <v>17</v>
      </c>
      <c r="P57">
        <v>8</v>
      </c>
      <c r="Q57">
        <v>2021</v>
      </c>
      <c r="R57" t="s">
        <v>4937</v>
      </c>
      <c r="S57" t="s">
        <v>4794</v>
      </c>
      <c r="T57">
        <v>0</v>
      </c>
      <c r="U57">
        <v>2021</v>
      </c>
      <c r="V57" s="1">
        <v>44562</v>
      </c>
      <c r="W57" s="1">
        <v>44773</v>
      </c>
      <c r="X57" s="1">
        <v>44785</v>
      </c>
      <c r="Y57">
        <v>85995.64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85995.64</v>
      </c>
      <c r="AG57">
        <v>0</v>
      </c>
    </row>
    <row r="58" spans="1:33" x14ac:dyDescent="0.25">
      <c r="A58">
        <v>7</v>
      </c>
      <c r="B58">
        <v>702</v>
      </c>
      <c r="C58">
        <v>26</v>
      </c>
      <c r="D58">
        <v>782</v>
      </c>
      <c r="E58">
        <v>17</v>
      </c>
      <c r="F58">
        <v>1035</v>
      </c>
      <c r="G58" t="s">
        <v>4818</v>
      </c>
      <c r="H58">
        <v>1</v>
      </c>
      <c r="I58">
        <v>0</v>
      </c>
      <c r="J58" t="s">
        <v>4938</v>
      </c>
      <c r="K58" s="1">
        <v>44552</v>
      </c>
      <c r="L58">
        <v>97254.5</v>
      </c>
      <c r="M58">
        <v>6824</v>
      </c>
      <c r="N58">
        <v>0</v>
      </c>
      <c r="O58" t="s">
        <v>17</v>
      </c>
      <c r="P58">
        <v>8</v>
      </c>
      <c r="Q58">
        <v>2021</v>
      </c>
      <c r="R58" t="s">
        <v>4939</v>
      </c>
      <c r="S58" t="s">
        <v>4794</v>
      </c>
      <c r="T58">
        <v>0</v>
      </c>
      <c r="U58">
        <v>2021</v>
      </c>
      <c r="V58" s="1">
        <v>44562</v>
      </c>
      <c r="W58" s="1">
        <v>44773</v>
      </c>
      <c r="X58" s="1">
        <v>44785</v>
      </c>
      <c r="Y58">
        <v>97254.5</v>
      </c>
      <c r="Z58">
        <v>0</v>
      </c>
      <c r="AA58">
        <v>47360.800000000003</v>
      </c>
      <c r="AB58">
        <v>47360.800000000003</v>
      </c>
      <c r="AC58">
        <v>0</v>
      </c>
      <c r="AD58">
        <v>0</v>
      </c>
      <c r="AE58">
        <v>0</v>
      </c>
      <c r="AF58">
        <v>49893.7</v>
      </c>
      <c r="AG58">
        <v>0</v>
      </c>
    </row>
    <row r="59" spans="1:33" x14ac:dyDescent="0.25">
      <c r="A59">
        <v>5</v>
      </c>
      <c r="B59">
        <v>503</v>
      </c>
      <c r="C59">
        <v>13</v>
      </c>
      <c r="D59">
        <v>392</v>
      </c>
      <c r="E59">
        <v>3</v>
      </c>
      <c r="F59">
        <v>2027</v>
      </c>
      <c r="G59" t="s">
        <v>4787</v>
      </c>
      <c r="H59">
        <v>1</v>
      </c>
      <c r="I59">
        <v>0</v>
      </c>
      <c r="J59" t="s">
        <v>4940</v>
      </c>
      <c r="K59" s="1">
        <v>44553</v>
      </c>
      <c r="L59">
        <v>800</v>
      </c>
      <c r="M59">
        <v>1169</v>
      </c>
      <c r="N59">
        <v>0</v>
      </c>
      <c r="O59" t="s">
        <v>17</v>
      </c>
      <c r="P59">
        <v>0</v>
      </c>
      <c r="Q59">
        <v>0</v>
      </c>
      <c r="R59" t="s">
        <v>4941</v>
      </c>
      <c r="S59" t="s">
        <v>4786</v>
      </c>
      <c r="T59">
        <v>0</v>
      </c>
      <c r="U59">
        <v>2021</v>
      </c>
      <c r="V59" s="1">
        <v>44562</v>
      </c>
      <c r="W59" s="1">
        <v>44773</v>
      </c>
      <c r="X59" s="1">
        <v>44785</v>
      </c>
      <c r="Y59">
        <v>800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800</v>
      </c>
      <c r="AG59">
        <v>0</v>
      </c>
    </row>
    <row r="60" spans="1:33" x14ac:dyDescent="0.25">
      <c r="A60">
        <v>7</v>
      </c>
      <c r="B60">
        <v>702</v>
      </c>
      <c r="C60">
        <v>15</v>
      </c>
      <c r="D60">
        <v>452</v>
      </c>
      <c r="E60">
        <v>10</v>
      </c>
      <c r="F60">
        <v>2042</v>
      </c>
      <c r="G60" t="s">
        <v>4791</v>
      </c>
      <c r="H60">
        <v>1</v>
      </c>
      <c r="I60">
        <v>0</v>
      </c>
      <c r="J60" t="s">
        <v>4942</v>
      </c>
      <c r="K60" s="1">
        <v>44554</v>
      </c>
      <c r="L60">
        <v>9140</v>
      </c>
      <c r="M60">
        <v>6699</v>
      </c>
      <c r="N60">
        <v>0</v>
      </c>
      <c r="O60" t="s">
        <v>17</v>
      </c>
      <c r="P60">
        <v>4</v>
      </c>
      <c r="Q60">
        <v>2018</v>
      </c>
      <c r="R60" t="s">
        <v>4943</v>
      </c>
      <c r="S60" t="s">
        <v>4788</v>
      </c>
      <c r="T60">
        <v>0</v>
      </c>
      <c r="U60">
        <v>2021</v>
      </c>
      <c r="V60" s="1">
        <v>44562</v>
      </c>
      <c r="W60" s="1">
        <v>44773</v>
      </c>
      <c r="X60" s="1">
        <v>44785</v>
      </c>
      <c r="Y60">
        <v>9140</v>
      </c>
      <c r="Z60">
        <v>0</v>
      </c>
      <c r="AA60">
        <v>7825.45</v>
      </c>
      <c r="AB60">
        <v>7825.45</v>
      </c>
      <c r="AC60">
        <v>0</v>
      </c>
      <c r="AD60">
        <v>1314.55</v>
      </c>
      <c r="AE60">
        <v>0</v>
      </c>
      <c r="AF60">
        <v>0</v>
      </c>
      <c r="AG60">
        <v>0</v>
      </c>
    </row>
    <row r="61" spans="1:33" x14ac:dyDescent="0.25">
      <c r="A61">
        <v>8</v>
      </c>
      <c r="B61">
        <v>801</v>
      </c>
      <c r="C61">
        <v>10</v>
      </c>
      <c r="D61">
        <v>301</v>
      </c>
      <c r="E61">
        <v>6</v>
      </c>
      <c r="F61">
        <v>2059</v>
      </c>
      <c r="G61" t="s">
        <v>4812</v>
      </c>
      <c r="H61">
        <v>4505</v>
      </c>
      <c r="I61">
        <v>0</v>
      </c>
      <c r="J61" t="s">
        <v>4944</v>
      </c>
      <c r="K61" s="1">
        <v>44557</v>
      </c>
      <c r="L61">
        <v>11273.94</v>
      </c>
      <c r="M61">
        <v>8259</v>
      </c>
      <c r="N61">
        <v>0</v>
      </c>
      <c r="O61" t="s">
        <v>17</v>
      </c>
      <c r="P61">
        <v>18</v>
      </c>
      <c r="Q61">
        <v>2021</v>
      </c>
      <c r="R61" t="s">
        <v>4945</v>
      </c>
      <c r="S61" t="s">
        <v>4921</v>
      </c>
      <c r="T61">
        <v>0</v>
      </c>
      <c r="U61">
        <v>2021</v>
      </c>
      <c r="V61" s="1">
        <v>44562</v>
      </c>
      <c r="W61" s="1">
        <v>44773</v>
      </c>
      <c r="X61" s="1">
        <v>44785</v>
      </c>
      <c r="Y61">
        <v>11273.94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11273.94</v>
      </c>
      <c r="AG61">
        <v>0</v>
      </c>
    </row>
    <row r="62" spans="1:33" x14ac:dyDescent="0.25">
      <c r="A62">
        <v>6</v>
      </c>
      <c r="B62">
        <v>602</v>
      </c>
      <c r="C62">
        <v>26</v>
      </c>
      <c r="D62">
        <v>782</v>
      </c>
      <c r="E62">
        <v>17</v>
      </c>
      <c r="F62">
        <v>1078</v>
      </c>
      <c r="G62" t="s">
        <v>4803</v>
      </c>
      <c r="H62">
        <v>1210</v>
      </c>
      <c r="I62">
        <v>0</v>
      </c>
      <c r="J62" t="s">
        <v>4946</v>
      </c>
      <c r="K62" s="1">
        <v>44558</v>
      </c>
      <c r="L62">
        <v>66.38</v>
      </c>
      <c r="M62">
        <v>4271</v>
      </c>
      <c r="N62">
        <v>0</v>
      </c>
      <c r="O62" t="s">
        <v>17</v>
      </c>
      <c r="P62">
        <v>6</v>
      </c>
      <c r="Q62">
        <v>2021</v>
      </c>
      <c r="R62" t="s">
        <v>4947</v>
      </c>
      <c r="S62" t="s">
        <v>4794</v>
      </c>
      <c r="T62">
        <v>0</v>
      </c>
      <c r="U62">
        <v>2021</v>
      </c>
      <c r="V62" s="1">
        <v>44562</v>
      </c>
      <c r="W62" s="1">
        <v>44773</v>
      </c>
      <c r="X62" s="1">
        <v>44785</v>
      </c>
      <c r="Y62">
        <v>66.38</v>
      </c>
      <c r="Z62">
        <v>0</v>
      </c>
      <c r="AA62">
        <v>66.38</v>
      </c>
      <c r="AB62">
        <v>66.38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6</v>
      </c>
      <c r="B63">
        <v>602</v>
      </c>
      <c r="C63">
        <v>26</v>
      </c>
      <c r="D63">
        <v>782</v>
      </c>
      <c r="E63">
        <v>17</v>
      </c>
      <c r="F63">
        <v>1078</v>
      </c>
      <c r="G63" t="s">
        <v>4800</v>
      </c>
      <c r="H63">
        <v>1210</v>
      </c>
      <c r="I63">
        <v>0</v>
      </c>
      <c r="J63" t="s">
        <v>4948</v>
      </c>
      <c r="K63" s="1">
        <v>44558</v>
      </c>
      <c r="L63">
        <v>119</v>
      </c>
      <c r="M63">
        <v>4271</v>
      </c>
      <c r="N63">
        <v>0</v>
      </c>
      <c r="O63" t="s">
        <v>17</v>
      </c>
      <c r="P63">
        <v>6</v>
      </c>
      <c r="Q63">
        <v>2021</v>
      </c>
      <c r="R63" t="s">
        <v>4947</v>
      </c>
      <c r="S63" t="s">
        <v>4794</v>
      </c>
      <c r="T63">
        <v>0</v>
      </c>
      <c r="U63">
        <v>2021</v>
      </c>
      <c r="V63" s="1">
        <v>44562</v>
      </c>
      <c r="W63" s="1">
        <v>44773</v>
      </c>
      <c r="X63" s="1">
        <v>44785</v>
      </c>
      <c r="Y63">
        <v>119</v>
      </c>
      <c r="Z63">
        <v>0</v>
      </c>
      <c r="AA63">
        <v>119</v>
      </c>
      <c r="AB63">
        <v>119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7</v>
      </c>
      <c r="B64">
        <v>702</v>
      </c>
      <c r="C64">
        <v>15</v>
      </c>
      <c r="D64">
        <v>452</v>
      </c>
      <c r="E64">
        <v>17</v>
      </c>
      <c r="F64">
        <v>2045</v>
      </c>
      <c r="G64" t="s">
        <v>4787</v>
      </c>
      <c r="H64">
        <v>1</v>
      </c>
      <c r="I64">
        <v>0</v>
      </c>
      <c r="J64" t="s">
        <v>4949</v>
      </c>
      <c r="K64" s="1">
        <v>44558</v>
      </c>
      <c r="L64">
        <v>53341.84</v>
      </c>
      <c r="M64">
        <v>8216</v>
      </c>
      <c r="N64">
        <v>0</v>
      </c>
      <c r="O64" t="s">
        <v>17</v>
      </c>
      <c r="P64">
        <v>11</v>
      </c>
      <c r="Q64">
        <v>2021</v>
      </c>
      <c r="R64" t="s">
        <v>4950</v>
      </c>
      <c r="S64" t="s">
        <v>4794</v>
      </c>
      <c r="T64">
        <v>0</v>
      </c>
      <c r="U64">
        <v>2021</v>
      </c>
      <c r="V64" s="1">
        <v>44562</v>
      </c>
      <c r="W64" s="1">
        <v>44773</v>
      </c>
      <c r="X64" s="1">
        <v>44785</v>
      </c>
      <c r="Y64">
        <v>53341.84</v>
      </c>
      <c r="Z64">
        <v>0</v>
      </c>
      <c r="AA64">
        <v>53341.84</v>
      </c>
      <c r="AB64">
        <v>53341.84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7</v>
      </c>
      <c r="B65">
        <v>702</v>
      </c>
      <c r="C65">
        <v>15</v>
      </c>
      <c r="D65">
        <v>452</v>
      </c>
      <c r="E65">
        <v>17</v>
      </c>
      <c r="F65">
        <v>2045</v>
      </c>
      <c r="G65" t="s">
        <v>4817</v>
      </c>
      <c r="H65">
        <v>1</v>
      </c>
      <c r="I65">
        <v>0</v>
      </c>
      <c r="J65" t="s">
        <v>4951</v>
      </c>
      <c r="K65" s="1">
        <v>44558</v>
      </c>
      <c r="L65">
        <v>202617.09</v>
      </c>
      <c r="M65">
        <v>8216</v>
      </c>
      <c r="N65">
        <v>0</v>
      </c>
      <c r="O65" t="s">
        <v>17</v>
      </c>
      <c r="P65">
        <v>11</v>
      </c>
      <c r="Q65">
        <v>2021</v>
      </c>
      <c r="R65" t="s">
        <v>4952</v>
      </c>
      <c r="S65" t="s">
        <v>4794</v>
      </c>
      <c r="T65">
        <v>0</v>
      </c>
      <c r="U65">
        <v>2021</v>
      </c>
      <c r="V65" s="1">
        <v>44562</v>
      </c>
      <c r="W65" s="1">
        <v>44773</v>
      </c>
      <c r="X65" s="1">
        <v>44785</v>
      </c>
      <c r="Y65">
        <v>202617.09</v>
      </c>
      <c r="Z65">
        <v>0</v>
      </c>
      <c r="AA65">
        <v>202617.09</v>
      </c>
      <c r="AB65">
        <v>202617.09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7</v>
      </c>
      <c r="B66">
        <v>702</v>
      </c>
      <c r="C66">
        <v>15</v>
      </c>
      <c r="D66">
        <v>451</v>
      </c>
      <c r="E66">
        <v>17</v>
      </c>
      <c r="F66">
        <v>2040</v>
      </c>
      <c r="G66" t="s">
        <v>4801</v>
      </c>
      <c r="H66">
        <v>1</v>
      </c>
      <c r="I66">
        <v>0</v>
      </c>
      <c r="J66" t="s">
        <v>4953</v>
      </c>
      <c r="K66" s="1">
        <v>44559</v>
      </c>
      <c r="L66">
        <v>1950</v>
      </c>
      <c r="M66">
        <v>7986</v>
      </c>
      <c r="N66">
        <v>0</v>
      </c>
      <c r="O66" t="s">
        <v>17</v>
      </c>
      <c r="P66">
        <v>209</v>
      </c>
      <c r="Q66">
        <v>2021</v>
      </c>
      <c r="R66" t="s">
        <v>4954</v>
      </c>
      <c r="S66" t="s">
        <v>4786</v>
      </c>
      <c r="T66">
        <v>0</v>
      </c>
      <c r="U66">
        <v>2021</v>
      </c>
      <c r="V66" s="1">
        <v>44562</v>
      </c>
      <c r="W66" s="1">
        <v>44773</v>
      </c>
      <c r="X66" s="1">
        <v>44785</v>
      </c>
      <c r="Y66">
        <v>0</v>
      </c>
      <c r="Z66">
        <v>1950</v>
      </c>
      <c r="AA66">
        <v>0</v>
      </c>
      <c r="AB66">
        <v>0</v>
      </c>
      <c r="AC66">
        <v>1950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8</v>
      </c>
      <c r="B67">
        <v>801</v>
      </c>
      <c r="C67">
        <v>10</v>
      </c>
      <c r="D67">
        <v>301</v>
      </c>
      <c r="E67">
        <v>6</v>
      </c>
      <c r="F67">
        <v>2060</v>
      </c>
      <c r="G67" t="s">
        <v>4816</v>
      </c>
      <c r="H67">
        <v>40</v>
      </c>
      <c r="I67">
        <v>0</v>
      </c>
      <c r="J67" t="s">
        <v>4955</v>
      </c>
      <c r="K67" s="1">
        <v>44559</v>
      </c>
      <c r="L67">
        <v>1450</v>
      </c>
      <c r="M67">
        <v>8173</v>
      </c>
      <c r="N67">
        <v>0</v>
      </c>
      <c r="O67" t="s">
        <v>4427</v>
      </c>
      <c r="P67">
        <v>44</v>
      </c>
      <c r="Q67">
        <v>2021</v>
      </c>
      <c r="R67" t="s">
        <v>4956</v>
      </c>
      <c r="S67" t="s">
        <v>4793</v>
      </c>
      <c r="T67">
        <v>0</v>
      </c>
      <c r="U67">
        <v>2021</v>
      </c>
      <c r="V67" s="1">
        <v>44562</v>
      </c>
      <c r="W67" s="1">
        <v>44773</v>
      </c>
      <c r="X67" s="1">
        <v>44785</v>
      </c>
      <c r="Y67">
        <v>1450</v>
      </c>
      <c r="Z67">
        <v>0</v>
      </c>
      <c r="AA67">
        <v>1450</v>
      </c>
      <c r="AB67">
        <v>1450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8</v>
      </c>
      <c r="B68">
        <v>801</v>
      </c>
      <c r="C68">
        <v>10</v>
      </c>
      <c r="D68">
        <v>301</v>
      </c>
      <c r="E68">
        <v>6</v>
      </c>
      <c r="F68">
        <v>2060</v>
      </c>
      <c r="G68" t="s">
        <v>4821</v>
      </c>
      <c r="H68">
        <v>4511</v>
      </c>
      <c r="I68">
        <v>0</v>
      </c>
      <c r="J68" t="s">
        <v>4957</v>
      </c>
      <c r="K68" s="1">
        <v>44559</v>
      </c>
      <c r="L68">
        <v>160</v>
      </c>
      <c r="M68">
        <v>6950</v>
      </c>
      <c r="N68">
        <v>0</v>
      </c>
      <c r="O68" t="s">
        <v>4427</v>
      </c>
      <c r="P68">
        <v>44</v>
      </c>
      <c r="Q68">
        <v>2021</v>
      </c>
      <c r="R68" t="s">
        <v>4958</v>
      </c>
      <c r="S68" t="s">
        <v>4793</v>
      </c>
      <c r="T68">
        <v>0</v>
      </c>
      <c r="U68">
        <v>2021</v>
      </c>
      <c r="V68" s="1">
        <v>44562</v>
      </c>
      <c r="W68" s="1">
        <v>44773</v>
      </c>
      <c r="X68" s="1">
        <v>44785</v>
      </c>
      <c r="Y68">
        <v>160</v>
      </c>
      <c r="Z68">
        <v>0</v>
      </c>
      <c r="AA68">
        <v>160</v>
      </c>
      <c r="AB68">
        <v>160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8</v>
      </c>
      <c r="B69">
        <v>801</v>
      </c>
      <c r="C69">
        <v>10</v>
      </c>
      <c r="D69">
        <v>301</v>
      </c>
      <c r="E69">
        <v>6</v>
      </c>
      <c r="F69">
        <v>2060</v>
      </c>
      <c r="G69" t="s">
        <v>4821</v>
      </c>
      <c r="H69">
        <v>4511</v>
      </c>
      <c r="I69">
        <v>0</v>
      </c>
      <c r="J69" t="s">
        <v>4959</v>
      </c>
      <c r="K69" s="1">
        <v>44559</v>
      </c>
      <c r="L69">
        <v>432.77</v>
      </c>
      <c r="M69">
        <v>7297</v>
      </c>
      <c r="N69">
        <v>0</v>
      </c>
      <c r="O69" t="s">
        <v>4427</v>
      </c>
      <c r="P69">
        <v>44</v>
      </c>
      <c r="Q69">
        <v>2021</v>
      </c>
      <c r="R69" t="s">
        <v>4960</v>
      </c>
      <c r="S69" t="s">
        <v>4793</v>
      </c>
      <c r="T69">
        <v>0</v>
      </c>
      <c r="U69">
        <v>2021</v>
      </c>
      <c r="V69" s="1">
        <v>44562</v>
      </c>
      <c r="W69" s="1">
        <v>44773</v>
      </c>
      <c r="X69" s="1">
        <v>44785</v>
      </c>
      <c r="Y69">
        <v>432.77</v>
      </c>
      <c r="Z69">
        <v>0</v>
      </c>
      <c r="AA69">
        <v>432.77</v>
      </c>
      <c r="AB69">
        <v>432.77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8</v>
      </c>
      <c r="B70">
        <v>801</v>
      </c>
      <c r="C70">
        <v>10</v>
      </c>
      <c r="D70">
        <v>301</v>
      </c>
      <c r="E70">
        <v>6</v>
      </c>
      <c r="F70">
        <v>2060</v>
      </c>
      <c r="G70" t="s">
        <v>4821</v>
      </c>
      <c r="H70">
        <v>40</v>
      </c>
      <c r="I70">
        <v>0</v>
      </c>
      <c r="J70" t="s">
        <v>4961</v>
      </c>
      <c r="K70" s="1">
        <v>44559</v>
      </c>
      <c r="L70">
        <v>567.20000000000005</v>
      </c>
      <c r="M70">
        <v>7297</v>
      </c>
      <c r="N70">
        <v>0</v>
      </c>
      <c r="O70" t="s">
        <v>4427</v>
      </c>
      <c r="P70">
        <v>44</v>
      </c>
      <c r="Q70">
        <v>2021</v>
      </c>
      <c r="R70" t="s">
        <v>4962</v>
      </c>
      <c r="S70" t="s">
        <v>4793</v>
      </c>
      <c r="T70">
        <v>0</v>
      </c>
      <c r="U70">
        <v>2021</v>
      </c>
      <c r="V70" s="1">
        <v>44562</v>
      </c>
      <c r="W70" s="1">
        <v>44773</v>
      </c>
      <c r="X70" s="1">
        <v>44785</v>
      </c>
      <c r="Y70">
        <v>567.20000000000005</v>
      </c>
      <c r="Z70">
        <v>0</v>
      </c>
      <c r="AA70">
        <v>567.20000000000005</v>
      </c>
      <c r="AB70">
        <v>567.20000000000005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8</v>
      </c>
      <c r="B71">
        <v>801</v>
      </c>
      <c r="C71">
        <v>10</v>
      </c>
      <c r="D71">
        <v>301</v>
      </c>
      <c r="E71">
        <v>6</v>
      </c>
      <c r="F71">
        <v>2060</v>
      </c>
      <c r="G71" t="s">
        <v>4821</v>
      </c>
      <c r="H71">
        <v>4511</v>
      </c>
      <c r="I71">
        <v>0</v>
      </c>
      <c r="J71" t="s">
        <v>4963</v>
      </c>
      <c r="K71" s="1">
        <v>44559</v>
      </c>
      <c r="L71">
        <v>5370</v>
      </c>
      <c r="M71">
        <v>7632</v>
      </c>
      <c r="N71">
        <v>0</v>
      </c>
      <c r="O71" t="s">
        <v>4427</v>
      </c>
      <c r="P71">
        <v>44</v>
      </c>
      <c r="Q71">
        <v>2021</v>
      </c>
      <c r="R71" t="s">
        <v>4964</v>
      </c>
      <c r="S71" t="s">
        <v>4793</v>
      </c>
      <c r="T71">
        <v>0</v>
      </c>
      <c r="U71">
        <v>2021</v>
      </c>
      <c r="V71" s="1">
        <v>44562</v>
      </c>
      <c r="W71" s="1">
        <v>44773</v>
      </c>
      <c r="X71" s="1">
        <v>44785</v>
      </c>
      <c r="Y71">
        <v>5370</v>
      </c>
      <c r="Z71">
        <v>0</v>
      </c>
      <c r="AA71">
        <v>5370</v>
      </c>
      <c r="AB71">
        <v>5370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8</v>
      </c>
      <c r="B72">
        <v>801</v>
      </c>
      <c r="C72">
        <v>10</v>
      </c>
      <c r="D72">
        <v>301</v>
      </c>
      <c r="E72">
        <v>6</v>
      </c>
      <c r="F72">
        <v>2060</v>
      </c>
      <c r="G72" t="s">
        <v>4819</v>
      </c>
      <c r="H72">
        <v>4511</v>
      </c>
      <c r="I72">
        <v>0</v>
      </c>
      <c r="J72" t="s">
        <v>4965</v>
      </c>
      <c r="K72" s="1">
        <v>44559</v>
      </c>
      <c r="L72">
        <v>5345</v>
      </c>
      <c r="M72">
        <v>7632</v>
      </c>
      <c r="N72">
        <v>0</v>
      </c>
      <c r="O72" t="s">
        <v>4427</v>
      </c>
      <c r="P72">
        <v>44</v>
      </c>
      <c r="Q72">
        <v>2021</v>
      </c>
      <c r="R72" t="s">
        <v>4966</v>
      </c>
      <c r="S72" t="s">
        <v>4793</v>
      </c>
      <c r="T72">
        <v>3160</v>
      </c>
      <c r="U72">
        <v>2021</v>
      </c>
      <c r="V72" s="1">
        <v>44562</v>
      </c>
      <c r="W72" s="1">
        <v>44773</v>
      </c>
      <c r="X72" s="1">
        <v>44785</v>
      </c>
      <c r="Y72">
        <v>5345</v>
      </c>
      <c r="Z72">
        <v>0</v>
      </c>
      <c r="AA72">
        <v>5345</v>
      </c>
      <c r="AB72">
        <v>5345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5</v>
      </c>
      <c r="B73">
        <v>502</v>
      </c>
      <c r="C73">
        <v>12</v>
      </c>
      <c r="D73">
        <v>365</v>
      </c>
      <c r="E73">
        <v>2</v>
      </c>
      <c r="F73">
        <v>2023</v>
      </c>
      <c r="G73" t="s">
        <v>4806</v>
      </c>
      <c r="H73">
        <v>20</v>
      </c>
      <c r="I73">
        <v>0</v>
      </c>
      <c r="J73" t="s">
        <v>4967</v>
      </c>
      <c r="K73" s="1">
        <v>44560</v>
      </c>
      <c r="L73">
        <v>3500</v>
      </c>
      <c r="M73">
        <v>7703</v>
      </c>
      <c r="N73">
        <v>0</v>
      </c>
      <c r="O73" t="s">
        <v>17</v>
      </c>
      <c r="P73">
        <v>0</v>
      </c>
      <c r="Q73">
        <v>0</v>
      </c>
      <c r="R73" t="s">
        <v>4968</v>
      </c>
      <c r="S73" t="s">
        <v>4786</v>
      </c>
      <c r="T73">
        <v>0</v>
      </c>
      <c r="U73">
        <v>2021</v>
      </c>
      <c r="V73" s="1">
        <v>44562</v>
      </c>
      <c r="W73" s="1">
        <v>44773</v>
      </c>
      <c r="X73" s="1">
        <v>44785</v>
      </c>
      <c r="Y73">
        <v>3500</v>
      </c>
      <c r="Z73">
        <v>0</v>
      </c>
      <c r="AA73">
        <v>3500</v>
      </c>
      <c r="AB73">
        <v>3500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7</v>
      </c>
      <c r="B74">
        <v>703</v>
      </c>
      <c r="C74">
        <v>26</v>
      </c>
      <c r="D74">
        <v>782</v>
      </c>
      <c r="E74">
        <v>18</v>
      </c>
      <c r="F74">
        <v>2048</v>
      </c>
      <c r="G74" t="s">
        <v>4795</v>
      </c>
      <c r="H74">
        <v>1</v>
      </c>
      <c r="I74">
        <v>0</v>
      </c>
      <c r="J74" t="s">
        <v>4969</v>
      </c>
      <c r="K74" s="1">
        <v>44560</v>
      </c>
      <c r="L74">
        <v>3.79</v>
      </c>
      <c r="M74">
        <v>756</v>
      </c>
      <c r="N74">
        <v>0</v>
      </c>
      <c r="O74" t="s">
        <v>17</v>
      </c>
      <c r="P74">
        <v>0</v>
      </c>
      <c r="Q74">
        <v>0</v>
      </c>
      <c r="R74" t="s">
        <v>4970</v>
      </c>
      <c r="S74" t="s">
        <v>4786</v>
      </c>
      <c r="T74">
        <v>0</v>
      </c>
      <c r="U74">
        <v>2021</v>
      </c>
      <c r="V74" s="1">
        <v>44562</v>
      </c>
      <c r="W74" s="1">
        <v>44773</v>
      </c>
      <c r="X74" s="1">
        <v>44785</v>
      </c>
      <c r="Y74">
        <v>3.79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3.79</v>
      </c>
      <c r="AG74">
        <v>0</v>
      </c>
    </row>
    <row r="75" spans="1:33" x14ac:dyDescent="0.25">
      <c r="A75">
        <v>6</v>
      </c>
      <c r="B75">
        <v>602</v>
      </c>
      <c r="C75">
        <v>26</v>
      </c>
      <c r="D75">
        <v>782</v>
      </c>
      <c r="E75">
        <v>17</v>
      </c>
      <c r="F75">
        <v>1078</v>
      </c>
      <c r="G75" t="s">
        <v>4800</v>
      </c>
      <c r="H75">
        <v>1</v>
      </c>
      <c r="I75">
        <v>0</v>
      </c>
      <c r="J75" t="s">
        <v>4971</v>
      </c>
      <c r="K75" s="1">
        <v>44561</v>
      </c>
      <c r="L75">
        <v>12952.98</v>
      </c>
      <c r="M75">
        <v>4271</v>
      </c>
      <c r="N75">
        <v>0</v>
      </c>
      <c r="O75" t="s">
        <v>17</v>
      </c>
      <c r="P75">
        <v>6</v>
      </c>
      <c r="Q75">
        <v>2021</v>
      </c>
      <c r="R75" t="s">
        <v>4972</v>
      </c>
      <c r="S75" t="s">
        <v>4794</v>
      </c>
      <c r="T75">
        <v>0</v>
      </c>
      <c r="U75">
        <v>2021</v>
      </c>
      <c r="V75" s="1">
        <v>44562</v>
      </c>
      <c r="W75" s="1">
        <v>44773</v>
      </c>
      <c r="X75" s="1">
        <v>44785</v>
      </c>
      <c r="Y75">
        <v>12952.98</v>
      </c>
      <c r="Z75">
        <v>0</v>
      </c>
      <c r="AA75">
        <v>12951.63</v>
      </c>
      <c r="AB75">
        <v>12951.63</v>
      </c>
      <c r="AC75">
        <v>0</v>
      </c>
      <c r="AD75">
        <v>1.35</v>
      </c>
      <c r="AE75">
        <v>0</v>
      </c>
      <c r="AF75">
        <v>0</v>
      </c>
      <c r="AG75">
        <v>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E54"/>
  <sheetViews>
    <sheetView tabSelected="1" topLeftCell="A26" workbookViewId="0">
      <selection activeCell="G69" sqref="G69"/>
    </sheetView>
  </sheetViews>
  <sheetFormatPr defaultRowHeight="15" x14ac:dyDescent="0.25"/>
  <cols>
    <col min="2" max="2" width="13.5703125" bestFit="1" customWidth="1"/>
    <col min="3" max="3" width="14.28515625" bestFit="1" customWidth="1"/>
    <col min="4" max="4" width="15.28515625" bestFit="1" customWidth="1"/>
    <col min="5" max="5" width="14.28515625" bestFit="1" customWidth="1"/>
  </cols>
  <sheetData>
    <row r="1" spans="2:5" x14ac:dyDescent="0.25">
      <c r="B1" s="7" t="s">
        <v>5486</v>
      </c>
      <c r="C1" s="7"/>
      <c r="D1" s="7"/>
      <c r="E1" s="7"/>
    </row>
    <row r="2" spans="2:5" x14ac:dyDescent="0.25">
      <c r="B2" s="8">
        <f>MAX(BAL_DESP!AE1:AE1026)</f>
        <v>44773</v>
      </c>
      <c r="C2" s="8"/>
      <c r="D2" s="8"/>
      <c r="E2" s="8"/>
    </row>
    <row r="4" spans="2:5" x14ac:dyDescent="0.25">
      <c r="B4" s="9" t="s">
        <v>4822</v>
      </c>
      <c r="C4" s="9"/>
      <c r="D4" s="9"/>
      <c r="E4" s="9"/>
    </row>
    <row r="5" spans="2:5" x14ac:dyDescent="0.25">
      <c r="B5" s="5" t="s">
        <v>4823</v>
      </c>
      <c r="C5" s="5" t="s">
        <v>4824</v>
      </c>
      <c r="D5" s="5" t="s">
        <v>4825</v>
      </c>
      <c r="E5" s="5" t="s">
        <v>4826</v>
      </c>
    </row>
    <row r="6" spans="2:5" x14ac:dyDescent="0.25">
      <c r="B6" s="3">
        <v>521110000</v>
      </c>
      <c r="C6" s="4">
        <f>SUMIFS(Sheet0[Saldo Final],Sheet0[Conta Contábil],RECEITA!B6,Sheet0[Natureza Saldo Final],"D")-SUMIFS(Sheet0[Saldo Final],Sheet0[Conta Contábil],RECEITA!B6,Sheet0[Natureza Saldo Final],"C")</f>
        <v>42980834.689999998</v>
      </c>
      <c r="D6" s="4">
        <f>SUMIFS(BAL_REC_ALT[receita_orcada],BAL_REC_ALT[recurso_vinculado],"&gt;0",BAL_REC_ALT[caracteristica_peculiar_receita],0)</f>
        <v>42980834.689999998</v>
      </c>
      <c r="E6" s="4">
        <f>ROUND(C6-D6,2)</f>
        <v>0</v>
      </c>
    </row>
    <row r="8" spans="2:5" x14ac:dyDescent="0.25">
      <c r="B8" s="9" t="s">
        <v>5479</v>
      </c>
      <c r="C8" s="9"/>
      <c r="D8" s="9"/>
      <c r="E8" s="9"/>
    </row>
    <row r="9" spans="2:5" x14ac:dyDescent="0.25">
      <c r="B9" s="5" t="s">
        <v>4823</v>
      </c>
      <c r="C9" s="5" t="s">
        <v>4824</v>
      </c>
      <c r="D9" s="5" t="s">
        <v>4825</v>
      </c>
      <c r="E9" s="5" t="s">
        <v>4826</v>
      </c>
    </row>
    <row r="10" spans="2:5" x14ac:dyDescent="0.25">
      <c r="B10" s="3">
        <v>521120101</v>
      </c>
      <c r="C10" s="4">
        <f>SUMIFS(Sheet0[Saldo Final],Sheet0[Conta Contábil],RECEITA!B10,Sheet0[Natureza Saldo Final],"C")-SUMIFS(Sheet0[Saldo Final],Sheet0[Conta Contábil],RECEITA!B10,Sheet0[Natureza Saldo Final],"D")</f>
        <v>5153615.6000000006</v>
      </c>
      <c r="D10" s="4">
        <f>SUMIFS(BAL_REC_ALT[receita_orcada],BAL_REC_ALT[recurso_vinculado],"&gt;0",BAL_REC_ALT[caracteristica_peculiar_receita],105)*-1</f>
        <v>5153615.6000000006</v>
      </c>
      <c r="E10" s="4">
        <f>ROUND(C10-D10,2)</f>
        <v>0</v>
      </c>
    </row>
    <row r="12" spans="2:5" x14ac:dyDescent="0.25">
      <c r="B12" s="9" t="s">
        <v>5480</v>
      </c>
      <c r="C12" s="9"/>
      <c r="D12" s="9"/>
      <c r="E12" s="9"/>
    </row>
    <row r="13" spans="2:5" x14ac:dyDescent="0.25">
      <c r="B13" s="5" t="s">
        <v>4823</v>
      </c>
      <c r="C13" s="5" t="s">
        <v>4824</v>
      </c>
      <c r="D13" s="5" t="s">
        <v>4825</v>
      </c>
      <c r="E13" s="5" t="s">
        <v>4826</v>
      </c>
    </row>
    <row r="14" spans="2:5" x14ac:dyDescent="0.25">
      <c r="B14" s="3">
        <v>521120200</v>
      </c>
      <c r="C14" s="4">
        <f>SUMIFS(Sheet0[Saldo Final],Sheet0[Conta Contábil],RECEITA!B14,Sheet0[Natureza Saldo Final],"C")-SUMIFS(Sheet0[Saldo Final],Sheet0[Conta Contábil],RECEITA!B14,Sheet0[Natureza Saldo Final],"D")</f>
        <v>0</v>
      </c>
      <c r="D14" s="4">
        <f>(SUMIFS(BAL_REC_ALT[receita_orcada],BAL_REC_ALT[recurso_vinculado],"&gt;0",BAL_REC_ALT[caracteristica_peculiar_receita],101)*-1)+(SUMIFS(BAL_REC_ALT[receita_orcada],BAL_REC_ALT[recurso_vinculado],"&gt;0",BAL_REC_ALT[caracteristica_peculiar_receita],103)*-1)</f>
        <v>83420</v>
      </c>
      <c r="E14" s="4">
        <f>ROUND(C14-D14,2)</f>
        <v>-83420</v>
      </c>
    </row>
    <row r="16" spans="2:5" x14ac:dyDescent="0.25">
      <c r="B16" s="9" t="s">
        <v>5481</v>
      </c>
      <c r="C16" s="9"/>
      <c r="D16" s="9"/>
      <c r="E16" s="9"/>
    </row>
    <row r="17" spans="2:5" x14ac:dyDescent="0.25">
      <c r="B17" s="5" t="s">
        <v>4823</v>
      </c>
      <c r="C17" s="5" t="s">
        <v>4824</v>
      </c>
      <c r="D17" s="5" t="s">
        <v>4825</v>
      </c>
      <c r="E17" s="5" t="s">
        <v>4826</v>
      </c>
    </row>
    <row r="18" spans="2:5" x14ac:dyDescent="0.25">
      <c r="B18" s="3">
        <v>521129900</v>
      </c>
      <c r="C18" s="4">
        <f>SUMIFS(Sheet0[Saldo Final],Sheet0[Conta Contábil],RECEITA!B18,Sheet0[Natureza Saldo Final],"C")-SUMIFS(Sheet0[Saldo Final],Sheet0[Conta Contábil],RECEITA!B18,Sheet0[Natureza Saldo Final],"D")</f>
        <v>83420</v>
      </c>
      <c r="D18" s="4">
        <f>(SUMIFS(BAL_REC_ALT[receita_orcada],BAL_REC_ALT[recurso_vinculado],"&gt;0",BAL_REC_ALT[caracteristica_peculiar_receita],"&gt;0")*-1)+SUMIFS(BAL_REC_ALT[receita_orcada],BAL_REC_ALT[recurso_vinculado],"&gt;0",BAL_REC_ALT[caracteristica_peculiar_receita],101)+SUMIFS(BAL_REC_ALT[receita_orcada],BAL_REC_ALT[recurso_vinculado],"&gt;0",BAL_REC_ALT[caracteristica_peculiar_receita],103)+SUMIFS(BAL_REC_ALT[receita_orcada],BAL_REC_ALT[recurso_vinculado],"&gt;0",BAL_REC_ALT[caracteristica_peculiar_receita],105)</f>
        <v>0</v>
      </c>
      <c r="E18" s="4">
        <f>ROUND(C18-D18,2)</f>
        <v>83420</v>
      </c>
    </row>
    <row r="20" spans="2:5" x14ac:dyDescent="0.25">
      <c r="B20" s="9" t="s">
        <v>5482</v>
      </c>
      <c r="C20" s="9"/>
      <c r="D20" s="9"/>
      <c r="E20" s="9"/>
    </row>
    <row r="21" spans="2:5" x14ac:dyDescent="0.25">
      <c r="B21" s="5" t="s">
        <v>4823</v>
      </c>
      <c r="C21" s="5" t="s">
        <v>4824</v>
      </c>
      <c r="D21" s="5" t="s">
        <v>4825</v>
      </c>
      <c r="E21" s="5" t="s">
        <v>4826</v>
      </c>
    </row>
    <row r="22" spans="2:5" x14ac:dyDescent="0.25">
      <c r="B22" s="3">
        <v>521210100</v>
      </c>
      <c r="C22" s="4">
        <f>SUMIFS(Sheet0[Saldo Final],Sheet0[Conta Contábil],RECEITA!B22,Sheet0[Natureza Saldo Final],"D")-SUMIFS(Sheet0[Saldo Final],Sheet0[Conta Contábil],RECEITA!B22,Sheet0[Natureza Saldo Final],"C")</f>
        <v>3575411.5200000005</v>
      </c>
      <c r="D22" s="4">
        <f>SUMIFS(BAL_REC_ALT[previsao_atualizada],BAL_REC_ALT[recurso_vinculado],"&gt;0",BAL_REC_ALT[caracteristica_peculiar_receita],0)-SUMIFS(BAL_REC_ALT[receita_orcada],BAL_REC_ALT[recurso_vinculado],"&gt;0",BAL_REC_ALT[caracteristica_peculiar_receita],0)</f>
        <v>3575411.5199999958</v>
      </c>
      <c r="E22" s="4">
        <f>ROUND(C22-D22,2)</f>
        <v>0</v>
      </c>
    </row>
    <row r="24" spans="2:5" ht="30.75" customHeight="1" x14ac:dyDescent="0.25">
      <c r="B24" s="6" t="s">
        <v>5483</v>
      </c>
      <c r="C24" s="6"/>
      <c r="D24" s="6"/>
      <c r="E24" s="6"/>
    </row>
    <row r="25" spans="2:5" x14ac:dyDescent="0.25">
      <c r="B25" s="5" t="s">
        <v>4823</v>
      </c>
      <c r="C25" s="5" t="s">
        <v>4824</v>
      </c>
      <c r="D25" s="5" t="s">
        <v>4825</v>
      </c>
      <c r="E25" s="5" t="s">
        <v>4826</v>
      </c>
    </row>
    <row r="26" spans="2:5" x14ac:dyDescent="0.25">
      <c r="B26" s="3">
        <v>521210301</v>
      </c>
      <c r="C26" s="4">
        <f>SUMIFS(Sheet0[Saldo Final],Sheet0[Conta Contábil],RECEITA!B26,Sheet0[Natureza Saldo Final],"C")-SUMIFS(Sheet0[Saldo Final],Sheet0[Conta Contábil],RECEITA!B26,Sheet0[Natureza Saldo Final],"D")</f>
        <v>0</v>
      </c>
      <c r="D26" s="4">
        <f>(SUMIFS(BAL_REC_ALT[previsao_atualizada],BAL_REC_ALT[recurso_vinculado],"&gt;0",BAL_REC_ALT[caracteristica_peculiar_receita],105)*-1)-(SUMIFS(BAL_REC_ALT[receita_orcada],BAL_REC_ALT[recurso_vinculado],"&gt;0",BAL_REC_ALT[caracteristica_peculiar_receita],105)*-1)</f>
        <v>0</v>
      </c>
      <c r="E26" s="4">
        <f>ROUND(C26-D26,2)</f>
        <v>0</v>
      </c>
    </row>
    <row r="28" spans="2:5" ht="30.75" customHeight="1" x14ac:dyDescent="0.25">
      <c r="B28" s="6" t="s">
        <v>5484</v>
      </c>
      <c r="C28" s="6"/>
      <c r="D28" s="6"/>
      <c r="E28" s="6"/>
    </row>
    <row r="29" spans="2:5" x14ac:dyDescent="0.25">
      <c r="B29" s="5" t="s">
        <v>4823</v>
      </c>
      <c r="C29" s="5" t="s">
        <v>4824</v>
      </c>
      <c r="D29" s="5" t="s">
        <v>4825</v>
      </c>
      <c r="E29" s="5" t="s">
        <v>4826</v>
      </c>
    </row>
    <row r="30" spans="2:5" x14ac:dyDescent="0.25">
      <c r="B30" s="3">
        <v>521210400</v>
      </c>
      <c r="C30" s="4">
        <f>SUMIFS(Sheet0[Saldo Final],Sheet0[Conta Contábil],RECEITA!B30,Sheet0[Natureza Saldo Final],"C")-SUMIFS(Sheet0[Saldo Final],Sheet0[Conta Contábil],RECEITA!B30,Sheet0[Natureza Saldo Final],"D")</f>
        <v>0</v>
      </c>
      <c r="D30" s="4">
        <f>((SUMIFS(BAL_REC_ALT[previsao_atualizada],BAL_REC_ALT[recurso_vinculado],"&gt;0",BAL_REC_ALT[caracteristica_peculiar_receita],101)*-1)-(SUMIFS(BAL_REC_ALT[receita_orcada],BAL_REC_ALT[recurso_vinculado],"&gt;0",BAL_REC_ALT[caracteristica_peculiar_receita],101)*-1))+((SUMIFS(BAL_REC_ALT[previsao_atualizada],BAL_REC_ALT[recurso_vinculado],"&gt;0",BAL_REC_ALT[caracteristica_peculiar_receita],103)*-1)-(SUMIFS(BAL_REC_ALT[receita_orcada],BAL_REC_ALT[recurso_vinculado],"&gt;0",BAL_REC_ALT[caracteristica_peculiar_receita],103)*-1))</f>
        <v>0</v>
      </c>
      <c r="E30" s="4">
        <f>ROUND(C30-D30,2)</f>
        <v>0</v>
      </c>
    </row>
    <row r="32" spans="2:5" ht="30" customHeight="1" x14ac:dyDescent="0.25">
      <c r="B32" s="6" t="s">
        <v>5485</v>
      </c>
      <c r="C32" s="6"/>
      <c r="D32" s="6"/>
      <c r="E32" s="6"/>
    </row>
    <row r="33" spans="2:5" x14ac:dyDescent="0.25">
      <c r="B33" s="5" t="s">
        <v>4823</v>
      </c>
      <c r="C33" s="5" t="s">
        <v>4824</v>
      </c>
      <c r="D33" s="5" t="s">
        <v>4825</v>
      </c>
      <c r="E33" s="5" t="s">
        <v>4826</v>
      </c>
    </row>
    <row r="34" spans="2:5" x14ac:dyDescent="0.25">
      <c r="B34" s="3">
        <v>521219900</v>
      </c>
      <c r="C34" s="4">
        <f>SUMIFS(Sheet0[Saldo Final],Sheet0[Conta Contábil],RECEITA!B34,Sheet0[Natureza Saldo Final],"C")-SUMIFS(Sheet0[Saldo Final],Sheet0[Conta Contábil],RECEITA!B34,Sheet0[Natureza Saldo Final],"D")</f>
        <v>0</v>
      </c>
      <c r="D34" s="4">
        <f>((SUMIFS(BAL_REC_ALT[previsao_atualizada],BAL_REC_ALT[recurso_vinculado],"&gt;0",BAL_REC_ALT[caracteristica_peculiar_receita],"&gt;0")*-1)-(SUMIFS(BAL_REC_ALT[receita_orcada],BAL_REC_ALT[recurso_vinculado],"&gt;0",BAL_REC_ALT[caracteristica_peculiar_receita],"&gt;0")*-1))-D26-D30</f>
        <v>0</v>
      </c>
      <c r="E34" s="4">
        <f>ROUND(C34-D34,2)</f>
        <v>0</v>
      </c>
    </row>
    <row r="36" spans="2:5" x14ac:dyDescent="0.25">
      <c r="B36" s="6" t="s">
        <v>5578</v>
      </c>
      <c r="C36" s="6"/>
      <c r="D36" s="6"/>
      <c r="E36" s="6"/>
    </row>
    <row r="37" spans="2:5" x14ac:dyDescent="0.25">
      <c r="B37" s="5" t="s">
        <v>4823</v>
      </c>
      <c r="C37" s="5" t="s">
        <v>4824</v>
      </c>
      <c r="D37" s="5" t="s">
        <v>4825</v>
      </c>
      <c r="E37" s="5" t="s">
        <v>4826</v>
      </c>
    </row>
    <row r="38" spans="2:5" x14ac:dyDescent="0.25">
      <c r="B38" s="3">
        <v>621100000</v>
      </c>
      <c r="C38" s="4">
        <f>SUMIFS(Sheet0[Saldo Final],Sheet0[Conta Contábil],RECEITA!B38,Sheet0[Natureza Saldo Final],"C")-SUMIFS(Sheet0[Saldo Final],Sheet0[Conta Contábil],RECEITA!B38,Sheet0[Natureza Saldo Final],"D")</f>
        <v>14720749.449999999</v>
      </c>
      <c r="D38" s="4">
        <f>SUMIF(BAL_REC_ALT[recurso_vinculado],"&gt;0",BAL_REC_ALT[previsao_atualizada])-SUMIF(BAL_REC_ALT[recurso_vinculado],"&gt;0",BAL_REC_ALT[receita_realizada])</f>
        <v>14720749.449999988</v>
      </c>
      <c r="E38" s="4">
        <f>ROUND(C38-D38,2)</f>
        <v>0</v>
      </c>
    </row>
    <row r="40" spans="2:5" x14ac:dyDescent="0.25">
      <c r="B40" s="6" t="s">
        <v>5579</v>
      </c>
      <c r="C40" s="6"/>
      <c r="D40" s="6"/>
      <c r="E40" s="6"/>
    </row>
    <row r="41" spans="2:5" x14ac:dyDescent="0.25">
      <c r="B41" s="5" t="s">
        <v>4823</v>
      </c>
      <c r="C41" s="5" t="s">
        <v>4824</v>
      </c>
      <c r="D41" s="5" t="s">
        <v>4825</v>
      </c>
      <c r="E41" s="5" t="s">
        <v>4826</v>
      </c>
    </row>
    <row r="42" spans="2:5" x14ac:dyDescent="0.25">
      <c r="B42" s="3">
        <v>621200000</v>
      </c>
      <c r="C42" s="4">
        <f>SUMIFS(Sheet0[Saldo Final],Sheet0[Conta Contábil],RECEITA!B42,Sheet0[Natureza Saldo Final],"C")-SUMIFS(Sheet0[Saldo Final],Sheet0[Conta Contábil],RECEITA!B42,Sheet0[Natureza Saldo Final],"D")</f>
        <v>29880644.120000001</v>
      </c>
      <c r="D42" s="4">
        <f>SUMIFS(BAL_REC_ALT[receita_realizada],BAL_REC_ALT[recurso_vinculado],"&gt;0",BAL_REC_ALT[caracteristica_peculiar_receita],0)</f>
        <v>29880644.120000001</v>
      </c>
      <c r="E42" s="4">
        <f>ROUND(C42-D42,2)</f>
        <v>0</v>
      </c>
    </row>
    <row r="44" spans="2:5" x14ac:dyDescent="0.25">
      <c r="B44" s="6" t="s">
        <v>5580</v>
      </c>
      <c r="C44" s="6"/>
      <c r="D44" s="6"/>
      <c r="E44" s="6"/>
    </row>
    <row r="45" spans="2:5" x14ac:dyDescent="0.25">
      <c r="B45" s="5" t="s">
        <v>4823</v>
      </c>
      <c r="C45" s="5" t="s">
        <v>4824</v>
      </c>
      <c r="D45" s="5" t="s">
        <v>4825</v>
      </c>
      <c r="E45" s="5" t="s">
        <v>4826</v>
      </c>
    </row>
    <row r="46" spans="2:5" x14ac:dyDescent="0.25">
      <c r="B46" s="3">
        <v>621310100</v>
      </c>
      <c r="C46" s="4">
        <f>SUMIFS(Sheet0[Saldo Final],Sheet0[Conta Contábil],RECEITA!B46,Sheet0[Natureza Saldo Final],"D")-SUMIFS(Sheet0[Saldo Final],Sheet0[Conta Contábil],RECEITA!B46,Sheet0[Natureza Saldo Final],"C")</f>
        <v>3077983.1100000003</v>
      </c>
      <c r="D46" s="4">
        <f>SUMIFS(BAL_REC_ALT[receita_realizada],BAL_REC_ALT[recurso_vinculado],"&gt;0",BAL_REC_ALT[caracteristica_peculiar_receita],105)*-1</f>
        <v>3077983.1100000003</v>
      </c>
      <c r="E46" s="4">
        <f>ROUND(C46-D46,2)</f>
        <v>0</v>
      </c>
    </row>
    <row r="48" spans="2:5" x14ac:dyDescent="0.25">
      <c r="B48" s="6" t="s">
        <v>5581</v>
      </c>
      <c r="C48" s="6"/>
      <c r="D48" s="6"/>
      <c r="E48" s="6"/>
    </row>
    <row r="49" spans="2:5" x14ac:dyDescent="0.25">
      <c r="B49" s="5" t="s">
        <v>4823</v>
      </c>
      <c r="C49" s="5" t="s">
        <v>4824</v>
      </c>
      <c r="D49" s="5" t="s">
        <v>4825</v>
      </c>
      <c r="E49" s="5" t="s">
        <v>4826</v>
      </c>
    </row>
    <row r="50" spans="2:5" x14ac:dyDescent="0.25">
      <c r="B50" s="3">
        <v>621320000</v>
      </c>
      <c r="C50" s="4">
        <f>SUMIFS(Sheet0[Saldo Final],Sheet0[Conta Contábil],RECEITA!B50,Sheet0[Natureza Saldo Final],"D")-SUMIFS(Sheet0[Saldo Final],Sheet0[Conta Contábil],RECEITA!B50,Sheet0[Natureza Saldo Final],"C")</f>
        <v>144665.56</v>
      </c>
      <c r="D50" s="4">
        <f>(SUMIFS(BAL_REC_ALT[receita_realizada],BAL_REC_ALT[recurso_vinculado],"&gt;0",BAL_REC_ALT[caracteristica_peculiar_receita],101)*-1)+(SUMIFS(BAL_REC_ALT[receita_realizada],BAL_REC_ALT[recurso_vinculado],"&gt;0",BAL_REC_ALT[caracteristica_peculiar_receita],103)*-1)</f>
        <v>144665.56</v>
      </c>
      <c r="E50" s="4">
        <f>ROUND(C50-D50,2)</f>
        <v>0</v>
      </c>
    </row>
    <row r="52" spans="2:5" x14ac:dyDescent="0.25">
      <c r="B52" s="6" t="s">
        <v>5582</v>
      </c>
      <c r="C52" s="6"/>
      <c r="D52" s="6"/>
      <c r="E52" s="6"/>
    </row>
    <row r="53" spans="2:5" x14ac:dyDescent="0.25">
      <c r="B53" s="5" t="s">
        <v>4823</v>
      </c>
      <c r="C53" s="5" t="s">
        <v>4824</v>
      </c>
      <c r="D53" s="5" t="s">
        <v>4825</v>
      </c>
      <c r="E53" s="5" t="s">
        <v>4826</v>
      </c>
    </row>
    <row r="54" spans="2:5" x14ac:dyDescent="0.25">
      <c r="B54" s="3">
        <v>621390000</v>
      </c>
      <c r="C54" s="4">
        <f>SUMIFS(Sheet0[Saldo Final],Sheet0[Conta Contábil],RECEITA!B54,Sheet0[Natureza Saldo Final],"D")-SUMIFS(Sheet0[Saldo Final],Sheet0[Conta Contábil],RECEITA!B54,Sheet0[Natureza Saldo Final],"C")</f>
        <v>59534.29</v>
      </c>
      <c r="D54" s="4">
        <f>(SUMIFS(BAL_REC_ALT[receita_realizada],BAL_REC_ALT[recurso_vinculado],"&gt;0",BAL_REC_ALT[caracteristica_peculiar_receita],"&gt;0")*-1)-D50-D46</f>
        <v>59534.290000000037</v>
      </c>
      <c r="E54" s="4">
        <f>ROUND(C54-D54,2)</f>
        <v>0</v>
      </c>
    </row>
  </sheetData>
  <mergeCells count="15">
    <mergeCell ref="B1:E1"/>
    <mergeCell ref="B2:E2"/>
    <mergeCell ref="B36:E36"/>
    <mergeCell ref="B40:E40"/>
    <mergeCell ref="B4:E4"/>
    <mergeCell ref="B8:E8"/>
    <mergeCell ref="B12:E12"/>
    <mergeCell ref="B16:E16"/>
    <mergeCell ref="B20:E20"/>
    <mergeCell ref="B24:E24"/>
    <mergeCell ref="B44:E44"/>
    <mergeCell ref="B48:E48"/>
    <mergeCell ref="B52:E52"/>
    <mergeCell ref="B28:E28"/>
    <mergeCell ref="B32:E32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A01A199E-5B2B-4CEE-91FE-3984B7615C8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E6</xm:sqref>
        </x14:conditionalFormatting>
        <x14:conditionalFormatting xmlns:xm="http://schemas.microsoft.com/office/excel/2006/main">
          <x14:cfRule type="iconSet" priority="12" id="{4A13A04D-9BF8-448A-84A7-CBE62C2612C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E10</xm:sqref>
        </x14:conditionalFormatting>
        <x14:conditionalFormatting xmlns:xm="http://schemas.microsoft.com/office/excel/2006/main">
          <x14:cfRule type="iconSet" priority="11" id="{61B52F70-511A-4ED1-AA3E-C762329A496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E14</xm:sqref>
        </x14:conditionalFormatting>
        <x14:conditionalFormatting xmlns:xm="http://schemas.microsoft.com/office/excel/2006/main">
          <x14:cfRule type="iconSet" priority="10" id="{925531F2-C591-4B58-B3E4-673DD9B610D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E18</xm:sqref>
        </x14:conditionalFormatting>
        <x14:conditionalFormatting xmlns:xm="http://schemas.microsoft.com/office/excel/2006/main">
          <x14:cfRule type="iconSet" priority="9" id="{C726B724-C2B1-4571-81F5-38DE4EB7E86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E22</xm:sqref>
        </x14:conditionalFormatting>
        <x14:conditionalFormatting xmlns:xm="http://schemas.microsoft.com/office/excel/2006/main">
          <x14:cfRule type="iconSet" priority="8" id="{93FD9DD2-D5DB-4FBD-8E7A-8D8AC8B0FE0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E26</xm:sqref>
        </x14:conditionalFormatting>
        <x14:conditionalFormatting xmlns:xm="http://schemas.microsoft.com/office/excel/2006/main">
          <x14:cfRule type="iconSet" priority="7" id="{A0923A89-7F68-422D-B64C-E1DB1862A5C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E30</xm:sqref>
        </x14:conditionalFormatting>
        <x14:conditionalFormatting xmlns:xm="http://schemas.microsoft.com/office/excel/2006/main">
          <x14:cfRule type="iconSet" priority="6" id="{B42348A9-A46F-4BD1-B2F4-FF6B72D1B67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E34</xm:sqref>
        </x14:conditionalFormatting>
        <x14:conditionalFormatting xmlns:xm="http://schemas.microsoft.com/office/excel/2006/main">
          <x14:cfRule type="iconSet" priority="5" id="{8EB6610D-8A6C-48A5-AA8A-9E2EE08EFBB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E38</xm:sqref>
        </x14:conditionalFormatting>
        <x14:conditionalFormatting xmlns:xm="http://schemas.microsoft.com/office/excel/2006/main">
          <x14:cfRule type="iconSet" priority="4" id="{891B9048-37B4-4E2E-932A-D9D3D55E2C7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E42</xm:sqref>
        </x14:conditionalFormatting>
        <x14:conditionalFormatting xmlns:xm="http://schemas.microsoft.com/office/excel/2006/main">
          <x14:cfRule type="iconSet" priority="3" id="{334243E6-4985-4D7A-9CD8-1177DFABA93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E46</xm:sqref>
        </x14:conditionalFormatting>
        <x14:conditionalFormatting xmlns:xm="http://schemas.microsoft.com/office/excel/2006/main">
          <x14:cfRule type="iconSet" priority="2" id="{A3B5EB78-319C-4E82-820E-14B6647A46D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E50</xm:sqref>
        </x14:conditionalFormatting>
        <x14:conditionalFormatting xmlns:xm="http://schemas.microsoft.com/office/excel/2006/main">
          <x14:cfRule type="iconSet" priority="1" id="{5CCFA66B-3E59-4D8F-A01E-3B37BAF0350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E54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76D3F-B3FF-4D81-B115-651197D6D842}">
  <sheetPr>
    <tabColor theme="9"/>
  </sheetPr>
  <dimension ref="B1:E74"/>
  <sheetViews>
    <sheetView tabSelected="1" topLeftCell="A43" workbookViewId="0">
      <selection activeCell="G69" sqref="G69"/>
    </sheetView>
  </sheetViews>
  <sheetFormatPr defaultRowHeight="15" x14ac:dyDescent="0.25"/>
  <cols>
    <col min="2" max="2" width="13.5703125" bestFit="1" customWidth="1"/>
    <col min="3" max="5" width="14.28515625" bestFit="1" customWidth="1"/>
  </cols>
  <sheetData>
    <row r="1" spans="2:5" x14ac:dyDescent="0.25">
      <c r="B1" s="7" t="s">
        <v>5486</v>
      </c>
      <c r="C1" s="7"/>
      <c r="D1" s="7"/>
      <c r="E1" s="7"/>
    </row>
    <row r="2" spans="2:5" x14ac:dyDescent="0.25">
      <c r="B2" s="8">
        <f>MAX(BAL_DESP!AE1:AE1026)</f>
        <v>44773</v>
      </c>
      <c r="C2" s="8"/>
      <c r="D2" s="8"/>
      <c r="E2" s="8"/>
    </row>
    <row r="4" spans="2:5" x14ac:dyDescent="0.25">
      <c r="B4" s="9" t="s">
        <v>5487</v>
      </c>
      <c r="C4" s="9"/>
      <c r="D4" s="9"/>
      <c r="E4" s="9"/>
    </row>
    <row r="5" spans="2:5" x14ac:dyDescent="0.25">
      <c r="B5" s="5" t="s">
        <v>4823</v>
      </c>
      <c r="C5" s="5" t="s">
        <v>4824</v>
      </c>
      <c r="D5" s="5" t="s">
        <v>5488</v>
      </c>
      <c r="E5" s="5" t="s">
        <v>4826</v>
      </c>
    </row>
    <row r="6" spans="2:5" x14ac:dyDescent="0.25">
      <c r="B6" s="3">
        <v>522110100</v>
      </c>
      <c r="C6" s="4">
        <f>SUMIFS(Sheet0[Saldo Final],Sheet0[Conta Contábil],DESPESA!B6,Sheet0[Natureza Saldo Final],"D")-SUMIFS(Sheet0[Saldo Final],Sheet0[Conta Contábil],DESPESA!B6,Sheet0[Natureza Saldo Final],"C")</f>
        <v>41354515.18</v>
      </c>
      <c r="D6" s="4">
        <f>SUM(BAL_DESP[dotacao_inicial])</f>
        <v>41354515.18</v>
      </c>
      <c r="E6" s="4">
        <f>ROUND(C6-D6,2)</f>
        <v>0</v>
      </c>
    </row>
    <row r="8" spans="2:5" x14ac:dyDescent="0.25">
      <c r="B8" s="9" t="s">
        <v>5559</v>
      </c>
      <c r="C8" s="9"/>
      <c r="D8" s="9"/>
      <c r="E8" s="9"/>
    </row>
    <row r="9" spans="2:5" x14ac:dyDescent="0.25">
      <c r="B9" s="5" t="s">
        <v>4823</v>
      </c>
      <c r="C9" s="5" t="s">
        <v>4824</v>
      </c>
      <c r="D9" s="5" t="s">
        <v>5560</v>
      </c>
      <c r="E9" s="5" t="s">
        <v>4826</v>
      </c>
    </row>
    <row r="10" spans="2:5" x14ac:dyDescent="0.25">
      <c r="B10" s="3">
        <v>522120100</v>
      </c>
      <c r="C10" s="4">
        <f>SUMIFS(Sheet0[Saldo Final],Sheet0[Conta Contábil],DESPESA!B10,Sheet0[Natureza Saldo Final],"D")-SUMIFS(Sheet0[Saldo Final],Sheet0[Conta Contábil],DESPESA!B10,Sheet0[Natureza Saldo Final],"C")</f>
        <v>10565512.219999997</v>
      </c>
      <c r="D10" s="4">
        <f>SUMIF(DECRETO[tipo_credito_adicional],1,DECRETO[valor_credito_adicional])</f>
        <v>10565512.220000001</v>
      </c>
      <c r="E10" s="4">
        <f>ROUND(C10-D10,2)</f>
        <v>0</v>
      </c>
    </row>
    <row r="12" spans="2:5" x14ac:dyDescent="0.25">
      <c r="B12" s="9" t="s">
        <v>5561</v>
      </c>
      <c r="C12" s="9"/>
      <c r="D12" s="9"/>
      <c r="E12" s="9"/>
    </row>
    <row r="13" spans="2:5" x14ac:dyDescent="0.25">
      <c r="B13" s="5" t="s">
        <v>4823</v>
      </c>
      <c r="C13" s="5" t="s">
        <v>4824</v>
      </c>
      <c r="D13" s="5" t="s">
        <v>5560</v>
      </c>
      <c r="E13" s="5" t="s">
        <v>4826</v>
      </c>
    </row>
    <row r="14" spans="2:5" x14ac:dyDescent="0.25">
      <c r="B14" s="3">
        <v>522120201</v>
      </c>
      <c r="C14" s="4">
        <f>SUMIFS(Sheet0[Saldo Final],Sheet0[Conta Contábil],DESPESA!B14,Sheet0[Natureza Saldo Final],"D")-SUMIFS(Sheet0[Saldo Final],Sheet0[Conta Contábil],DESPESA!B14,Sheet0[Natureza Saldo Final],"C")</f>
        <v>3937536.83</v>
      </c>
      <c r="D14" s="4">
        <f>SUMIFS(DECRETO[valor_credito_adicional],DECRETO[tipo_credito_adicional],2,DECRETO[data_reabertura_credito_adicional],"")</f>
        <v>3937536.83</v>
      </c>
      <c r="E14" s="4">
        <f>ROUND(C14-D14,2)</f>
        <v>0</v>
      </c>
    </row>
    <row r="16" spans="2:5" x14ac:dyDescent="0.25">
      <c r="B16" s="9" t="s">
        <v>5562</v>
      </c>
      <c r="C16" s="9"/>
      <c r="D16" s="9"/>
      <c r="E16" s="9"/>
    </row>
    <row r="17" spans="2:5" x14ac:dyDescent="0.25">
      <c r="B17" s="5" t="s">
        <v>4823</v>
      </c>
      <c r="C17" s="5" t="s">
        <v>4824</v>
      </c>
      <c r="D17" s="5" t="s">
        <v>5560</v>
      </c>
      <c r="E17" s="5" t="s">
        <v>4826</v>
      </c>
    </row>
    <row r="18" spans="2:5" x14ac:dyDescent="0.25">
      <c r="B18" s="3">
        <v>522120202</v>
      </c>
      <c r="C18" s="4">
        <f>SUMIFS(Sheet0[Saldo Final],Sheet0[Conta Contábil],DESPESA!B18,Sheet0[Natureza Saldo Final],"D")-SUMIFS(Sheet0[Saldo Final],Sheet0[Conta Contábil],DESPESA!B18,Sheet0[Natureza Saldo Final],"C")</f>
        <v>51000</v>
      </c>
      <c r="D18" s="4">
        <f>SUMIF(DECRETO[tipo_credito_adicional],2,DECRETO[valor_saldo_reaberto])</f>
        <v>51000</v>
      </c>
      <c r="E18" s="4">
        <f>ROUND(C18-D18,2)</f>
        <v>0</v>
      </c>
    </row>
    <row r="20" spans="2:5" x14ac:dyDescent="0.25">
      <c r="B20" s="9" t="s">
        <v>5563</v>
      </c>
      <c r="C20" s="9"/>
      <c r="D20" s="9"/>
      <c r="E20" s="9"/>
    </row>
    <row r="21" spans="2:5" x14ac:dyDescent="0.25">
      <c r="B21" s="5" t="s">
        <v>4823</v>
      </c>
      <c r="C21" s="5" t="s">
        <v>4824</v>
      </c>
      <c r="D21" s="5" t="s">
        <v>5560</v>
      </c>
      <c r="E21" s="5" t="s">
        <v>4826</v>
      </c>
    </row>
    <row r="22" spans="2:5" x14ac:dyDescent="0.25">
      <c r="B22" s="3">
        <v>522120301</v>
      </c>
      <c r="C22" s="4">
        <f>SUMIFS(Sheet0[Saldo Final],Sheet0[Conta Contábil],DESPESA!B22,Sheet0[Natureza Saldo Final],"D")-SUMIFS(Sheet0[Saldo Final],Sheet0[Conta Contábil],DESPESA!B22,Sheet0[Natureza Saldo Final],"C")</f>
        <v>0</v>
      </c>
      <c r="D22" s="4">
        <f>SUMIFS(DECRETO[valor_credito_adicional],DECRETO[tipo_credito_adicional],3,DECRETO[data_reabertura_credito_adicional],"")</f>
        <v>0</v>
      </c>
      <c r="E22" s="4">
        <f>ROUND(C22-D22,2)</f>
        <v>0</v>
      </c>
    </row>
    <row r="24" spans="2:5" x14ac:dyDescent="0.25">
      <c r="B24" s="9" t="s">
        <v>5564</v>
      </c>
      <c r="C24" s="9"/>
      <c r="D24" s="9"/>
      <c r="E24" s="9"/>
    </row>
    <row r="25" spans="2:5" x14ac:dyDescent="0.25">
      <c r="B25" s="5" t="s">
        <v>4823</v>
      </c>
      <c r="C25" s="5" t="s">
        <v>4824</v>
      </c>
      <c r="D25" s="5" t="s">
        <v>5560</v>
      </c>
      <c r="E25" s="5" t="s">
        <v>4826</v>
      </c>
    </row>
    <row r="26" spans="2:5" x14ac:dyDescent="0.25">
      <c r="B26" s="3">
        <v>522130100</v>
      </c>
      <c r="C26" s="4">
        <f>SUMIFS(Sheet0[Saldo Final],Sheet0[Conta Contábil],DESPESA!B26,Sheet0[Natureza Saldo Final],"D")-SUMIFS(Sheet0[Saldo Final],Sheet0[Conta Contábil],DESPESA!B26,Sheet0[Natureza Saldo Final],"C")</f>
        <v>1799317.29</v>
      </c>
      <c r="D26" s="4">
        <f>SUMIF(DECRETO[origem_recurso],1,DECRETO[valor_credito_adicional])</f>
        <v>1799317.29</v>
      </c>
      <c r="E26" s="4">
        <f>ROUND(C26-D26,2)</f>
        <v>0</v>
      </c>
    </row>
    <row r="28" spans="2:5" x14ac:dyDescent="0.25">
      <c r="B28" s="9" t="s">
        <v>5565</v>
      </c>
      <c r="C28" s="9"/>
      <c r="D28" s="9"/>
      <c r="E28" s="9"/>
    </row>
    <row r="29" spans="2:5" x14ac:dyDescent="0.25">
      <c r="B29" s="5" t="s">
        <v>4823</v>
      </c>
      <c r="C29" s="5" t="s">
        <v>4824</v>
      </c>
      <c r="D29" s="5" t="s">
        <v>5560</v>
      </c>
      <c r="E29" s="5" t="s">
        <v>4826</v>
      </c>
    </row>
    <row r="30" spans="2:5" x14ac:dyDescent="0.25">
      <c r="B30" s="3">
        <v>522130200</v>
      </c>
      <c r="C30" s="4">
        <f>SUMIFS(Sheet0[Saldo Final],Sheet0[Conta Contábil],DESPESA!B30,Sheet0[Natureza Saldo Final],"D")-SUMIFS(Sheet0[Saldo Final],Sheet0[Conta Contábil],DESPESA!B30,Sheet0[Natureza Saldo Final],"C")</f>
        <v>3575411.5200000005</v>
      </c>
      <c r="D30" s="4">
        <f>SUMIF(DECRETO[origem_recurso],2,DECRETO[valor_credito_adicional])</f>
        <v>3575411.5200000005</v>
      </c>
      <c r="E30" s="4">
        <f>ROUND(C30-D30,2)</f>
        <v>0</v>
      </c>
    </row>
    <row r="32" spans="2:5" x14ac:dyDescent="0.25">
      <c r="B32" s="9" t="s">
        <v>5566</v>
      </c>
      <c r="C32" s="9"/>
      <c r="D32" s="9"/>
      <c r="E32" s="9"/>
    </row>
    <row r="33" spans="2:5" x14ac:dyDescent="0.25">
      <c r="B33" s="5" t="s">
        <v>4823</v>
      </c>
      <c r="C33" s="5" t="s">
        <v>4824</v>
      </c>
      <c r="D33" s="5" t="s">
        <v>5560</v>
      </c>
      <c r="E33" s="5" t="s">
        <v>4826</v>
      </c>
    </row>
    <row r="34" spans="2:5" x14ac:dyDescent="0.25">
      <c r="B34" s="3">
        <v>522130300</v>
      </c>
      <c r="C34" s="4">
        <f>SUMIFS(Sheet0[Saldo Final],Sheet0[Conta Contábil],DESPESA!B34,Sheet0[Natureza Saldo Final],"D")-SUMIFS(Sheet0[Saldo Final],Sheet0[Conta Contábil],DESPESA!B34,Sheet0[Natureza Saldo Final],"C")</f>
        <v>9128320.2400000002</v>
      </c>
      <c r="D34" s="4">
        <f>SUMIF(DECRETO[origem_recurso],5,DECRETO[valor_credito_adicional])+SUMIF(DECRETO[origem_recurso],6,DECRETO[valor_credito_adicional])</f>
        <v>9128320.2400000002</v>
      </c>
      <c r="E34" s="4">
        <f>ROUND(C34-D34,2)</f>
        <v>0</v>
      </c>
    </row>
    <row r="36" spans="2:5" x14ac:dyDescent="0.25">
      <c r="B36" s="9" t="s">
        <v>5567</v>
      </c>
      <c r="C36" s="9"/>
      <c r="D36" s="9"/>
      <c r="E36" s="9"/>
    </row>
    <row r="37" spans="2:5" x14ac:dyDescent="0.25">
      <c r="B37" s="5" t="s">
        <v>4823</v>
      </c>
      <c r="C37" s="5" t="s">
        <v>4824</v>
      </c>
      <c r="D37" s="5" t="s">
        <v>5560</v>
      </c>
      <c r="E37" s="5" t="s">
        <v>4826</v>
      </c>
    </row>
    <row r="38" spans="2:5" x14ac:dyDescent="0.25">
      <c r="B38" s="3">
        <v>522130400</v>
      </c>
      <c r="C38" s="4">
        <f>SUMIFS(Sheet0[Saldo Final],Sheet0[Conta Contábil],DESPESA!B38,Sheet0[Natureza Saldo Final],"D")-SUMIFS(Sheet0[Saldo Final],Sheet0[Conta Contábil],DESPESA!B38,Sheet0[Natureza Saldo Final],"C")</f>
        <v>0</v>
      </c>
      <c r="D38" s="4">
        <f>SUMIF(DECRETO[origem_recurso],3,DECRETO[valor_credito_adicional])</f>
        <v>0</v>
      </c>
      <c r="E38" s="4">
        <f>ROUND(C38-D38,2)</f>
        <v>0</v>
      </c>
    </row>
    <row r="40" spans="2:5" x14ac:dyDescent="0.25">
      <c r="B40" s="9" t="s">
        <v>5568</v>
      </c>
      <c r="C40" s="9"/>
      <c r="D40" s="9"/>
      <c r="E40" s="9"/>
    </row>
    <row r="41" spans="2:5" x14ac:dyDescent="0.25">
      <c r="B41" s="5" t="s">
        <v>4823</v>
      </c>
      <c r="C41" s="5" t="s">
        <v>4824</v>
      </c>
      <c r="D41" s="5" t="s">
        <v>5560</v>
      </c>
      <c r="E41" s="5" t="s">
        <v>4826</v>
      </c>
    </row>
    <row r="42" spans="2:5" x14ac:dyDescent="0.25">
      <c r="B42" s="3">
        <v>522130600</v>
      </c>
      <c r="C42" s="4">
        <f>SUMIFS(Sheet0[Saldo Final],Sheet0[Conta Contábil],DESPESA!B42,Sheet0[Natureza Saldo Final],"D")-SUMIFS(Sheet0[Saldo Final],Sheet0[Conta Contábil],DESPESA!B42,Sheet0[Natureza Saldo Final],"C")</f>
        <v>51000</v>
      </c>
      <c r="D42" s="4">
        <f>SUMIF(DECRETO[origem_recurso],4,DECRETO[valor_credito_adicional])</f>
        <v>51000</v>
      </c>
      <c r="E42" s="4">
        <f>ROUND(C42-D42,2)</f>
        <v>0</v>
      </c>
    </row>
    <row r="44" spans="2:5" x14ac:dyDescent="0.25">
      <c r="B44" s="9" t="s">
        <v>5569</v>
      </c>
      <c r="C44" s="9"/>
      <c r="D44" s="9"/>
      <c r="E44" s="9"/>
    </row>
    <row r="45" spans="2:5" x14ac:dyDescent="0.25">
      <c r="B45" s="5" t="s">
        <v>4823</v>
      </c>
      <c r="C45" s="5" t="s">
        <v>4824</v>
      </c>
      <c r="D45" s="5" t="s">
        <v>5488</v>
      </c>
      <c r="E45" s="5" t="s">
        <v>4826</v>
      </c>
    </row>
    <row r="46" spans="2:5" x14ac:dyDescent="0.25">
      <c r="B46" s="3" t="s">
        <v>5570</v>
      </c>
      <c r="C46" s="4">
        <f>SUMIFS(Sheet0[Saldo Final],Sheet0[Conta Contábil],DESPESA!B46,Sheet0[Natureza Saldo Final],"D")-SUMIFS(Sheet0[Saldo Final],Sheet0[Conta Contábil],DESPESA!B46,Sheet0[Natureza Saldo Final],"C")</f>
        <v>26842438.359999999</v>
      </c>
      <c r="D46" s="4">
        <f>SUM(BAL_DESP[valor_empenhado])</f>
        <v>26842438.359999992</v>
      </c>
      <c r="E46" s="4">
        <f>ROUND(C46-D46,2)</f>
        <v>0</v>
      </c>
    </row>
    <row r="48" spans="2:5" x14ac:dyDescent="0.25">
      <c r="B48" s="9" t="s">
        <v>5583</v>
      </c>
      <c r="C48" s="9"/>
      <c r="D48" s="9"/>
      <c r="E48" s="9"/>
    </row>
    <row r="49" spans="2:5" x14ac:dyDescent="0.25">
      <c r="B49" s="5" t="s">
        <v>4823</v>
      </c>
      <c r="C49" s="5" t="s">
        <v>4824</v>
      </c>
      <c r="D49" s="5" t="s">
        <v>5488</v>
      </c>
      <c r="E49" s="5" t="s">
        <v>4826</v>
      </c>
    </row>
    <row r="50" spans="2:5" x14ac:dyDescent="0.25">
      <c r="B50" s="3">
        <v>622110000</v>
      </c>
      <c r="C50" s="4">
        <f>SUMIFS(Sheet0[Saldo Final],Sheet0[Conta Contábil],DESPESA!B50,Sheet0[Natureza Saldo Final],"C")-SUMIFS(Sheet0[Saldo Final],Sheet0[Conta Contábil],DESPESA!B50,Sheet0[Natureza Saldo Final],"D")</f>
        <v>19937805.629999995</v>
      </c>
      <c r="D50" s="4">
        <f>SUM(BAL_DESP[dotacao_atualizada])-SUM(BAL_DESP[valor_empenhado])</f>
        <v>19937805.630000025</v>
      </c>
      <c r="E50" s="4">
        <f>ROUND(C50-D50,2)</f>
        <v>0</v>
      </c>
    </row>
    <row r="52" spans="2:5" x14ac:dyDescent="0.25">
      <c r="B52" s="9" t="s">
        <v>5585</v>
      </c>
      <c r="C52" s="9"/>
      <c r="D52" s="9"/>
      <c r="E52" s="9"/>
    </row>
    <row r="53" spans="2:5" x14ac:dyDescent="0.25">
      <c r="B53" s="5" t="s">
        <v>4823</v>
      </c>
      <c r="C53" s="5" t="s">
        <v>4824</v>
      </c>
      <c r="D53" s="5" t="s">
        <v>5488</v>
      </c>
      <c r="E53" s="5" t="s">
        <v>4826</v>
      </c>
    </row>
    <row r="54" spans="2:5" x14ac:dyDescent="0.25">
      <c r="B54" s="3">
        <v>622130100</v>
      </c>
      <c r="C54" s="4">
        <f>SUMIFS(Sheet0[Saldo Final],Sheet0[Conta Contábil],DESPESA!B54,Sheet0[Natureza Saldo Final],"C")-SUMIFS(Sheet0[Saldo Final],Sheet0[Conta Contábil],DESPESA!B54,Sheet0[Natureza Saldo Final],"D")</f>
        <v>5943213.7100000009</v>
      </c>
      <c r="D54" s="4">
        <f>SUM(BAL_DESP[valor_empenhado])-SUM(BAL_DESP[valor_liquidado])</f>
        <v>5943213.7100000083</v>
      </c>
      <c r="E54" s="4">
        <f>ROUND(C54-D54,2)</f>
        <v>0</v>
      </c>
    </row>
    <row r="56" spans="2:5" x14ac:dyDescent="0.25">
      <c r="B56" s="9" t="s">
        <v>5586</v>
      </c>
      <c r="C56" s="9"/>
      <c r="D56" s="9"/>
      <c r="E56" s="9"/>
    </row>
    <row r="57" spans="2:5" x14ac:dyDescent="0.25">
      <c r="B57" s="5" t="s">
        <v>4823</v>
      </c>
      <c r="C57" s="5" t="s">
        <v>4824</v>
      </c>
      <c r="D57" s="5" t="s">
        <v>5488</v>
      </c>
      <c r="E57" s="5" t="s">
        <v>4826</v>
      </c>
    </row>
    <row r="58" spans="2:5" x14ac:dyDescent="0.25">
      <c r="B58" s="3">
        <v>622130300</v>
      </c>
      <c r="C58" s="4">
        <f>SUMIFS(Sheet0[Saldo Final],Sheet0[Conta Contábil],DESPESA!B58,Sheet0[Natureza Saldo Final],"C")-SUMIFS(Sheet0[Saldo Final],Sheet0[Conta Contábil],DESPESA!B58,Sheet0[Natureza Saldo Final],"D")</f>
        <v>408162.36999999988</v>
      </c>
      <c r="D58" s="4">
        <f>SUM(BAL_DESP[valor_liquidado])-SUM(BAL_DESP[valor_pago])</f>
        <v>408162.36999998987</v>
      </c>
      <c r="E58" s="4">
        <f>ROUND(C58-D58,2)</f>
        <v>0</v>
      </c>
    </row>
    <row r="60" spans="2:5" x14ac:dyDescent="0.25">
      <c r="B60" s="9" t="s">
        <v>5587</v>
      </c>
      <c r="C60" s="9"/>
      <c r="D60" s="9"/>
      <c r="E60" s="9"/>
    </row>
    <row r="61" spans="2:5" x14ac:dyDescent="0.25">
      <c r="B61" s="5" t="s">
        <v>4823</v>
      </c>
      <c r="C61" s="5" t="s">
        <v>4824</v>
      </c>
      <c r="D61" s="5" t="s">
        <v>5488</v>
      </c>
      <c r="E61" s="5" t="s">
        <v>4826</v>
      </c>
    </row>
    <row r="62" spans="2:5" x14ac:dyDescent="0.25">
      <c r="B62" s="3">
        <v>622130400</v>
      </c>
      <c r="C62" s="4">
        <f>SUMIFS(Sheet0[Saldo Final],Sheet0[Conta Contábil],DESPESA!B62,Sheet0[Natureza Saldo Final],"C")-SUMIFS(Sheet0[Saldo Final],Sheet0[Conta Contábil],DESPESA!B62,Sheet0[Natureza Saldo Final],"D")</f>
        <v>20491062.279999994</v>
      </c>
      <c r="D62" s="4">
        <f>SUM(BAL_DESP[valor_pago])</f>
        <v>20491062.279999994</v>
      </c>
      <c r="E62" s="4">
        <f>ROUND(C62-D62,2)</f>
        <v>0</v>
      </c>
    </row>
    <row r="64" spans="2:5" x14ac:dyDescent="0.25">
      <c r="B64" s="9" t="s">
        <v>5588</v>
      </c>
      <c r="C64" s="9"/>
      <c r="D64" s="9"/>
      <c r="E64" s="9"/>
    </row>
    <row r="65" spans="2:5" x14ac:dyDescent="0.25">
      <c r="B65" s="5" t="s">
        <v>4823</v>
      </c>
      <c r="C65" s="5" t="s">
        <v>4824</v>
      </c>
      <c r="D65" s="5" t="s">
        <v>5488</v>
      </c>
      <c r="E65" s="5" t="s">
        <v>4826</v>
      </c>
    </row>
    <row r="66" spans="2:5" x14ac:dyDescent="0.25">
      <c r="B66" s="3">
        <v>622920101</v>
      </c>
      <c r="C66" s="4">
        <f>SUMIFS(Sheet0[Saldo Final],Sheet0[Conta Contábil],DESPESA!B66,Sheet0[Natureza Saldo Final],"C")-SUMIFS(Sheet0[Saldo Final],Sheet0[Conta Contábil],DESPESA!B66,Sheet0[Natureza Saldo Final],"D")</f>
        <v>5943213.71</v>
      </c>
      <c r="D66" s="4">
        <f>SUM(BAL_DESP[valor_empenhado])-SUM(BAL_DESP[valor_liquidado])</f>
        <v>5943213.7100000083</v>
      </c>
      <c r="E66" s="4">
        <f>ROUND(C66-D66,2)</f>
        <v>0</v>
      </c>
    </row>
    <row r="68" spans="2:5" x14ac:dyDescent="0.25">
      <c r="B68" s="9" t="s">
        <v>5589</v>
      </c>
      <c r="C68" s="9"/>
      <c r="D68" s="9"/>
      <c r="E68" s="9"/>
    </row>
    <row r="69" spans="2:5" x14ac:dyDescent="0.25">
      <c r="B69" s="5" t="s">
        <v>4823</v>
      </c>
      <c r="C69" s="5" t="s">
        <v>4824</v>
      </c>
      <c r="D69" s="5" t="s">
        <v>5488</v>
      </c>
      <c r="E69" s="5" t="s">
        <v>4826</v>
      </c>
    </row>
    <row r="70" spans="2:5" x14ac:dyDescent="0.25">
      <c r="B70" s="3">
        <v>622920103</v>
      </c>
      <c r="C70" s="4">
        <f>SUMIFS(Sheet0[Saldo Final],Sheet0[Conta Contábil],DESPESA!B70,Sheet0[Natureza Saldo Final],"C")-SUMIFS(Sheet0[Saldo Final],Sheet0[Conta Contábil],DESPESA!B70,Sheet0[Natureza Saldo Final],"D")</f>
        <v>408162.37</v>
      </c>
      <c r="D70" s="4">
        <f>SUM(BAL_DESP[valor_liquidado])-SUM(BAL_DESP[valor_pago])</f>
        <v>408162.36999998987</v>
      </c>
      <c r="E70" s="4">
        <f>ROUND(C70-D70,2)</f>
        <v>0</v>
      </c>
    </row>
    <row r="72" spans="2:5" x14ac:dyDescent="0.25">
      <c r="B72" s="9" t="s">
        <v>5590</v>
      </c>
      <c r="C72" s="9"/>
      <c r="D72" s="9"/>
      <c r="E72" s="9"/>
    </row>
    <row r="73" spans="2:5" x14ac:dyDescent="0.25">
      <c r="B73" s="5" t="s">
        <v>4823</v>
      </c>
      <c r="C73" s="5" t="s">
        <v>4824</v>
      </c>
      <c r="D73" s="5" t="s">
        <v>5488</v>
      </c>
      <c r="E73" s="5" t="s">
        <v>4826</v>
      </c>
    </row>
    <row r="74" spans="2:5" x14ac:dyDescent="0.25">
      <c r="B74" s="3">
        <v>622920104</v>
      </c>
      <c r="C74" s="4">
        <f>SUMIFS(Sheet0[Saldo Final],Sheet0[Conta Contábil],DESPESA!B74,Sheet0[Natureza Saldo Final],"C")-SUMIFS(Sheet0[Saldo Final],Sheet0[Conta Contábil],DESPESA!B74,Sheet0[Natureza Saldo Final],"D")</f>
        <v>20491062.280000001</v>
      </c>
      <c r="D74" s="4">
        <f>SUM(BAL_DESP[valor_pago])</f>
        <v>20491062.279999994</v>
      </c>
      <c r="E74" s="4">
        <f>ROUND(C74-D74,2)</f>
        <v>0</v>
      </c>
    </row>
  </sheetData>
  <mergeCells count="20">
    <mergeCell ref="B40:E40"/>
    <mergeCell ref="B1:E1"/>
    <mergeCell ref="B2:E2"/>
    <mergeCell ref="B4:E4"/>
    <mergeCell ref="B8:E8"/>
    <mergeCell ref="B12:E12"/>
    <mergeCell ref="B16:E16"/>
    <mergeCell ref="B20:E20"/>
    <mergeCell ref="B24:E24"/>
    <mergeCell ref="B28:E28"/>
    <mergeCell ref="B32:E32"/>
    <mergeCell ref="B36:E36"/>
    <mergeCell ref="B64:E64"/>
    <mergeCell ref="B68:E68"/>
    <mergeCell ref="B72:E72"/>
    <mergeCell ref="B44:E44"/>
    <mergeCell ref="B48:E48"/>
    <mergeCell ref="B52:E52"/>
    <mergeCell ref="B56:E56"/>
    <mergeCell ref="B60:E60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4" id="{CA10C2B9-88F1-43B0-95CE-00C33A3FC70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E6</xm:sqref>
        </x14:conditionalFormatting>
        <x14:conditionalFormatting xmlns:xm="http://schemas.microsoft.com/office/excel/2006/main">
          <x14:cfRule type="iconSet" priority="23" id="{F00A5B3B-6487-422C-BFE2-C9AC6FB7BD6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E10</xm:sqref>
        </x14:conditionalFormatting>
        <x14:conditionalFormatting xmlns:xm="http://schemas.microsoft.com/office/excel/2006/main">
          <x14:cfRule type="iconSet" priority="16" id="{1CF4599B-FD03-432B-9E98-32070752101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E14</xm:sqref>
        </x14:conditionalFormatting>
        <x14:conditionalFormatting xmlns:xm="http://schemas.microsoft.com/office/excel/2006/main">
          <x14:cfRule type="iconSet" priority="15" id="{126C9B53-F7BC-4B95-A562-AF33C2D9786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E18</xm:sqref>
        </x14:conditionalFormatting>
        <x14:conditionalFormatting xmlns:xm="http://schemas.microsoft.com/office/excel/2006/main">
          <x14:cfRule type="iconSet" priority="14" id="{03395467-E058-4D08-A775-C9F6F9FCFEE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E22</xm:sqref>
        </x14:conditionalFormatting>
        <x14:conditionalFormatting xmlns:xm="http://schemas.microsoft.com/office/excel/2006/main">
          <x14:cfRule type="iconSet" priority="13" id="{72F54FC7-EF5C-4091-AE68-716F4C998BBF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E26</xm:sqref>
        </x14:conditionalFormatting>
        <x14:conditionalFormatting xmlns:xm="http://schemas.microsoft.com/office/excel/2006/main">
          <x14:cfRule type="iconSet" priority="12" id="{6DB51889-3177-4F0D-9A6F-E511F2C5A3A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E30</xm:sqref>
        </x14:conditionalFormatting>
        <x14:conditionalFormatting xmlns:xm="http://schemas.microsoft.com/office/excel/2006/main">
          <x14:cfRule type="iconSet" priority="11" id="{89BBA993-F228-4240-9ADE-10182748AFC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E34</xm:sqref>
        </x14:conditionalFormatting>
        <x14:conditionalFormatting xmlns:xm="http://schemas.microsoft.com/office/excel/2006/main">
          <x14:cfRule type="iconSet" priority="10" id="{AF95D73B-1EF1-4867-83DD-43FA97BFFAE2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E38</xm:sqref>
        </x14:conditionalFormatting>
        <x14:conditionalFormatting xmlns:xm="http://schemas.microsoft.com/office/excel/2006/main">
          <x14:cfRule type="iconSet" priority="9" id="{A9DAB654-5A49-4D1C-9834-BDD40A522F4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E42</xm:sqref>
        </x14:conditionalFormatting>
        <x14:conditionalFormatting xmlns:xm="http://schemas.microsoft.com/office/excel/2006/main">
          <x14:cfRule type="iconSet" priority="8" id="{41A1E2C9-53B2-4843-A23C-0F576CCF4EA8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E46</xm:sqref>
        </x14:conditionalFormatting>
        <x14:conditionalFormatting xmlns:xm="http://schemas.microsoft.com/office/excel/2006/main">
          <x14:cfRule type="iconSet" priority="7" id="{20714787-0A65-423E-B4AD-835DE167F99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E50</xm:sqref>
        </x14:conditionalFormatting>
        <x14:conditionalFormatting xmlns:xm="http://schemas.microsoft.com/office/excel/2006/main">
          <x14:cfRule type="iconSet" priority="6" id="{0E82C356-7058-484D-A025-9374D45CB45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E54</xm:sqref>
        </x14:conditionalFormatting>
        <x14:conditionalFormatting xmlns:xm="http://schemas.microsoft.com/office/excel/2006/main">
          <x14:cfRule type="iconSet" priority="5" id="{6C9CF404-E944-4B34-8610-E8DEF1A43827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E58</xm:sqref>
        </x14:conditionalFormatting>
        <x14:conditionalFormatting xmlns:xm="http://schemas.microsoft.com/office/excel/2006/main">
          <x14:cfRule type="iconSet" priority="4" id="{8B541E2E-120E-43A8-AF58-94AB53A3A5A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E62</xm:sqref>
        </x14:conditionalFormatting>
        <x14:conditionalFormatting xmlns:xm="http://schemas.microsoft.com/office/excel/2006/main">
          <x14:cfRule type="iconSet" priority="3" id="{4C7A7DC1-71D0-46D8-811D-C34E1E8D192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E66</xm:sqref>
        </x14:conditionalFormatting>
        <x14:conditionalFormatting xmlns:xm="http://schemas.microsoft.com/office/excel/2006/main">
          <x14:cfRule type="iconSet" priority="2" id="{FB5EB505-A67A-499B-BF3B-3E6E4111034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E70</xm:sqref>
        </x14:conditionalFormatting>
        <x14:conditionalFormatting xmlns:xm="http://schemas.microsoft.com/office/excel/2006/main">
          <x14:cfRule type="iconSet" priority="1" id="{E8E6D372-F578-49A8-A6EE-05A82EBFF91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E74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4FCDC-5267-4419-B337-F0AA82BE9CAC}">
  <sheetPr>
    <tabColor theme="9"/>
  </sheetPr>
  <dimension ref="B1:E62"/>
  <sheetViews>
    <sheetView tabSelected="1" workbookViewId="0">
      <selection activeCell="G69" sqref="G69"/>
    </sheetView>
  </sheetViews>
  <sheetFormatPr defaultRowHeight="15" x14ac:dyDescent="0.25"/>
  <cols>
    <col min="2" max="2" width="13.5703125" bestFit="1" customWidth="1"/>
    <col min="3" max="3" width="14.28515625" bestFit="1" customWidth="1"/>
    <col min="4" max="4" width="15.42578125" bestFit="1" customWidth="1"/>
    <col min="5" max="5" width="14.28515625" bestFit="1" customWidth="1"/>
  </cols>
  <sheetData>
    <row r="1" spans="2:5" x14ac:dyDescent="0.25">
      <c r="B1" s="7" t="s">
        <v>5486</v>
      </c>
      <c r="C1" s="7"/>
      <c r="D1" s="7"/>
      <c r="E1" s="7"/>
    </row>
    <row r="2" spans="2:5" x14ac:dyDescent="0.25">
      <c r="B2" s="8">
        <f>MAX(BAL_DESP!AE1:AE1026)</f>
        <v>44773</v>
      </c>
      <c r="C2" s="8"/>
      <c r="D2" s="8"/>
      <c r="E2" s="8"/>
    </row>
    <row r="4" spans="2:5" x14ac:dyDescent="0.25">
      <c r="B4" s="9" t="s">
        <v>5571</v>
      </c>
      <c r="C4" s="9"/>
      <c r="D4" s="9"/>
      <c r="E4" s="9"/>
    </row>
    <row r="5" spans="2:5" x14ac:dyDescent="0.25">
      <c r="B5" s="5" t="s">
        <v>4823</v>
      </c>
      <c r="C5" s="5" t="s">
        <v>4824</v>
      </c>
      <c r="D5" s="5" t="s">
        <v>5572</v>
      </c>
      <c r="E5" s="5" t="s">
        <v>4826</v>
      </c>
    </row>
    <row r="6" spans="2:5" x14ac:dyDescent="0.25">
      <c r="B6" s="3">
        <v>531100000</v>
      </c>
      <c r="C6" s="4">
        <f>SUMIFS(Sheet0[Saldo Final],Sheet0[Conta Contábil],RP!B6,Sheet0[Natureza Saldo Final],"D")-SUMIFS(Sheet0[Saldo Final],Sheet0[Conta Contábil],RP!B6,Sheet0[Natureza Saldo Final],"C")</f>
        <v>1496129.0999999996</v>
      </c>
      <c r="D6" s="4">
        <f>SUM(RESTOS_PAGAR[saldo_inicial_nao_processados])-SUMIF(RESTOS_PAGAR[ano_empenho],"&lt;"&amp;YEAR(RP!$B$2)-1,RESTOS_PAGAR[saldo_inicial_nao_processados])</f>
        <v>1496129.0999999996</v>
      </c>
      <c r="E6" s="4">
        <f>ROUND(C6-D6,2)</f>
        <v>0</v>
      </c>
    </row>
    <row r="8" spans="2:5" x14ac:dyDescent="0.25">
      <c r="B8" s="9" t="s">
        <v>5573</v>
      </c>
      <c r="C8" s="9"/>
      <c r="D8" s="9"/>
      <c r="E8" s="9"/>
    </row>
    <row r="9" spans="2:5" x14ac:dyDescent="0.25">
      <c r="B9" s="5" t="s">
        <v>4823</v>
      </c>
      <c r="C9" s="5" t="s">
        <v>4824</v>
      </c>
      <c r="D9" s="5" t="s">
        <v>5572</v>
      </c>
      <c r="E9" s="5" t="s">
        <v>4826</v>
      </c>
    </row>
    <row r="10" spans="2:5" x14ac:dyDescent="0.25">
      <c r="B10" s="3">
        <v>531200000</v>
      </c>
      <c r="C10" s="4">
        <f>SUMIFS(Sheet0[Saldo Final],Sheet0[Conta Contábil],RP!B10,Sheet0[Natureza Saldo Final],"D")-SUMIFS(Sheet0[Saldo Final],Sheet0[Conta Contábil],RP!B10,Sheet0[Natureza Saldo Final],"C")</f>
        <v>2400</v>
      </c>
      <c r="D10" s="4">
        <f>SUMIF(RESTOS_PAGAR[ano_empenho],"&lt;"&amp;YEAR(RP!$B$2)-1,RESTOS_PAGAR[saldo_inicial_nao_processados])</f>
        <v>2400</v>
      </c>
      <c r="E10" s="4">
        <f>ROUND(C10-D10,2)</f>
        <v>0</v>
      </c>
    </row>
    <row r="12" spans="2:5" x14ac:dyDescent="0.25">
      <c r="B12" s="9" t="s">
        <v>5574</v>
      </c>
      <c r="C12" s="9"/>
      <c r="D12" s="9"/>
      <c r="E12" s="9"/>
    </row>
    <row r="13" spans="2:5" x14ac:dyDescent="0.25">
      <c r="B13" s="5" t="s">
        <v>4823</v>
      </c>
      <c r="C13" s="5" t="s">
        <v>4824</v>
      </c>
      <c r="D13" s="5" t="s">
        <v>5575</v>
      </c>
      <c r="E13" s="5" t="s">
        <v>4826</v>
      </c>
    </row>
    <row r="14" spans="2:5" x14ac:dyDescent="0.25">
      <c r="B14" s="3">
        <v>531700000</v>
      </c>
      <c r="C14" s="4">
        <f>SUMIFS(Sheet0[Saldo Final],Sheet0[Conta Contábil],RP!B14,Sheet0[Natureza Saldo Final],"D")-SUMIFS(Sheet0[Saldo Final],Sheet0[Conta Contábil],RP!B14,Sheet0[Natureza Saldo Final],"C")</f>
        <v>0</v>
      </c>
      <c r="D14" s="4">
        <v>0</v>
      </c>
      <c r="E14" s="4">
        <f>ROUND(C14-D14,2)</f>
        <v>0</v>
      </c>
    </row>
    <row r="16" spans="2:5" x14ac:dyDescent="0.25">
      <c r="B16" s="9" t="s">
        <v>5576</v>
      </c>
      <c r="C16" s="9"/>
      <c r="D16" s="9"/>
      <c r="E16" s="9"/>
    </row>
    <row r="17" spans="2:5" x14ac:dyDescent="0.25">
      <c r="B17" s="5" t="s">
        <v>4823</v>
      </c>
      <c r="C17" s="5" t="s">
        <v>4824</v>
      </c>
      <c r="D17" s="5" t="s">
        <v>5572</v>
      </c>
      <c r="E17" s="5" t="s">
        <v>4826</v>
      </c>
    </row>
    <row r="18" spans="2:5" x14ac:dyDescent="0.25">
      <c r="B18" s="3">
        <v>532100000</v>
      </c>
      <c r="C18" s="4">
        <f>SUMIFS(Sheet0[Saldo Final],Sheet0[Conta Contábil],RP!B18,Sheet0[Natureza Saldo Final],"D")-SUMIFS(Sheet0[Saldo Final],Sheet0[Conta Contábil],RP!B18,Sheet0[Natureza Saldo Final],"C")</f>
        <v>60921.149999999994</v>
      </c>
      <c r="D18" s="4">
        <f>SUM(RESTOS_PAGAR[saldo_inicial_processados])-SUMIF(RESTOS_PAGAR[ano_empenho],"&lt;"&amp;YEAR(RP!$B$2)-1,RESTOS_PAGAR[saldo_inicial_processados])</f>
        <v>60921.149999999994</v>
      </c>
      <c r="E18" s="4">
        <f>ROUND(C18-D18,2)</f>
        <v>0</v>
      </c>
    </row>
    <row r="20" spans="2:5" x14ac:dyDescent="0.25">
      <c r="B20" s="9" t="s">
        <v>5577</v>
      </c>
      <c r="C20" s="9"/>
      <c r="D20" s="9"/>
      <c r="E20" s="9"/>
    </row>
    <row r="21" spans="2:5" x14ac:dyDescent="0.25">
      <c r="B21" s="5" t="s">
        <v>4823</v>
      </c>
      <c r="C21" s="5" t="s">
        <v>4824</v>
      </c>
      <c r="D21" s="5" t="s">
        <v>5572</v>
      </c>
      <c r="E21" s="5" t="s">
        <v>4826</v>
      </c>
    </row>
    <row r="22" spans="2:5" x14ac:dyDescent="0.25">
      <c r="B22" s="3">
        <v>532200000</v>
      </c>
      <c r="C22" s="4">
        <f>SUMIFS(Sheet0[Saldo Final],Sheet0[Conta Contábil],RP!B22,Sheet0[Natureza Saldo Final],"D")-SUMIFS(Sheet0[Saldo Final],Sheet0[Conta Contábil],RP!B22,Sheet0[Natureza Saldo Final],"C")</f>
        <v>360</v>
      </c>
      <c r="D22" s="4">
        <f>SUMIF(RESTOS_PAGAR[ano_empenho],"&lt;"&amp;YEAR(RP!$B$2)-1,RESTOS_PAGAR[saldo_inicial_processados])</f>
        <v>360</v>
      </c>
      <c r="E22" s="4">
        <f>ROUND(C22-D22,2)</f>
        <v>0</v>
      </c>
    </row>
    <row r="24" spans="2:5" x14ac:dyDescent="0.25">
      <c r="B24" s="9" t="s">
        <v>5574</v>
      </c>
      <c r="C24" s="9"/>
      <c r="D24" s="9"/>
      <c r="E24" s="9"/>
    </row>
    <row r="25" spans="2:5" x14ac:dyDescent="0.25">
      <c r="B25" s="5" t="s">
        <v>4823</v>
      </c>
      <c r="C25" s="5" t="s">
        <v>4824</v>
      </c>
      <c r="D25" s="5" t="s">
        <v>5575</v>
      </c>
      <c r="E25" s="5" t="s">
        <v>4826</v>
      </c>
    </row>
    <row r="26" spans="2:5" x14ac:dyDescent="0.25">
      <c r="B26" s="3">
        <v>532700000</v>
      </c>
      <c r="C26" s="4">
        <f>SUMIFS(Sheet0[Saldo Final],Sheet0[Conta Contábil],RP!B26,Sheet0[Natureza Saldo Final],"D")-SUMIFS(Sheet0[Saldo Final],Sheet0[Conta Contábil],RP!B26,Sheet0[Natureza Saldo Final],"C")</f>
        <v>0</v>
      </c>
      <c r="D26" s="4">
        <v>0</v>
      </c>
      <c r="E26" s="4">
        <f>ROUND(C26-D26,2)</f>
        <v>0</v>
      </c>
    </row>
    <row r="28" spans="2:5" x14ac:dyDescent="0.25">
      <c r="B28" s="9" t="s">
        <v>5591</v>
      </c>
      <c r="C28" s="9"/>
      <c r="D28" s="9"/>
      <c r="E28" s="9"/>
    </row>
    <row r="29" spans="2:5" x14ac:dyDescent="0.25">
      <c r="B29" s="5" t="s">
        <v>4823</v>
      </c>
      <c r="C29" s="5" t="s">
        <v>4824</v>
      </c>
      <c r="D29" s="5" t="s">
        <v>5572</v>
      </c>
      <c r="E29" s="5" t="s">
        <v>4826</v>
      </c>
    </row>
    <row r="30" spans="2:5" x14ac:dyDescent="0.25">
      <c r="B30" s="3">
        <v>631100000</v>
      </c>
      <c r="C30" s="4">
        <f>SUMIFS(Sheet0[Saldo Final],Sheet0[Conta Contábil],RP!B30,Sheet0[Natureza Saldo Final],"C")-SUMIFS(Sheet0[Saldo Final],Sheet0[Conta Contábil],RP!B30,Sheet0[Natureza Saldo Final],"D")</f>
        <v>487004.91</v>
      </c>
      <c r="D30" s="4">
        <f>SUM(RESTOS_PAGAR[saldo_final_nao_processados])</f>
        <v>487004.91000000009</v>
      </c>
      <c r="E30" s="4">
        <f>ROUND(C30-D30,2)</f>
        <v>0</v>
      </c>
    </row>
    <row r="32" spans="2:5" x14ac:dyDescent="0.25">
      <c r="B32" s="9" t="s">
        <v>5592</v>
      </c>
      <c r="C32" s="9"/>
      <c r="D32" s="9"/>
      <c r="E32" s="9"/>
    </row>
    <row r="33" spans="2:5" x14ac:dyDescent="0.25">
      <c r="B33" s="5" t="s">
        <v>4823</v>
      </c>
      <c r="C33" s="5" t="s">
        <v>4824</v>
      </c>
      <c r="D33" s="5" t="s">
        <v>5572</v>
      </c>
      <c r="E33" s="5" t="s">
        <v>4826</v>
      </c>
    </row>
    <row r="34" spans="2:5" x14ac:dyDescent="0.25">
      <c r="B34" s="3">
        <v>631300000</v>
      </c>
      <c r="C34" s="4">
        <f>SUMIFS(Sheet0[Saldo Final],Sheet0[Conta Contábil],RP!B34,Sheet0[Natureza Saldo Final],"C")-SUMIFS(Sheet0[Saldo Final],Sheet0[Conta Contábil],RP!B34,Sheet0[Natureza Saldo Final],"D")</f>
        <v>0</v>
      </c>
      <c r="D34" s="4">
        <f>SUM(RESTOS_PAGAR[nao_processados_liquidados])-SUM(RESTOS_PAGAR[nao_processados_pagos])</f>
        <v>0</v>
      </c>
      <c r="E34" s="4">
        <f>ROUND(C34-D34,2)</f>
        <v>0</v>
      </c>
    </row>
    <row r="36" spans="2:5" x14ac:dyDescent="0.25">
      <c r="B36" s="9" t="s">
        <v>5593</v>
      </c>
      <c r="C36" s="9"/>
      <c r="D36" s="9"/>
      <c r="E36" s="9"/>
    </row>
    <row r="37" spans="2:5" x14ac:dyDescent="0.25">
      <c r="B37" s="5" t="s">
        <v>4823</v>
      </c>
      <c r="C37" s="5" t="s">
        <v>4824</v>
      </c>
      <c r="D37" s="5" t="s">
        <v>5572</v>
      </c>
      <c r="E37" s="5" t="s">
        <v>4826</v>
      </c>
    </row>
    <row r="38" spans="2:5" x14ac:dyDescent="0.25">
      <c r="B38" s="3">
        <v>631400000</v>
      </c>
      <c r="C38" s="4">
        <f>SUMIFS(Sheet0[Saldo Final],Sheet0[Conta Contábil],RP!B38,Sheet0[Natureza Saldo Final],"C")-SUMIFS(Sheet0[Saldo Final],Sheet0[Conta Contábil],RP!B38,Sheet0[Natureza Saldo Final],"D")</f>
        <v>1007704.4999999999</v>
      </c>
      <c r="D38" s="4">
        <f>SUM(RESTOS_PAGAR[nao_processados_pagos])</f>
        <v>1007704.4999999999</v>
      </c>
      <c r="E38" s="4">
        <f>ROUND(C38-D38,2)</f>
        <v>0</v>
      </c>
    </row>
    <row r="40" spans="2:5" x14ac:dyDescent="0.25">
      <c r="B40" s="9" t="s">
        <v>5594</v>
      </c>
      <c r="C40" s="9"/>
      <c r="D40" s="9"/>
      <c r="E40" s="9"/>
    </row>
    <row r="41" spans="2:5" x14ac:dyDescent="0.25">
      <c r="B41" s="5" t="s">
        <v>4823</v>
      </c>
      <c r="C41" s="5" t="s">
        <v>4824</v>
      </c>
      <c r="D41" s="5" t="s">
        <v>5575</v>
      </c>
      <c r="E41" s="5" t="s">
        <v>4826</v>
      </c>
    </row>
    <row r="42" spans="2:5" x14ac:dyDescent="0.25">
      <c r="B42" s="3">
        <v>631710000</v>
      </c>
      <c r="C42" s="4">
        <f>SUMIFS(Sheet0[Saldo Final],Sheet0[Conta Contábil],RP!B42,Sheet0[Natureza Saldo Final],"C")-SUMIFS(Sheet0[Saldo Final],Sheet0[Conta Contábil],RP!B42,Sheet0[Natureza Saldo Final],"D")</f>
        <v>0</v>
      </c>
      <c r="D42" s="4">
        <v>0</v>
      </c>
      <c r="E42" s="4">
        <f>ROUND(C42-D42,2)</f>
        <v>0</v>
      </c>
    </row>
    <row r="44" spans="2:5" x14ac:dyDescent="0.25">
      <c r="B44" s="9" t="s">
        <v>5595</v>
      </c>
      <c r="C44" s="9"/>
      <c r="D44" s="9"/>
      <c r="E44" s="9"/>
    </row>
    <row r="45" spans="2:5" x14ac:dyDescent="0.25">
      <c r="B45" s="5" t="s">
        <v>4823</v>
      </c>
      <c r="C45" s="5" t="s">
        <v>4824</v>
      </c>
      <c r="D45" s="5" t="s">
        <v>5572</v>
      </c>
      <c r="E45" s="5" t="s">
        <v>4826</v>
      </c>
    </row>
    <row r="46" spans="2:5" x14ac:dyDescent="0.25">
      <c r="B46" s="3" t="s">
        <v>5596</v>
      </c>
      <c r="C46" s="4">
        <f>SUMIFS(Sheet0[Saldo Final],Sheet0[Conta Contábil],RP!B46,Sheet0[Natureza Saldo Final],"C")-SUMIFS(Sheet0[Saldo Final],Sheet0[Conta Contábil],RP!B46,Sheet0[Natureza Saldo Final],"D")</f>
        <v>3819.6899999999996</v>
      </c>
      <c r="D46" s="4">
        <f>SUM(RESTOS_PAGAR[nao_processados_cancelados])</f>
        <v>3819.69</v>
      </c>
      <c r="E46" s="4">
        <f>ROUND(C46-D46,2)</f>
        <v>0</v>
      </c>
    </row>
    <row r="48" spans="2:5" x14ac:dyDescent="0.25">
      <c r="B48" s="9" t="s">
        <v>5597</v>
      </c>
      <c r="C48" s="9"/>
      <c r="D48" s="9"/>
      <c r="E48" s="9"/>
    </row>
    <row r="49" spans="2:5" x14ac:dyDescent="0.25">
      <c r="B49" s="5" t="s">
        <v>4823</v>
      </c>
      <c r="C49" s="5" t="s">
        <v>4824</v>
      </c>
      <c r="D49" s="5" t="s">
        <v>5572</v>
      </c>
      <c r="E49" s="5" t="s">
        <v>4826</v>
      </c>
    </row>
    <row r="50" spans="2:5" x14ac:dyDescent="0.25">
      <c r="B50" s="3">
        <v>632100000</v>
      </c>
      <c r="C50" s="4">
        <f>SUMIFS(Sheet0[Saldo Final],Sheet0[Conta Contábil],RP!B50,Sheet0[Natureza Saldo Final],"C")-SUMIFS(Sheet0[Saldo Final],Sheet0[Conta Contábil],RP!B50,Sheet0[Natureza Saldo Final],"D")</f>
        <v>360</v>
      </c>
      <c r="D50" s="4">
        <f>SUM(RESTOS_PAGAR[saldo_inicial_processados])-SUM(RESTOS_PAGAR[processados_pagos])</f>
        <v>360</v>
      </c>
      <c r="E50" s="4">
        <f>ROUND(C50-D50,2)</f>
        <v>0</v>
      </c>
    </row>
    <row r="52" spans="2:5" x14ac:dyDescent="0.25">
      <c r="B52" s="9" t="s">
        <v>5598</v>
      </c>
      <c r="C52" s="9"/>
      <c r="D52" s="9"/>
      <c r="E52" s="9"/>
    </row>
    <row r="53" spans="2:5" x14ac:dyDescent="0.25">
      <c r="B53" s="5" t="s">
        <v>4823</v>
      </c>
      <c r="C53" s="5" t="s">
        <v>4824</v>
      </c>
      <c r="D53" s="5" t="s">
        <v>5572</v>
      </c>
      <c r="E53" s="5" t="s">
        <v>4826</v>
      </c>
    </row>
    <row r="54" spans="2:5" x14ac:dyDescent="0.25">
      <c r="B54" s="3">
        <v>632200000</v>
      </c>
      <c r="C54" s="4">
        <f>SUMIFS(Sheet0[Saldo Final],Sheet0[Conta Contábil],RP!B54,Sheet0[Natureza Saldo Final],"C")-SUMIFS(Sheet0[Saldo Final],Sheet0[Conta Contábil],RP!B54,Sheet0[Natureza Saldo Final],"D")</f>
        <v>60921.149999999994</v>
      </c>
      <c r="D54" s="4">
        <f>SUM(RESTOS_PAGAR[processados_pagos])</f>
        <v>60921.149999999994</v>
      </c>
      <c r="E54" s="4">
        <f>ROUND(C54-D54,2)</f>
        <v>0</v>
      </c>
    </row>
    <row r="56" spans="2:5" x14ac:dyDescent="0.25">
      <c r="B56" s="9" t="s">
        <v>5599</v>
      </c>
      <c r="C56" s="9"/>
      <c r="D56" s="9"/>
      <c r="E56" s="9"/>
    </row>
    <row r="57" spans="2:5" x14ac:dyDescent="0.25">
      <c r="B57" s="5" t="s">
        <v>4823</v>
      </c>
      <c r="C57" s="5" t="s">
        <v>4824</v>
      </c>
      <c r="D57" s="5" t="s">
        <v>5575</v>
      </c>
      <c r="E57" s="5" t="s">
        <v>4826</v>
      </c>
    </row>
    <row r="58" spans="2:5" x14ac:dyDescent="0.25">
      <c r="B58" s="3">
        <v>632700000</v>
      </c>
      <c r="C58" s="4">
        <f>SUMIFS(Sheet0[Saldo Final],Sheet0[Conta Contábil],RP!B58,Sheet0[Natureza Saldo Final],"C")-SUMIFS(Sheet0[Saldo Final],Sheet0[Conta Contábil],RP!B58,Sheet0[Natureza Saldo Final],"D")</f>
        <v>0</v>
      </c>
      <c r="D58" s="4">
        <v>0</v>
      </c>
      <c r="E58" s="4">
        <f>ROUND(C58-D58,2)</f>
        <v>0</v>
      </c>
    </row>
    <row r="60" spans="2:5" x14ac:dyDescent="0.25">
      <c r="B60" s="9" t="s">
        <v>5600</v>
      </c>
      <c r="C60" s="9"/>
      <c r="D60" s="9"/>
      <c r="E60" s="9"/>
    </row>
    <row r="61" spans="2:5" x14ac:dyDescent="0.25">
      <c r="B61" s="5" t="s">
        <v>4823</v>
      </c>
      <c r="C61" s="5" t="s">
        <v>4824</v>
      </c>
      <c r="D61" s="5" t="s">
        <v>5572</v>
      </c>
      <c r="E61" s="5" t="s">
        <v>4826</v>
      </c>
    </row>
    <row r="62" spans="2:5" x14ac:dyDescent="0.25">
      <c r="B62" s="3" t="s">
        <v>5601</v>
      </c>
      <c r="C62" s="4">
        <f>SUMIFS(Sheet0[Saldo Final],Sheet0[Conta Contábil],RP!B62,Sheet0[Natureza Saldo Final],"C")-SUMIFS(Sheet0[Saldo Final],Sheet0[Conta Contábil],RP!B62,Sheet0[Natureza Saldo Final],"D")</f>
        <v>0</v>
      </c>
      <c r="D62" s="4">
        <f>SUM(RESTOS_PAGAR[processados_cancelados])</f>
        <v>0</v>
      </c>
      <c r="E62" s="4">
        <f>ROUND(C62-D62,2)</f>
        <v>0</v>
      </c>
    </row>
  </sheetData>
  <mergeCells count="17">
    <mergeCell ref="B40:E40"/>
    <mergeCell ref="B1:E1"/>
    <mergeCell ref="B2:E2"/>
    <mergeCell ref="B4:E4"/>
    <mergeCell ref="B8:E8"/>
    <mergeCell ref="B12:E12"/>
    <mergeCell ref="B16:E16"/>
    <mergeCell ref="B20:E20"/>
    <mergeCell ref="B24:E24"/>
    <mergeCell ref="B28:E28"/>
    <mergeCell ref="B32:E32"/>
    <mergeCell ref="B36:E36"/>
    <mergeCell ref="B44:E44"/>
    <mergeCell ref="B48:E48"/>
    <mergeCell ref="B52:E52"/>
    <mergeCell ref="B56:E56"/>
    <mergeCell ref="B60:E60"/>
  </mergeCell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27" id="{26CD9DBB-C376-416B-94BB-7A9AA30887F5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E6</xm:sqref>
        </x14:conditionalFormatting>
        <x14:conditionalFormatting xmlns:xm="http://schemas.microsoft.com/office/excel/2006/main">
          <x14:cfRule type="iconSet" priority="21" id="{FBD7996C-E56E-4E60-8B1B-1E8FB176DCC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E30</xm:sqref>
        </x14:conditionalFormatting>
        <x14:conditionalFormatting xmlns:xm="http://schemas.microsoft.com/office/excel/2006/main">
          <x14:cfRule type="iconSet" priority="20" id="{50756D85-09C2-48AC-84D2-1CF6DC9D445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E34</xm:sqref>
        </x14:conditionalFormatting>
        <x14:conditionalFormatting xmlns:xm="http://schemas.microsoft.com/office/excel/2006/main">
          <x14:cfRule type="iconSet" priority="16" id="{B3E741F0-B03D-4C88-8D8E-AAA6F0531B86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E10</xm:sqref>
        </x14:conditionalFormatting>
        <x14:conditionalFormatting xmlns:xm="http://schemas.microsoft.com/office/excel/2006/main">
          <x14:cfRule type="iconSet" priority="15" id="{67A41AF7-8F4F-430E-9FB0-128AE649630B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E14</xm:sqref>
        </x14:conditionalFormatting>
        <x14:conditionalFormatting xmlns:xm="http://schemas.microsoft.com/office/excel/2006/main">
          <x14:cfRule type="iconSet" priority="14" id="{90C7DC0A-8E4A-4E44-AF84-B22A2244A009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E18</xm:sqref>
        </x14:conditionalFormatting>
        <x14:conditionalFormatting xmlns:xm="http://schemas.microsoft.com/office/excel/2006/main">
          <x14:cfRule type="iconSet" priority="13" id="{94BA3D8E-053C-4D27-9324-2B4E9099949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E22</xm:sqref>
        </x14:conditionalFormatting>
        <x14:conditionalFormatting xmlns:xm="http://schemas.microsoft.com/office/excel/2006/main">
          <x14:cfRule type="iconSet" priority="12" id="{54EBB82A-2487-4E54-8600-C147B34EC7B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E26</xm:sqref>
        </x14:conditionalFormatting>
        <x14:conditionalFormatting xmlns:xm="http://schemas.microsoft.com/office/excel/2006/main">
          <x14:cfRule type="iconSet" priority="11" id="{8C36C2CA-FE9C-4C50-8551-DE5D8F7AF07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E38</xm:sqref>
        </x14:conditionalFormatting>
        <x14:conditionalFormatting xmlns:xm="http://schemas.microsoft.com/office/excel/2006/main">
          <x14:cfRule type="iconSet" priority="8" id="{993AA812-EE5C-450F-97EC-02850200BC2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E42</xm:sqref>
        </x14:conditionalFormatting>
        <x14:conditionalFormatting xmlns:xm="http://schemas.microsoft.com/office/excel/2006/main">
          <x14:cfRule type="iconSet" priority="7" id="{05E2707A-24B5-4A7E-900E-7D034270D47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E46</xm:sqref>
        </x14:conditionalFormatting>
        <x14:conditionalFormatting xmlns:xm="http://schemas.microsoft.com/office/excel/2006/main">
          <x14:cfRule type="iconSet" priority="4" id="{48ACE5BC-43FA-47A3-A955-6D0190C8860A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E50</xm:sqref>
        </x14:conditionalFormatting>
        <x14:conditionalFormatting xmlns:xm="http://schemas.microsoft.com/office/excel/2006/main">
          <x14:cfRule type="iconSet" priority="3" id="{AFEF00EE-6E8E-43F5-805E-862E5C999461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E54</xm:sqref>
        </x14:conditionalFormatting>
        <x14:conditionalFormatting xmlns:xm="http://schemas.microsoft.com/office/excel/2006/main">
          <x14:cfRule type="iconSet" priority="2" id="{17704A23-E7AD-4F4D-8113-82486DF08163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E58</xm:sqref>
        </x14:conditionalFormatting>
        <x14:conditionalFormatting xmlns:xm="http://schemas.microsoft.com/office/excel/2006/main">
          <x14:cfRule type="iconSet" priority="1" id="{C7A7C4BD-613F-4410-BE68-5A12984D719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Symbols" iconId="0"/>
              <x14:cfIcon iconSet="3Symbols" iconId="2"/>
              <x14:cfIcon iconSet="3Symbols" iconId="0"/>
            </x14:iconSet>
          </x14:cfRule>
          <xm:sqref>E62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d b 0 1 c c f - 4 e e 7 - 4 f 4 9 - 9 6 e 5 - 0 b d c a 3 4 0 3 f 5 a "   x m l n s = " h t t p : / / s c h e m a s . m i c r o s o f t . c o m / D a t a M a s h u p " > A A A A A N U H A A B Q S w M E F A A C A A g A 7 Y E Q V e L + f R u j A A A A 9 g A A A B I A H A B D b 2 5 m a W c v U G F j a 2 F n Z S 5 4 b W w g o h g A K K A U A A A A A A A A A A A A A A A A A A A A A A A A A A A A h Y 8 x D o I w G I W v Q r r T l j p o y E 9 J d J X E a G J c m 1 K h A Q q h x X I 3 B 4 / k F c Q o 6 u b 4 v v c N 7 9 2 v N 0 j H p g 4 u q r e 6 N Q m K M E W B M r L N t S k S N L h z u E I p h 5 2 Q l S h U M M n G x q P N E 1 Q 6 1 8 W E e O + x X + C 2 L w i j N C K n b H u Q p W o E + s j 6 v x x q Y 5 0 w U i E O x 9 c Y z n B E l 5 j R a R O Q G U K m z V d g U / d s f y B s h t o N v e K d C 9 d 7 I H M E 8 v 7 A H 1 B L A w Q U A A I A C A D t g R B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7 Y E Q V a h Q t i b Q B A A A 3 R c A A B M A H A B G b 3 J t d W x h c y 9 T Z W N 0 a W 9 u M S 5 t I K I Y A C i g F A A A A A A A A A A A A A A A A A A A A A A A A A A A A O 1 Y z W 4 b N x C + G / A 7 L L Y X G 1 A E W 0 1 a t I E O q i S 3 A Z z Y t V T 0 Y B m L 0 e 5 I p s 0 l t y R X s G P 4 e Y o 8 h 1 + s Q + 7 q x x J X P 2 2 c Q x p f L J A f Z 4 Y z 8 8 0 M V 2 N s m B R B r / h / / H Z / b 3 9 P X 4 P C J O h d I 5 q j o B l w N P t 7 A f 2 d S G G Q F r p 3 M f L 6 n 1 L d D q W 8 P T h h H O t t u y e M P g j b P w / + 0 K j 0 o D t B Z a Q Y n A n s K D b B w b n C E T K T K x g 0 j h q N w f t e 2 / 1 4 d f T j Y A g c R I w G 6 3 d c h 4 e 1 Q O S c 1 w K j c j y s F e q d Q c e k 3 9 n x c P k B U m y G h Z n h 1 e N l B w x c l d j v w l M m r k E H 5 4 q J m G X A d H C B q Z y w B H R I M v o w J K t 7 t y w 7 K O T W j n 8 6 n B 1 u w x C f / g Z + L a 0 E 6 c 7 J h X N u z e B v C A n d 9 G C 9 t l p w W e J b n P d i u q j S T X u x q 7 n C P s t k 0 O I G F S R y r q e v Q O i R V G l b 8 j w V / f s M r b Y K 8 2 o P D 2 E P e C K D d 4 L F D D i p b u d K o Y j v 6 / b s Y y 1 4 C N 8 T O q V Q y a D z 9 G n I j N y A a q u n T 0 k V r F B 3 w k S F s g 4 b I S 2 R s c F M 4 i t 3 a A X + e L i / x 4 T f I Y t 5 + U v r N O p 0 e + e + z G z r S b 0 j 4 9 z q + V d 5 e d 7 q D D g Y 1 G Y w 1 V O P 9 Y Q S 8 r K D n K W M D G q G b 6 3 x L i K 6 + f 2 b W t A V s U y Y G D e P G 2 8 a t e D 3 n G L d M / c c m / O f 9 Q 9 S L E Z 8 x x R z N / y i m S T V G G y U 3 g n z w + t 5 R H P B p I o h X d 0 Z 5 S L 2 n d D 5 s G o r U 3 K s I I X V H T n U k s I r j 7 2 H b s C w y e q O w j h X W k Y T Y m H O I f F o T K Q B M i V i a x g C J g f O P j p c S l E z o B h 4 k T E l J F F D R z r P O N q s o x T V 6 6 G o M y T V b B P s z i i Q i t K K t E s / m L C 5 N b K 8 l B c z t 8 w i f R 6 q l r s d e g J c q g j T D K k G r s V w 9 l d O J X E t J o P x e h H E Q Z I Q c T V a A y P L Z Z p J b a q B m c I J 0 + 6 W s 2 h X Y a 2 w w o t + p y w l m X F k s 4 U v r k g c h y D 7 W F X Y F K Y g 8 A a c T i 9 i Z C v C z B p t x K o d Y O 0 G i k p h O d 4 R 2 F 7 T E d g l K / N Q L 6 E + u s A P Q + s B r S 1 s j s p 6 7 9 k a U 9 0 p 7 j T f f F y o e l R 9 B H h 7 s V v C s q w e L B e y 2 k N I B t v k Q Z I d g q J M m l g 1 Y S y y m / B 5 8 1 j V s t x A L r r t q H X a / x I 9 p F S 1 o Y 0 0 j r 6 1 k V k R J 0 e C S 9 L E z 5 4 p p G R u N W o T U Q V F W c l I U A T 5 6 m 4 M l M v k A a Y N 8 T S i s p 1 z B q 6 4 W P W + z l S W l G k H q b B s x 3 L y v 2 O 6 o z R R 2 8 f 4 X Z h + 0 e 3 1 z 3 r R e e v X 1 s V L U 3 1 R 1 w a u v / 7 G 9 Z c Y G f / T X B i T s x R k o G z G b U N K x 4 F i 6 J E r B F k c i f z d u 6 q 2 J H Y 8 1 J 7 b 2 c F Q K p / h O 9 U S E H L B r p e u B y 6 W 9 r U 3 l R o J K k o U q B i 1 h q R i r H 1 + Y h N 6 S e J 8 y N w O b u d N P 3 I 7 1 L K 8 2 H 7 G 4 J X q d 4 A W b n A e 3 8 F t B X 6 j 0 4 r G x 8 n F 0 6 e D J 1 H W b A 9 B Y 8 R x D E t 9 8 z N 1 g G f i w 5 I U k a 0 J T L o H k V 2 e m R e 5 7 k f U 5 d d F y 3 U d x G a k m 8 A T 9 2 5 Y i / 0 c 3 a b T b V 9 0 + 2 c v 3 W h K N Z v m y c Z X 2 m N c r e H I / E U o Q a q T p q o g l 4 / r C B L m 8 s j / / J + + I B f e 1 r L i U W / o V l 6 p y 1 8 z F B t j O q 3 P H r I 5 x 1 g 1 z y Y 2 v Y o s j J v j v W Y 5 V 9 B w P K S E o u z x W u j z T 1 F B y o N V 7 9 K l F h M 9 / 8 C Q 0 L u V 6 c j E u E U b n j l 5 S 7 h X l X c e r l b l h X + V g / A / U E s B A i 0 A F A A C A A g A 7 Y E Q V e L + f R u j A A A A 9 g A A A B I A A A A A A A A A A A A A A A A A A A A A A E N v b m Z p Z y 9 Q Y W N r Y W d l L n h t b F B L A Q I t A B Q A A g A I A O 2 B E F U P y u m r p A A A A O k A A A A T A A A A A A A A A A A A A A A A A O 8 A A A B b Q 2 9 u d G V u d F 9 U e X B l c 1 0 u e G 1 s U E s B A i 0 A F A A C A A g A 7 Y E Q V a h Q t i b Q B A A A 3 R c A A B M A A A A A A A A A A A A A A A A A 4 A E A A E Z v c m 1 1 b G F z L 1 N l Y 3 R p b 2 4 x L m 1 Q S w U G A A A A A A M A A w D C A A A A / Q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H c A A A A A A A B i d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T a G V l d D A i I C 8 + P E V u d H J 5 I F R 5 c G U 9 I k Z p b G x l Z E N v b X B s Z X R l U m V z d W x 0 V G 9 X b 3 J r c 2 h l Z X Q i I F Z h b H V l P S J s M S I g L z 4 8 R W 5 0 c n k g V H l w Z T 0 i R m l s b E N v d W 5 0 I i B W Y W x 1 Z T 0 i b D Q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Z U M T k 6 M T U 6 M T Y u M j U 3 O T I y M 1 o i I C 8 + P E V u d H J 5 I F R 5 c G U 9 I k Z p b G x D b 2 x 1 b W 5 U e X B l c y I g V m F s d W U 9 I n N C Z 1 l S Q m h F U k V R W U d C Z 1 l H Q m h F P S I g L z 4 8 R W 5 0 c n k g V H l w Z T 0 i R m l s b E N v b H V t b k 5 h b W V z I i B W Y W x 1 Z T 0 i c 1 s m c X V v d D t D b 2 5 0 Y S B D b 2 5 0 w 6 F i a W w m c X V v d D s s J n F 1 b 3 Q 7 S W 5 m b 3 J t Y c O n w 6 N v I E N v b X B s Z W 1 l b n R h c i Z x d W 9 0 O y w m c X V v d D t T Y W x k b y B J b m l j a W F s J n F 1 b 3 Q 7 L C Z x d W 9 0 O 0 5 h d H V y Z X p h I F N h b G R v I E l u a W N p Y W w m c X V v d D s s J n F 1 b 3 Q 7 T W 9 2 a W 1 l b n R v I E T D q W J p d G 8 m c X V v d D s s J n F 1 b 3 Q 7 T W 9 2 a W 1 l b n R v I E N y w 6 l k a X R v J n F 1 b 3 Q 7 L C Z x d W 9 0 O 1 N h b G R v I E Z p b m F s J n F 1 b 3 Q 7 L C Z x d W 9 0 O 0 5 h d H V y Z X p h I F N h b G R v I E Z p b m F s J n F 1 b 3 Q 7 L C Z x d W 9 0 O 0 x C J n F 1 b 3 Q 7 L C Z x d W 9 0 O 0 x E J n F 1 b 3 Q 7 L C Z x d W 9 0 O 0 x D J n F 1 b 3 Q 7 L C Z x d W 9 0 O 0 x F J n F 1 b 3 Q 7 L C Z x d W 9 0 O 0 1 v d m l t Z W 5 0 b y 1 T Y W x k b y Z x d W 9 0 O y w m c X V v d D t E a W Z l c m V u w 6 d h I E 1 v d m l t Z W 5 0 b y 1 T Y W x k b y Z x d W 9 0 O 1 0 i I C 8 + P E V u d H J 5 I F R 5 c G U 9 I l F 1 Z X J 5 S U Q i I F Z h b H V l P S J z M j F h O G U 1 Y 2 M t M G Q 4 N C 0 0 Z W E 3 L W E y Z T E t O G I x O T Y 4 Y m E 4 Y j B j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h l Z X Q w L 0 F 1 d G 9 S Z W 1 v d m V k Q 2 9 s d W 1 u c z E u e 0 N v b n R h I E N v b n T D o W J p b C w w f S Z x d W 9 0 O y w m c X V v d D t T Z W N 0 a W 9 u M S 9 T a G V l d D A v Q X V 0 b 1 J l b W 9 2 Z W R D b 2 x 1 b W 5 z M S 5 7 S W 5 m b 3 J t Y c O n w 6 N v I E N v b X B s Z W 1 l b n R h c i w x f S Z x d W 9 0 O y w m c X V v d D t T Z W N 0 a W 9 u M S 9 T a G V l d D A v Q X V 0 b 1 J l b W 9 2 Z W R D b 2 x 1 b W 5 z M S 5 7 U 2 F s Z G 8 g S W 5 p Y 2 l h b C w y f S Z x d W 9 0 O y w m c X V v d D t T Z W N 0 a W 9 u M S 9 T a G V l d D A v Q X V 0 b 1 J l b W 9 2 Z W R D b 2 x 1 b W 5 z M S 5 7 T m F 0 d X J l e m E g U 2 F s Z G 8 g S W 5 p Y 2 l h b C w z f S Z x d W 9 0 O y w m c X V v d D t T Z W N 0 a W 9 u M S 9 T a G V l d D A v Q X V 0 b 1 J l b W 9 2 Z W R D b 2 x 1 b W 5 z M S 5 7 T W 9 2 a W 1 l b n R v I E T D q W J p d G 8 s N H 0 m c X V v d D s s J n F 1 b 3 Q 7 U 2 V j d G l v b j E v U 2 h l Z X Q w L 0 F 1 d G 9 S Z W 1 v d m V k Q 2 9 s d W 1 u c z E u e 0 1 v d m l t Z W 5 0 b y B D c s O p Z G l 0 b y w 1 f S Z x d W 9 0 O y w m c X V v d D t T Z W N 0 a W 9 u M S 9 T a G V l d D A v Q X V 0 b 1 J l b W 9 2 Z W R D b 2 x 1 b W 5 z M S 5 7 U 2 F s Z G 8 g R m l u Y W w s N n 0 m c X V v d D s s J n F 1 b 3 Q 7 U 2 V j d G l v b j E v U 2 h l Z X Q w L 0 F 1 d G 9 S Z W 1 v d m V k Q 2 9 s d W 1 u c z E u e 0 5 h d H V y Z X p h I F N h b G R v I E Z p b m F s L D d 9 J n F 1 b 3 Q 7 L C Z x d W 9 0 O 1 N l Y 3 R p b 2 4 x L 1 N o Z W V 0 M C 9 B d X R v U m V t b 3 Z l Z E N v b H V t b n M x L n t M Q i w 4 f S Z x d W 9 0 O y w m c X V v d D t T Z W N 0 a W 9 u M S 9 T a G V l d D A v Q X V 0 b 1 J l b W 9 2 Z W R D b 2 x 1 b W 5 z M S 5 7 T E Q s O X 0 m c X V v d D s s J n F 1 b 3 Q 7 U 2 V j d G l v b j E v U 2 h l Z X Q w L 0 F 1 d G 9 S Z W 1 v d m V k Q 2 9 s d W 1 u c z E u e 0 x D L D E w f S Z x d W 9 0 O y w m c X V v d D t T Z W N 0 a W 9 u M S 9 T a G V l d D A v Q X V 0 b 1 J l b W 9 2 Z W R D b 2 x 1 b W 5 z M S 5 7 T E U s M T F 9 J n F 1 b 3 Q 7 L C Z x d W 9 0 O 1 N l Y 3 R p b 2 4 x L 1 N o Z W V 0 M C 9 B d X R v U m V t b 3 Z l Z E N v b H V t b n M x L n t N b 3 Z p b W V u d G 8 t U 2 F s Z G 8 s M T J 9 J n F 1 b 3 Q 7 L C Z x d W 9 0 O 1 N l Y 3 R p b 2 4 x L 1 N o Z W V 0 M C 9 B d X R v U m V t b 3 Z l Z E N v b H V t b n M x L n t E a W Z l c m V u w 6 d h I E 1 v d m l t Z W 5 0 b y 1 T Y W x k b y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o Z W V 0 M C 9 B d X R v U m V t b 3 Z l Z E N v b H V t b n M x L n t D b 2 5 0 Y S B D b 2 5 0 w 6 F i a W w s M H 0 m c X V v d D s s J n F 1 b 3 Q 7 U 2 V j d G l v b j E v U 2 h l Z X Q w L 0 F 1 d G 9 S Z W 1 v d m V k Q 2 9 s d W 1 u c z E u e 0 l u Z m 9 y b W H D p 8 O j b y B D b 2 1 w b G V t Z W 5 0 Y X I s M X 0 m c X V v d D s s J n F 1 b 3 Q 7 U 2 V j d G l v b j E v U 2 h l Z X Q w L 0 F 1 d G 9 S Z W 1 v d m V k Q 2 9 s d W 1 u c z E u e 1 N h b G R v I E l u a W N p Y W w s M n 0 m c X V v d D s s J n F 1 b 3 Q 7 U 2 V j d G l v b j E v U 2 h l Z X Q w L 0 F 1 d G 9 S Z W 1 v d m V k Q 2 9 s d W 1 u c z E u e 0 5 h d H V y Z X p h I F N h b G R v I E l u a W N p Y W w s M 3 0 m c X V v d D s s J n F 1 b 3 Q 7 U 2 V j d G l v b j E v U 2 h l Z X Q w L 0 F 1 d G 9 S Z W 1 v d m V k Q 2 9 s d W 1 u c z E u e 0 1 v d m l t Z W 5 0 b y B E w 6 l i a X R v L D R 9 J n F 1 b 3 Q 7 L C Z x d W 9 0 O 1 N l Y 3 R p b 2 4 x L 1 N o Z W V 0 M C 9 B d X R v U m V t b 3 Z l Z E N v b H V t b n M x L n t N b 3 Z p b W V u d G 8 g Q 3 L D q W R p d G 8 s N X 0 m c X V v d D s s J n F 1 b 3 Q 7 U 2 V j d G l v b j E v U 2 h l Z X Q w L 0 F 1 d G 9 S Z W 1 v d m V k Q 2 9 s d W 1 u c z E u e 1 N h b G R v I E Z p b m F s L D Z 9 J n F 1 b 3 Q 7 L C Z x d W 9 0 O 1 N l Y 3 R p b 2 4 x L 1 N o Z W V 0 M C 9 B d X R v U m V t b 3 Z l Z E N v b H V t b n M x L n t O Y X R 1 c m V 6 Y S B T Y W x k b y B G a W 5 h b C w 3 f S Z x d W 9 0 O y w m c X V v d D t T Z W N 0 a W 9 u M S 9 T a G V l d D A v Q X V 0 b 1 J l b W 9 2 Z W R D b 2 x 1 b W 5 z M S 5 7 T E I s O H 0 m c X V v d D s s J n F 1 b 3 Q 7 U 2 V j d G l v b j E v U 2 h l Z X Q w L 0 F 1 d G 9 S Z W 1 v d m V k Q 2 9 s d W 1 u c z E u e 0 x E L D l 9 J n F 1 b 3 Q 7 L C Z x d W 9 0 O 1 N l Y 3 R p b 2 4 x L 1 N o Z W V 0 M C 9 B d X R v U m V t b 3 Z l Z E N v b H V t b n M x L n t M Q y w x M H 0 m c X V v d D s s J n F 1 b 3 Q 7 U 2 V j d G l v b j E v U 2 h l Z X Q w L 0 F 1 d G 9 S Z W 1 v d m V k Q 2 9 s d W 1 u c z E u e 0 x F L D E x f S Z x d W 9 0 O y w m c X V v d D t T Z W N 0 a W 9 u M S 9 T a G V l d D A v Q X V 0 b 1 J l b W 9 2 Z W R D b 2 x 1 b W 5 z M S 5 7 T W 9 2 a W 1 l b n R v L V N h b G R v L D E y f S Z x d W 9 0 O y w m c X V v d D t T Z W N 0 a W 9 u M S 9 T a G V l d D A v Q X V 0 b 1 J l b W 9 2 Z W R D b 2 x 1 b W 5 z M S 5 7 R G l m Z X J l b s O n Y S B N b 3 Z p b W V u d G 8 t U 2 F s Z G 8 s M T N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o Z W V 0 M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C 9 T a G V l d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A v T G l u a G F z J T I w U H J p b m N p c G F p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C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w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T F 9 E R V N Q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C Q U x f R E V T U C I g L z 4 8 R W 5 0 c n k g V H l w Z T 0 i R m l s b G V k Q 2 9 t c G x l d G V S Z X N 1 b H R U b 1 d v c m t z a G V l d C I g V m F s d W U 9 I m w x I i A v P j x F b n R y e S B U e X B l P S J G a W x s Q 2 9 1 b n Q i I F Z h b H V l P S J s M T A y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O C 0 x N l Q x O T o x N T o y N C 4 w M z k y N T I y W i I g L z 4 8 R W 5 0 c n k g V H l w Z T 0 i R m l s b E N v b H V t b l R 5 c G V z I i B W Y W x 1 Z T 0 i c 0 F 3 T U R B d 0 1 E Q X d Z R E V S R V J F U k V S R V J F U k V S R V J F U k V E R V J F U k F 3 T U p D U W s 9 I i A v P j x F b n R y e S B U e X B l P S J G a W x s Q 2 9 s d W 1 u T m F t Z X M i I F Z h b H V l P S J z W y Z x d W 9 0 O 2 9 y Z 2 F v J n F 1 b 3 Q 7 L C Z x d W 9 0 O 3 V u a W 9 y Y 2 F t J n F 1 b 3 Q 7 L C Z x d W 9 0 O 2 Z 1 b m N h b y Z x d W 9 0 O y w m c X V v d D t z d W J m d W 5 j Y W 8 m c X V v d D s s J n F 1 b 3 Q 7 c H J v Z 3 J h b W E m c X V v d D s s J n F 1 b 3 Q 7 b 2 J z b 2 x l d G 8 x J n F 1 b 3 Q 7 L C Z x d W 9 0 O 3 B y b 2 p h d G l 2 J n F 1 b 3 Q 7 L C Z x d W 9 0 O 2 V s Z W 1 l b n R v J n F 1 b 3 Q 7 L C Z x d W 9 0 O 3 J l Y 3 V y c 2 9 f d m l u Y 3 V s Y W R v J n F 1 b 3 Q 7 L C Z x d W 9 0 O 2 R v d G F j Y W 9 f a W 5 p Y 2 l h b C Z x d W 9 0 O y w m c X V v d D t h d H V h b G l 6 Y W N h b 1 9 t b 2 5 l d G F y a W E m c X V v d D s s J n F 1 b 3 Q 7 Y 3 J l Z G l 0 b 3 N f c 3 V w b G V t Z W 5 0 Y X J l c y Z x d W 9 0 O y w m c X V v d D t j c m V k a X R v c 1 9 l c 3 B l Y 2 l h a X M m c X V v d D s s J n F 1 b 3 Q 7 Y 3 J l Z G l 0 b 3 N f Z X h 0 c m F v c m R p b m F y a W 9 z J n F 1 b 3 Q 7 L C Z x d W 9 0 O 3 J l Z H V j Y W 9 f Z G 9 0 Y W N h b y Z x d W 9 0 O y w m c X V v d D t z d X B s Z W 1 l b n R h Y 2 F v X 3 J l Y 3 V y c 2 9 f d m l u Y 3 V s Y W R v J n F 1 b 3 Q 7 L C Z x d W 9 0 O 3 J l Z H V j Y W 9 f c m V j d X J z b 1 9 2 a W 5 j d W x h Z G 8 m c X V v d D s s J n F 1 b 3 Q 7 d m F s b 3 J f Z W 1 w Z W 5 o Y W R v J n F 1 b 3 Q 7 L C Z x d W 9 0 O 3 Z h b G 9 y X 2 x p c X V p Z G F k b y Z x d W 9 0 O y w m c X V v d D t 2 Y W x v c l 9 w Y W d v J n F 1 b 3 Q 7 L C Z x d W 9 0 O 3 Z h b G 9 y X 2 x p b W l 0 Y W R v X 2 x y Z i Z x d W 9 0 O y w m c X V v d D t 2 Y W x v c l 9 y Z W N v b X B v c 3 R v X 2 x y Z i Z x d W 9 0 O y w m c X V v d D t w c m V 2 a X N h b 1 9 y Z W F s a X p h Y 2 F v X 2 x y Z i Z x d W 9 0 O y w m c X V v d D t j b 2 1 w b G V t Z W 5 0 b 1 9 y Z W N 1 c n N v X 3 Z p b m N 1 b G F k b y Z x d W 9 0 O y w m c X V v d D t 0 c m F u c 2 Z l c m V u Y 2 l h J n F 1 b 3 Q 7 L C Z x d W 9 0 O 3 R y Y W 5 z c G 9 z a W N h b y Z x d W 9 0 O y w m c X V v d D t y Z W 1 h b m V q Y W 1 l b n R v J n F 1 b 3 Q 7 L C Z x d W 9 0 O 2 Z v b n R l X 3 J l Y 3 V y c 2 9 f c 3 R u J n F 1 b 3 Q 7 L C Z x d W 9 0 O 2 F j b 2 1 w Y W 5 o Y W 1 l b n R v X 2 V 4 Z W N 1 Y 2 F v X 2 9 y Y 2 F t Z W 5 0 Y X J p Y S Z x d W 9 0 O y w m c X V v d D t k Y X R h X 2 l u a W N p Y W w m c X V v d D s s J n F 1 b 3 Q 7 Z G F 0 Y V 9 m a W 5 h b C Z x d W 9 0 O y w m c X V v d D t k Y X R h X 2 d l c m F j Y W 8 m c X V v d D t d I i A v P j x F b n R y e S B U e X B l P S J R d W V y e U l E I i B W Y W x 1 Z T 0 i c z k 4 M T Q 0 Y 2 Y z L T A x M G Q t N D B i M y 1 i Z T M y L T U 2 N W I 4 Z T A z M m Q 3 M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k F M X 0 R F U 1 A v Q X V 0 b 1 J l b W 9 2 Z W R D b 2 x 1 b W 5 z M S 5 7 b 3 J n Y W 8 s M H 0 m c X V v d D s s J n F 1 b 3 Q 7 U 2 V j d G l v b j E v Q k F M X 0 R F U 1 A v Q X V 0 b 1 J l b W 9 2 Z W R D b 2 x 1 b W 5 z M S 5 7 d W 5 p b 3 J j Y W 0 s M X 0 m c X V v d D s s J n F 1 b 3 Q 7 U 2 V j d G l v b j E v Q k F M X 0 R F U 1 A v Q X V 0 b 1 J l b W 9 2 Z W R D b 2 x 1 b W 5 z M S 5 7 Z n V u Y 2 F v L D J 9 J n F 1 b 3 Q 7 L C Z x d W 9 0 O 1 N l Y 3 R p b 2 4 x L 0 J B T F 9 E R V N Q L 0 F 1 d G 9 S Z W 1 v d m V k Q 2 9 s d W 1 u c z E u e 3 N 1 Y m Z 1 b m N h b y w z f S Z x d W 9 0 O y w m c X V v d D t T Z W N 0 a W 9 u M S 9 C Q U x f R E V T U C 9 B d X R v U m V t b 3 Z l Z E N v b H V t b n M x L n t w c m 9 n c m F t Y S w 0 f S Z x d W 9 0 O y w m c X V v d D t T Z W N 0 a W 9 u M S 9 C Q U x f R E V T U C 9 B d X R v U m V t b 3 Z l Z E N v b H V t b n M x L n t v Y n N v b G V 0 b z E s N X 0 m c X V v d D s s J n F 1 b 3 Q 7 U 2 V j d G l v b j E v Q k F M X 0 R F U 1 A v Q X V 0 b 1 J l b W 9 2 Z W R D b 2 x 1 b W 5 z M S 5 7 c H J v a m F 0 a X Y s N n 0 m c X V v d D s s J n F 1 b 3 Q 7 U 2 V j d G l v b j E v Q k F M X 0 R F U 1 A v Q X V 0 b 1 J l b W 9 2 Z W R D b 2 x 1 b W 5 z M S 5 7 Z W x l b W V u d G 8 s N 3 0 m c X V v d D s s J n F 1 b 3 Q 7 U 2 V j d G l v b j E v Q k F M X 0 R F U 1 A v Q X V 0 b 1 J l b W 9 2 Z W R D b 2 x 1 b W 5 z M S 5 7 c m V j d X J z b 1 9 2 a W 5 j d W x h Z G 8 s O H 0 m c X V v d D s s J n F 1 b 3 Q 7 U 2 V j d G l v b j E v Q k F M X 0 R F U 1 A v Q X V 0 b 1 J l b W 9 2 Z W R D b 2 x 1 b W 5 z M S 5 7 Z G 9 0 Y W N h b 1 9 p b m l j a W F s L D l 9 J n F 1 b 3 Q 7 L C Z x d W 9 0 O 1 N l Y 3 R p b 2 4 x L 0 J B T F 9 E R V N Q L 0 F 1 d G 9 S Z W 1 v d m V k Q 2 9 s d W 1 u c z E u e 2 F 0 d W F s a X p h Y 2 F v X 2 1 v b m V 0 Y X J p Y S w x M H 0 m c X V v d D s s J n F 1 b 3 Q 7 U 2 V j d G l v b j E v Q k F M X 0 R F U 1 A v Q X V 0 b 1 J l b W 9 2 Z W R D b 2 x 1 b W 5 z M S 5 7 Y 3 J l Z G l 0 b 3 N f c 3 V w b G V t Z W 5 0 Y X J l c y w x M X 0 m c X V v d D s s J n F 1 b 3 Q 7 U 2 V j d G l v b j E v Q k F M X 0 R F U 1 A v Q X V 0 b 1 J l b W 9 2 Z W R D b 2 x 1 b W 5 z M S 5 7 Y 3 J l Z G l 0 b 3 N f Z X N w Z W N p Y W l z L D E y f S Z x d W 9 0 O y w m c X V v d D t T Z W N 0 a W 9 u M S 9 C Q U x f R E V T U C 9 B d X R v U m V t b 3 Z l Z E N v b H V t b n M x L n t j c m V k a X R v c 1 9 l e H R y Y W 9 y Z G l u Y X J p b 3 M s M T N 9 J n F 1 b 3 Q 7 L C Z x d W 9 0 O 1 N l Y 3 R p b 2 4 x L 0 J B T F 9 E R V N Q L 0 F 1 d G 9 S Z W 1 v d m V k Q 2 9 s d W 1 u c z E u e 3 J l Z H V j Y W 9 f Z G 9 0 Y W N h b y w x N H 0 m c X V v d D s s J n F 1 b 3 Q 7 U 2 V j d G l v b j E v Q k F M X 0 R F U 1 A v Q X V 0 b 1 J l b W 9 2 Z W R D b 2 x 1 b W 5 z M S 5 7 c 3 V w b G V t Z W 5 0 Y W N h b 1 9 y Z W N 1 c n N v X 3 Z p b m N 1 b G F k b y w x N X 0 m c X V v d D s s J n F 1 b 3 Q 7 U 2 V j d G l v b j E v Q k F M X 0 R F U 1 A v Q X V 0 b 1 J l b W 9 2 Z W R D b 2 x 1 b W 5 z M S 5 7 c m V k d W N h b 1 9 y Z W N 1 c n N v X 3 Z p b m N 1 b G F k b y w x N n 0 m c X V v d D s s J n F 1 b 3 Q 7 U 2 V j d G l v b j E v Q k F M X 0 R F U 1 A v Q X V 0 b 1 J l b W 9 2 Z W R D b 2 x 1 b W 5 z M S 5 7 d m F s b 3 J f Z W 1 w Z W 5 o Y W R v L D E 3 f S Z x d W 9 0 O y w m c X V v d D t T Z W N 0 a W 9 u M S 9 C Q U x f R E V T U C 9 B d X R v U m V t b 3 Z l Z E N v b H V t b n M x L n t 2 Y W x v c l 9 s a X F 1 a W R h Z G 8 s M T h 9 J n F 1 b 3 Q 7 L C Z x d W 9 0 O 1 N l Y 3 R p b 2 4 x L 0 J B T F 9 E R V N Q L 0 F 1 d G 9 S Z W 1 v d m V k Q 2 9 s d W 1 u c z E u e 3 Z h b G 9 y X 3 B h Z 2 8 s M T l 9 J n F 1 b 3 Q 7 L C Z x d W 9 0 O 1 N l Y 3 R p b 2 4 x L 0 J B T F 9 E R V N Q L 0 F 1 d G 9 S Z W 1 v d m V k Q 2 9 s d W 1 u c z E u e 3 Z h b G 9 y X 2 x p b W l 0 Y W R v X 2 x y Z i w y M H 0 m c X V v d D s s J n F 1 b 3 Q 7 U 2 V j d G l v b j E v Q k F M X 0 R F U 1 A v Q X V 0 b 1 J l b W 9 2 Z W R D b 2 x 1 b W 5 z M S 5 7 d m F s b 3 J f c m V j b 2 1 w b 3 N 0 b 1 9 s c m Y s M j F 9 J n F 1 b 3 Q 7 L C Z x d W 9 0 O 1 N l Y 3 R p b 2 4 x L 0 J B T F 9 E R V N Q L 0 F 1 d G 9 S Z W 1 v d m V k Q 2 9 s d W 1 u c z E u e 3 B y Z X Z p c 2 F v X 3 J l Y W x p e m F j Y W 9 f b H J m L D I y f S Z x d W 9 0 O y w m c X V v d D t T Z W N 0 a W 9 u M S 9 C Q U x f R E V T U C 9 B d X R v U m V t b 3 Z l Z E N v b H V t b n M x L n t j b 2 1 w b G V t Z W 5 0 b 1 9 y Z W N 1 c n N v X 3 Z p b m N 1 b G F k b y w y M 3 0 m c X V v d D s s J n F 1 b 3 Q 7 U 2 V j d G l v b j E v Q k F M X 0 R F U 1 A v Q X V 0 b 1 J l b W 9 2 Z W R D b 2 x 1 b W 5 z M S 5 7 d H J h b n N m Z X J l b m N p Y S w y N H 0 m c X V v d D s s J n F 1 b 3 Q 7 U 2 V j d G l v b j E v Q k F M X 0 R F U 1 A v Q X V 0 b 1 J l b W 9 2 Z W R D b 2 x 1 b W 5 z M S 5 7 d H J h b n N w b 3 N p Y 2 F v L D I 1 f S Z x d W 9 0 O y w m c X V v d D t T Z W N 0 a W 9 u M S 9 C Q U x f R E V T U C 9 B d X R v U m V t b 3 Z l Z E N v b H V t b n M x L n t y Z W 1 h b m V q Y W 1 l b n R v L D I 2 f S Z x d W 9 0 O y w m c X V v d D t T Z W N 0 a W 9 u M S 9 C Q U x f R E V T U C 9 B d X R v U m V t b 3 Z l Z E N v b H V t b n M x L n t m b 2 5 0 Z V 9 y Z W N 1 c n N v X 3 N 0 b i w y N 3 0 m c X V v d D s s J n F 1 b 3 Q 7 U 2 V j d G l v b j E v Q k F M X 0 R F U 1 A v Q X V 0 b 1 J l b W 9 2 Z W R D b 2 x 1 b W 5 z M S 5 7 Y W N v b X B h b m h h b W V u d G 9 f Z X h l Y 3 V j Y W 9 f b 3 J j Y W 1 l b n R h c m l h L D I 4 f S Z x d W 9 0 O y w m c X V v d D t T Z W N 0 a W 9 u M S 9 C Q U x f R E V T U C 9 B d X R v U m V t b 3 Z l Z E N v b H V t b n M x L n t k Y X R h X 2 l u a W N p Y W w s M j l 9 J n F 1 b 3 Q 7 L C Z x d W 9 0 O 1 N l Y 3 R p b 2 4 x L 0 J B T F 9 E R V N Q L 0 F 1 d G 9 S Z W 1 v d m V k Q 2 9 s d W 1 u c z E u e 2 R h d G F f Z m l u Y W w s M z B 9 J n F 1 b 3 Q 7 L C Z x d W 9 0 O 1 N l Y 3 R p b 2 4 x L 0 J B T F 9 E R V N Q L 0 F 1 d G 9 S Z W 1 v d m V k Q 2 9 s d W 1 u c z E u e 2 R h d G F f Z 2 V y Y W N h b y w z M X 0 m c X V v d D t d L C Z x d W 9 0 O 0 N v b H V t b k N v d W 5 0 J n F 1 b 3 Q 7 O j M y L C Z x d W 9 0 O 0 t l e U N v b H V t b k 5 h b W V z J n F 1 b 3 Q 7 O l t d L C Z x d W 9 0 O 0 N v b H V t b k l k Z W 5 0 a X R p Z X M m c X V v d D s 6 W y Z x d W 9 0 O 1 N l Y 3 R p b 2 4 x L 0 J B T F 9 E R V N Q L 0 F 1 d G 9 S Z W 1 v d m V k Q 2 9 s d W 1 u c z E u e 2 9 y Z 2 F v L D B 9 J n F 1 b 3 Q 7 L C Z x d W 9 0 O 1 N l Y 3 R p b 2 4 x L 0 J B T F 9 E R V N Q L 0 F 1 d G 9 S Z W 1 v d m V k Q 2 9 s d W 1 u c z E u e 3 V u a W 9 y Y 2 F t L D F 9 J n F 1 b 3 Q 7 L C Z x d W 9 0 O 1 N l Y 3 R p b 2 4 x L 0 J B T F 9 E R V N Q L 0 F 1 d G 9 S Z W 1 v d m V k Q 2 9 s d W 1 u c z E u e 2 Z 1 b m N h b y w y f S Z x d W 9 0 O y w m c X V v d D t T Z W N 0 a W 9 u M S 9 C Q U x f R E V T U C 9 B d X R v U m V t b 3 Z l Z E N v b H V t b n M x L n t z d W J m d W 5 j Y W 8 s M 3 0 m c X V v d D s s J n F 1 b 3 Q 7 U 2 V j d G l v b j E v Q k F M X 0 R F U 1 A v Q X V 0 b 1 J l b W 9 2 Z W R D b 2 x 1 b W 5 z M S 5 7 c H J v Z 3 J h b W E s N H 0 m c X V v d D s s J n F 1 b 3 Q 7 U 2 V j d G l v b j E v Q k F M X 0 R F U 1 A v Q X V 0 b 1 J l b W 9 2 Z W R D b 2 x 1 b W 5 z M S 5 7 b 2 J z b 2 x l d G 8 x L D V 9 J n F 1 b 3 Q 7 L C Z x d W 9 0 O 1 N l Y 3 R p b 2 4 x L 0 J B T F 9 E R V N Q L 0 F 1 d G 9 S Z W 1 v d m V k Q 2 9 s d W 1 u c z E u e 3 B y b 2 p h d G l 2 L D Z 9 J n F 1 b 3 Q 7 L C Z x d W 9 0 O 1 N l Y 3 R p b 2 4 x L 0 J B T F 9 E R V N Q L 0 F 1 d G 9 S Z W 1 v d m V k Q 2 9 s d W 1 u c z E u e 2 V s Z W 1 l b n R v L D d 9 J n F 1 b 3 Q 7 L C Z x d W 9 0 O 1 N l Y 3 R p b 2 4 x L 0 J B T F 9 E R V N Q L 0 F 1 d G 9 S Z W 1 v d m V k Q 2 9 s d W 1 u c z E u e 3 J l Y 3 V y c 2 9 f d m l u Y 3 V s Y W R v L D h 9 J n F 1 b 3 Q 7 L C Z x d W 9 0 O 1 N l Y 3 R p b 2 4 x L 0 J B T F 9 E R V N Q L 0 F 1 d G 9 S Z W 1 v d m V k Q 2 9 s d W 1 u c z E u e 2 R v d G F j Y W 9 f a W 5 p Y 2 l h b C w 5 f S Z x d W 9 0 O y w m c X V v d D t T Z W N 0 a W 9 u M S 9 C Q U x f R E V T U C 9 B d X R v U m V t b 3 Z l Z E N v b H V t b n M x L n t h d H V h b G l 6 Y W N h b 1 9 t b 2 5 l d G F y a W E s M T B 9 J n F 1 b 3 Q 7 L C Z x d W 9 0 O 1 N l Y 3 R p b 2 4 x L 0 J B T F 9 E R V N Q L 0 F 1 d G 9 S Z W 1 v d m V k Q 2 9 s d W 1 u c z E u e 2 N y Z W R p d G 9 z X 3 N 1 c G x l b W V u d G F y Z X M s M T F 9 J n F 1 b 3 Q 7 L C Z x d W 9 0 O 1 N l Y 3 R p b 2 4 x L 0 J B T F 9 E R V N Q L 0 F 1 d G 9 S Z W 1 v d m V k Q 2 9 s d W 1 u c z E u e 2 N y Z W R p d G 9 z X 2 V z c G V j a W F p c y w x M n 0 m c X V v d D s s J n F 1 b 3 Q 7 U 2 V j d G l v b j E v Q k F M X 0 R F U 1 A v Q X V 0 b 1 J l b W 9 2 Z W R D b 2 x 1 b W 5 z M S 5 7 Y 3 J l Z G l 0 b 3 N f Z X h 0 c m F v c m R p b m F y a W 9 z L D E z f S Z x d W 9 0 O y w m c X V v d D t T Z W N 0 a W 9 u M S 9 C Q U x f R E V T U C 9 B d X R v U m V t b 3 Z l Z E N v b H V t b n M x L n t y Z W R 1 Y 2 F v X 2 R v d G F j Y W 8 s M T R 9 J n F 1 b 3 Q 7 L C Z x d W 9 0 O 1 N l Y 3 R p b 2 4 x L 0 J B T F 9 E R V N Q L 0 F 1 d G 9 S Z W 1 v d m V k Q 2 9 s d W 1 u c z E u e 3 N 1 c G x l b W V u d G F j Y W 9 f c m V j d X J z b 1 9 2 a W 5 j d W x h Z G 8 s M T V 9 J n F 1 b 3 Q 7 L C Z x d W 9 0 O 1 N l Y 3 R p b 2 4 x L 0 J B T F 9 E R V N Q L 0 F 1 d G 9 S Z W 1 v d m V k Q 2 9 s d W 1 u c z E u e 3 J l Z H V j Y W 9 f c m V j d X J z b 1 9 2 a W 5 j d W x h Z G 8 s M T Z 9 J n F 1 b 3 Q 7 L C Z x d W 9 0 O 1 N l Y 3 R p b 2 4 x L 0 J B T F 9 E R V N Q L 0 F 1 d G 9 S Z W 1 v d m V k Q 2 9 s d W 1 u c z E u e 3 Z h b G 9 y X 2 V t c G V u a G F k b y w x N 3 0 m c X V v d D s s J n F 1 b 3 Q 7 U 2 V j d G l v b j E v Q k F M X 0 R F U 1 A v Q X V 0 b 1 J l b W 9 2 Z W R D b 2 x 1 b W 5 z M S 5 7 d m F s b 3 J f b G l x d W l k Y W R v L D E 4 f S Z x d W 9 0 O y w m c X V v d D t T Z W N 0 a W 9 u M S 9 C Q U x f R E V T U C 9 B d X R v U m V t b 3 Z l Z E N v b H V t b n M x L n t 2 Y W x v c l 9 w Y W d v L D E 5 f S Z x d W 9 0 O y w m c X V v d D t T Z W N 0 a W 9 u M S 9 C Q U x f R E V T U C 9 B d X R v U m V t b 3 Z l Z E N v b H V t b n M x L n t 2 Y W x v c l 9 s a W 1 p d G F k b 1 9 s c m Y s M j B 9 J n F 1 b 3 Q 7 L C Z x d W 9 0 O 1 N l Y 3 R p b 2 4 x L 0 J B T F 9 E R V N Q L 0 F 1 d G 9 S Z W 1 v d m V k Q 2 9 s d W 1 u c z E u e 3 Z h b G 9 y X 3 J l Y 2 9 t c G 9 z d G 9 f b H J m L D I x f S Z x d W 9 0 O y w m c X V v d D t T Z W N 0 a W 9 u M S 9 C Q U x f R E V T U C 9 B d X R v U m V t b 3 Z l Z E N v b H V t b n M x L n t w c m V 2 a X N h b 1 9 y Z W F s a X p h Y 2 F v X 2 x y Z i w y M n 0 m c X V v d D s s J n F 1 b 3 Q 7 U 2 V j d G l v b j E v Q k F M X 0 R F U 1 A v Q X V 0 b 1 J l b W 9 2 Z W R D b 2 x 1 b W 5 z M S 5 7 Y 2 9 t c G x l b W V u d G 9 f c m V j d X J z b 1 9 2 a W 5 j d W x h Z G 8 s M j N 9 J n F 1 b 3 Q 7 L C Z x d W 9 0 O 1 N l Y 3 R p b 2 4 x L 0 J B T F 9 E R V N Q L 0 F 1 d G 9 S Z W 1 v d m V k Q 2 9 s d W 1 u c z E u e 3 R y Y W 5 z Z m V y Z W 5 j a W E s M j R 9 J n F 1 b 3 Q 7 L C Z x d W 9 0 O 1 N l Y 3 R p b 2 4 x L 0 J B T F 9 E R V N Q L 0 F 1 d G 9 S Z W 1 v d m V k Q 2 9 s d W 1 u c z E u e 3 R y Y W 5 z c G 9 z a W N h b y w y N X 0 m c X V v d D s s J n F 1 b 3 Q 7 U 2 V j d G l v b j E v Q k F M X 0 R F U 1 A v Q X V 0 b 1 J l b W 9 2 Z W R D b 2 x 1 b W 5 z M S 5 7 c m V t Y W 5 l a m F t Z W 5 0 b y w y N n 0 m c X V v d D s s J n F 1 b 3 Q 7 U 2 V j d G l v b j E v Q k F M X 0 R F U 1 A v Q X V 0 b 1 J l b W 9 2 Z W R D b 2 x 1 b W 5 z M S 5 7 Z m 9 u d G V f c m V j d X J z b 1 9 z d G 4 s M j d 9 J n F 1 b 3 Q 7 L C Z x d W 9 0 O 1 N l Y 3 R p b 2 4 x L 0 J B T F 9 E R V N Q L 0 F 1 d G 9 S Z W 1 v d m V k Q 2 9 s d W 1 u c z E u e 2 F j b 2 1 w Y W 5 o Y W 1 l b n R v X 2 V 4 Z W N 1 Y 2 F v X 2 9 y Y 2 F t Z W 5 0 Y X J p Y S w y O H 0 m c X V v d D s s J n F 1 b 3 Q 7 U 2 V j d G l v b j E v Q k F M X 0 R F U 1 A v Q X V 0 b 1 J l b W 9 2 Z W R D b 2 x 1 b W 5 z M S 5 7 Z G F 0 Y V 9 p b m l j a W F s L D I 5 f S Z x d W 9 0 O y w m c X V v d D t T Z W N 0 a W 9 u M S 9 C Q U x f R E V T U C 9 B d X R v U m V t b 3 Z l Z E N v b H V t b n M x L n t k Y X R h X 2 Z p b m F s L D M w f S Z x d W 9 0 O y w m c X V v d D t T Z W N 0 a W 9 u M S 9 C Q U x f R E V T U C 9 B d X R v U m V t b 3 Z l Z E N v b H V t b n M x L n t k Y X R h X 2 d l c m F j Y W 8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Q U x f R E V T U C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T F 9 E R V N Q L 0 N h Y m U l Q z M l Q T d h b G h v c y U y M F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x f R E V T U C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Q U x f R E V T U C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M X 1 J F Q 1 9 B T F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J B T F 9 S R U N f Q U x U I i A v P j x F b n R y e S B U e X B l P S J G a W x s Z W R D b 2 1 w b G V 0 Z V J l c 3 V s d F R v V 2 9 y a 3 N o Z W V 0 I i B W Y W x 1 Z T 0 i b D E i I C 8 + P E V u d H J 5 I F R 5 c G U 9 I k Z p b G x D b 3 V u d C I g V m F s d W U 9 I m w 1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Z U M T k 6 M T U 6 M T k u M T Q 4 N T E w N V o i I C 8 + P E V u d H J 5 I F R 5 c G U 9 I k Z p b G x D b 2 x 1 b W 5 U e X B l c y I g V m F s d W U 9 I n N C Z 0 1 E R V J F R E J n W U R B e E V E Q X d N S k N R a z 0 i I C 8 + P E V u d H J 5 I F R 5 c G U 9 I k Z p b G x D b 2 x 1 b W 5 O Y W 1 l c y I g V m F s d W U 9 I n N b J n F 1 b 3 Q 7 Y 2 9 k a W d v X 3 J l Y 2 V p d G E m c X V v d D s s J n F 1 b 3 Q 7 b 3 J n Y W 8 m c X V v d D s s J n F 1 b 3 Q 7 d W 5 p b 3 J j Y W 0 m c X V v d D s s J n F 1 b 3 Q 7 c m V j Z W l 0 Y V 9 v c m N h Z G E m c X V v d D s s J n F 1 b 3 Q 7 c m V j Z W l 0 Y V 9 y Z W F s a X p h Z G E m c X V v d D s s J n F 1 b 3 Q 7 c m V j d X J z b 1 9 2 a W 5 j d W x h Z G 8 m c X V v d D s s J n F 1 b 3 Q 7 Z X N w Z W N p Z m l j Y W N h b 1 9 y Z W N l a X R h J n F 1 b 3 Q 7 L C Z x d W 9 0 O 3 R p c G 9 f b m l 2 Z W w m c X V v d D s s J n F 1 b 3 Q 7 b n V t Z X J v X 2 5 p d m V s J n F 1 b 3 Q 7 L C Z x d W 9 0 O 2 N h c m F j d G V y a X N 0 a W N h X 3 B l Y 3 V s a W F y X 3 J l Y 2 V p d G E m c X V v d D s s J n F 1 b 3 Q 7 c H J l d m l z Y W 9 f Y X R 1 Y W x p e m F k Y S Z x d W 9 0 O y w m c X V v d D t j b 2 1 w b G V t Z W 5 0 b 1 9 y Z W N 1 c n N v X 3 Z p b m N 1 b G F k b y Z x d W 9 0 O y w m c X V v d D t m b 2 5 0 Z V 9 y Z W N 1 c n N v X 3 N 0 b i Z x d W 9 0 O y w m c X V v d D t h Y 2 9 t c G F u a G F t Z W 5 0 b 1 9 l e G V j d W N h b 1 9 v c m N h b W V u d G F y a W E m c X V v d D s s J n F 1 b 3 Q 7 Z G F 0 Y V 9 p b m l j a W F s J n F 1 b 3 Q 7 L C Z x d W 9 0 O 2 R h d G F f Z m l u Y W w m c X V v d D s s J n F 1 b 3 Q 7 Z G F 0 Y V 9 n Z X J h Y 2 F v J n F 1 b 3 Q 7 X S I g L z 4 8 R W 5 0 c n k g V H l w Z T 0 i U X V l c n l J R C I g V m F s d W U 9 I n M y O D k 0 Z W Q z Y y 0 5 O W M y L T R m Y T g t O G Z l N y 0 w O G Q z Z D J m M G I w M T k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B T F 9 S R U N f Q U x U L 0 F 1 d G 9 S Z W 1 v d m V k Q 2 9 s d W 1 u c z E u e 2 N v Z G l n b 1 9 y Z W N l a X R h L D B 9 J n F 1 b 3 Q 7 L C Z x d W 9 0 O 1 N l Y 3 R p b 2 4 x L 0 J B T F 9 S R U N f Q U x U L 0 F 1 d G 9 S Z W 1 v d m V k Q 2 9 s d W 1 u c z E u e 2 9 y Z 2 F v L D F 9 J n F 1 b 3 Q 7 L C Z x d W 9 0 O 1 N l Y 3 R p b 2 4 x L 0 J B T F 9 S R U N f Q U x U L 0 F 1 d G 9 S Z W 1 v d m V k Q 2 9 s d W 1 u c z E u e 3 V u a W 9 y Y 2 F t L D J 9 J n F 1 b 3 Q 7 L C Z x d W 9 0 O 1 N l Y 3 R p b 2 4 x L 0 J B T F 9 S R U N f Q U x U L 0 F 1 d G 9 S Z W 1 v d m V k Q 2 9 s d W 1 u c z E u e 3 J l Y 2 V p d G F f b 3 J j Y W R h L D N 9 J n F 1 b 3 Q 7 L C Z x d W 9 0 O 1 N l Y 3 R p b 2 4 x L 0 J B T F 9 S R U N f Q U x U L 0 F 1 d G 9 S Z W 1 v d m V k Q 2 9 s d W 1 u c z E u e 3 J l Y 2 V p d G F f c m V h b G l 6 Y W R h L D R 9 J n F 1 b 3 Q 7 L C Z x d W 9 0 O 1 N l Y 3 R p b 2 4 x L 0 J B T F 9 S R U N f Q U x U L 0 F 1 d G 9 S Z W 1 v d m V k Q 2 9 s d W 1 u c z E u e 3 J l Y 3 V y c 2 9 f d m l u Y 3 V s Y W R v L D V 9 J n F 1 b 3 Q 7 L C Z x d W 9 0 O 1 N l Y 3 R p b 2 4 x L 0 J B T F 9 S R U N f Q U x U L 0 F 1 d G 9 S Z W 1 v d m V k Q 2 9 s d W 1 u c z E u e 2 V z c G V j a W Z p Y 2 F j Y W 9 f c m V j Z W l 0 Y S w 2 f S Z x d W 9 0 O y w m c X V v d D t T Z W N 0 a W 9 u M S 9 C Q U x f U k V D X 0 F M V C 9 B d X R v U m V t b 3 Z l Z E N v b H V t b n M x L n t 0 a X B v X 2 5 p d m V s L D d 9 J n F 1 b 3 Q 7 L C Z x d W 9 0 O 1 N l Y 3 R p b 2 4 x L 0 J B T F 9 S R U N f Q U x U L 0 F 1 d G 9 S Z W 1 v d m V k Q 2 9 s d W 1 u c z E u e 2 5 1 b W V y b 1 9 u a X Z l b C w 4 f S Z x d W 9 0 O y w m c X V v d D t T Z W N 0 a W 9 u M S 9 C Q U x f U k V D X 0 F M V C 9 B d X R v U m V t b 3 Z l Z E N v b H V t b n M x L n t j Y X J h Y 3 R l c m l z d G l j Y V 9 w Z W N 1 b G l h c l 9 y Z W N l a X R h L D l 9 J n F 1 b 3 Q 7 L C Z x d W 9 0 O 1 N l Y 3 R p b 2 4 x L 0 J B T F 9 S R U N f Q U x U L 0 F 1 d G 9 S Z W 1 v d m V k Q 2 9 s d W 1 u c z E u e 3 B y Z X Z p c 2 F v X 2 F 0 d W F s a X p h Z G E s M T B 9 J n F 1 b 3 Q 7 L C Z x d W 9 0 O 1 N l Y 3 R p b 2 4 x L 0 J B T F 9 S R U N f Q U x U L 0 F 1 d G 9 S Z W 1 v d m V k Q 2 9 s d W 1 u c z E u e 2 N v b X B s Z W 1 l b n R v X 3 J l Y 3 V y c 2 9 f d m l u Y 3 V s Y W R v L D E x f S Z x d W 9 0 O y w m c X V v d D t T Z W N 0 a W 9 u M S 9 C Q U x f U k V D X 0 F M V C 9 B d X R v U m V t b 3 Z l Z E N v b H V t b n M x L n t m b 2 5 0 Z V 9 y Z W N 1 c n N v X 3 N 0 b i w x M n 0 m c X V v d D s s J n F 1 b 3 Q 7 U 2 V j d G l v b j E v Q k F M X 1 J F Q 1 9 B T F Q v Q X V 0 b 1 J l b W 9 2 Z W R D b 2 x 1 b W 5 z M S 5 7 Y W N v b X B h b m h h b W V u d G 9 f Z X h l Y 3 V j Y W 9 f b 3 J j Y W 1 l b n R h c m l h L D E z f S Z x d W 9 0 O y w m c X V v d D t T Z W N 0 a W 9 u M S 9 C Q U x f U k V D X 0 F M V C 9 B d X R v U m V t b 3 Z l Z E N v b H V t b n M x L n t k Y X R h X 2 l u a W N p Y W w s M T R 9 J n F 1 b 3 Q 7 L C Z x d W 9 0 O 1 N l Y 3 R p b 2 4 x L 0 J B T F 9 S R U N f Q U x U L 0 F 1 d G 9 S Z W 1 v d m V k Q 2 9 s d W 1 u c z E u e 2 R h d G F f Z m l u Y W w s M T V 9 J n F 1 b 3 Q 7 L C Z x d W 9 0 O 1 N l Y 3 R p b 2 4 x L 0 J B T F 9 S R U N f Q U x U L 0 F 1 d G 9 S Z W 1 v d m V k Q 2 9 s d W 1 u c z E u e 2 R h d G F f Z 2 V y Y W N h b y w x N n 0 m c X V v d D t d L C Z x d W 9 0 O 0 N v b H V t b k N v d W 5 0 J n F 1 b 3 Q 7 O j E 3 L C Z x d W 9 0 O 0 t l e U N v b H V t b k 5 h b W V z J n F 1 b 3 Q 7 O l t d L C Z x d W 9 0 O 0 N v b H V t b k l k Z W 5 0 a X R p Z X M m c X V v d D s 6 W y Z x d W 9 0 O 1 N l Y 3 R p b 2 4 x L 0 J B T F 9 S R U N f Q U x U L 0 F 1 d G 9 S Z W 1 v d m V k Q 2 9 s d W 1 u c z E u e 2 N v Z G l n b 1 9 y Z W N l a X R h L D B 9 J n F 1 b 3 Q 7 L C Z x d W 9 0 O 1 N l Y 3 R p b 2 4 x L 0 J B T F 9 S R U N f Q U x U L 0 F 1 d G 9 S Z W 1 v d m V k Q 2 9 s d W 1 u c z E u e 2 9 y Z 2 F v L D F 9 J n F 1 b 3 Q 7 L C Z x d W 9 0 O 1 N l Y 3 R p b 2 4 x L 0 J B T F 9 S R U N f Q U x U L 0 F 1 d G 9 S Z W 1 v d m V k Q 2 9 s d W 1 u c z E u e 3 V u a W 9 y Y 2 F t L D J 9 J n F 1 b 3 Q 7 L C Z x d W 9 0 O 1 N l Y 3 R p b 2 4 x L 0 J B T F 9 S R U N f Q U x U L 0 F 1 d G 9 S Z W 1 v d m V k Q 2 9 s d W 1 u c z E u e 3 J l Y 2 V p d G F f b 3 J j Y W R h L D N 9 J n F 1 b 3 Q 7 L C Z x d W 9 0 O 1 N l Y 3 R p b 2 4 x L 0 J B T F 9 S R U N f Q U x U L 0 F 1 d G 9 S Z W 1 v d m V k Q 2 9 s d W 1 u c z E u e 3 J l Y 2 V p d G F f c m V h b G l 6 Y W R h L D R 9 J n F 1 b 3 Q 7 L C Z x d W 9 0 O 1 N l Y 3 R p b 2 4 x L 0 J B T F 9 S R U N f Q U x U L 0 F 1 d G 9 S Z W 1 v d m V k Q 2 9 s d W 1 u c z E u e 3 J l Y 3 V y c 2 9 f d m l u Y 3 V s Y W R v L D V 9 J n F 1 b 3 Q 7 L C Z x d W 9 0 O 1 N l Y 3 R p b 2 4 x L 0 J B T F 9 S R U N f Q U x U L 0 F 1 d G 9 S Z W 1 v d m V k Q 2 9 s d W 1 u c z E u e 2 V z c G V j a W Z p Y 2 F j Y W 9 f c m V j Z W l 0 Y S w 2 f S Z x d W 9 0 O y w m c X V v d D t T Z W N 0 a W 9 u M S 9 C Q U x f U k V D X 0 F M V C 9 B d X R v U m V t b 3 Z l Z E N v b H V t b n M x L n t 0 a X B v X 2 5 p d m V s L D d 9 J n F 1 b 3 Q 7 L C Z x d W 9 0 O 1 N l Y 3 R p b 2 4 x L 0 J B T F 9 S R U N f Q U x U L 0 F 1 d G 9 S Z W 1 v d m V k Q 2 9 s d W 1 u c z E u e 2 5 1 b W V y b 1 9 u a X Z l b C w 4 f S Z x d W 9 0 O y w m c X V v d D t T Z W N 0 a W 9 u M S 9 C Q U x f U k V D X 0 F M V C 9 B d X R v U m V t b 3 Z l Z E N v b H V t b n M x L n t j Y X J h Y 3 R l c m l z d G l j Y V 9 w Z W N 1 b G l h c l 9 y Z W N l a X R h L D l 9 J n F 1 b 3 Q 7 L C Z x d W 9 0 O 1 N l Y 3 R p b 2 4 x L 0 J B T F 9 S R U N f Q U x U L 0 F 1 d G 9 S Z W 1 v d m V k Q 2 9 s d W 1 u c z E u e 3 B y Z X Z p c 2 F v X 2 F 0 d W F s a X p h Z G E s M T B 9 J n F 1 b 3 Q 7 L C Z x d W 9 0 O 1 N l Y 3 R p b 2 4 x L 0 J B T F 9 S R U N f Q U x U L 0 F 1 d G 9 S Z W 1 v d m V k Q 2 9 s d W 1 u c z E u e 2 N v b X B s Z W 1 l b n R v X 3 J l Y 3 V y c 2 9 f d m l u Y 3 V s Y W R v L D E x f S Z x d W 9 0 O y w m c X V v d D t T Z W N 0 a W 9 u M S 9 C Q U x f U k V D X 0 F M V C 9 B d X R v U m V t b 3 Z l Z E N v b H V t b n M x L n t m b 2 5 0 Z V 9 y Z W N 1 c n N v X 3 N 0 b i w x M n 0 m c X V v d D s s J n F 1 b 3 Q 7 U 2 V j d G l v b j E v Q k F M X 1 J F Q 1 9 B T F Q v Q X V 0 b 1 J l b W 9 2 Z W R D b 2 x 1 b W 5 z M S 5 7 Y W N v b X B h b m h h b W V u d G 9 f Z X h l Y 3 V j Y W 9 f b 3 J j Y W 1 l b n R h c m l h L D E z f S Z x d W 9 0 O y w m c X V v d D t T Z W N 0 a W 9 u M S 9 C Q U x f U k V D X 0 F M V C 9 B d X R v U m V t b 3 Z l Z E N v b H V t b n M x L n t k Y X R h X 2 l u a W N p Y W w s M T R 9 J n F 1 b 3 Q 7 L C Z x d W 9 0 O 1 N l Y 3 R p b 2 4 x L 0 J B T F 9 S R U N f Q U x U L 0 F 1 d G 9 S Z W 1 v d m V k Q 2 9 s d W 1 u c z E u e 2 R h d G F f Z m l u Y W w s M T V 9 J n F 1 b 3 Q 7 L C Z x d W 9 0 O 1 N l Y 3 R p b 2 4 x L 0 J B T F 9 S R U N f Q U x U L 0 F 1 d G 9 S Z W 1 v d m V k Q 2 9 s d W 1 u c z E u e 2 R h d G F f Z 2 V y Y W N h b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J B T F 9 S R U N f Q U x U L 0 Z v b n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k F M X 1 J F Q 1 9 B T F Q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T F 9 S R U N f Q U x U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B T F 9 S R U N f Q U x U L 0 N v b H V u Y X M l M j B S Z W 1 v d m l k Y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U T 1 N f U E F H Q V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1 J F U 1 R P U 1 9 Q Q U d B U i I g L z 4 8 R W 5 0 c n k g V H l w Z T 0 i R m l s b G V k Q 2 9 t c G x l d G V S Z X N 1 b H R U b 1 d v c m t z a G V l d C I g V m F s d W U 9 I m w x I i A v P j x F b n R y e S B U e X B l P S J G a W x s Q 2 9 1 b n Q i I F Z h b H V l P S J s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g t M T Z U M T k 6 M T U 6 M j Y u M z A 1 M T A z N l o i I C 8 + P E V u d H J 5 I F R 5 c G U 9 I k Z p b G x D b 2 x 1 b W 5 U e X B l c y I g V m F s d W U 9 I n N B d 0 1 E Q X d N R E J n T U R C Z 2 t S Q X d N R 0 F 3 T U d C Z 0 1 E Q 1 F r S k V S R V J F U k V S R V J F U i I g L z 4 8 R W 5 0 c n k g V H l w Z T 0 i R m l s b E N v b H V t b k 5 h b W V z I i B W Y W x 1 Z T 0 i c 1 s m c X V v d D t v c m d h b y Z x d W 9 0 O y w m c X V v d D t 1 b m l v c m N h b S Z x d W 9 0 O y w m c X V v d D t m d W 5 j Y W 8 m c X V v d D s s J n F 1 b 3 Q 7 c 3 V i Z n V u Y 2 F v J n F 1 b 3 Q 7 L C Z x d W 9 0 O 3 B y b 2 d y Y W 1 h J n F 1 b 3 Q 7 L C Z x d W 9 0 O 3 B y b 2 p h d G l 2 J n F 1 b 3 Q 7 L C Z x d W 9 0 O 3 J 1 Y n J p Y 2 E m c X V v d D s s J n F 1 b 3 Q 7 c m V j d X J z b 1 9 2 a W 5 j d W x h Z G 8 m c X V v d D s s J n F 1 b 3 Q 7 Y 2 9 u d H J h c G F y d G l k Y V 9 y Z W N 1 c n N v X 3 Z p b m N 1 b G F k b y Z x d W 9 0 O y w m c X V v d D t u d W 1 l c m 9 f Z W 1 w Z W 5 o b y Z x d W 9 0 O y w m c X V v d D t k Y X R h X 2 V t c G V u a G 8 m c X V v d D s s J n F 1 b 3 Q 7 d m F s b 3 J f Z W 1 w Z W 5 o b y Z x d W 9 0 O y w m c X V v d D t j c m V k b 3 I m c X V v d D s s J n F 1 b 3 Q 7 Y 2 F y Y W N 0 Z X J p c 3 R p Y 2 F f c G V j d W x p Y X J f Z G V z c G V z Y S Z x d W 9 0 O y w m c X V v d D t y Z W d p c 3 R y b 1 9 w c m V j b 3 M m c X V v d D s s J n F 1 b 3 Q 7 b n V t Z X J v X 2 x p Y 2 l 0 Y W N h b y Z x d W 9 0 O y w m c X V v d D t h b m 9 f b G l j a X R h Y 2 F v J n F 1 b 3 Q 7 L C Z x d W 9 0 O 2 h p c 3 R v c m l j b 1 9 l b X B l b m h v J n F 1 b 3 Q 7 L C Z x d W 9 0 O 2 Z v c m 1 h X 2 N v b n R y Y X R h Y 2 F v J n F 1 b 3 Q 7 L C Z x d W 9 0 O 2 N v b X B s Z W 1 l b n R v X 3 J l Y 3 V y c 2 9 f d m l u Y 3 V s Y W R v J n F 1 b 3 Q 7 L C Z x d W 9 0 O 2 F u b 1 9 l b X B l b m h v J n F 1 b 3 Q 7 L C Z x d W 9 0 O 2 R h d G F f a W 5 p Y 2 l h b C Z x d W 9 0 O y w m c X V v d D t k Y X R h X 2 Z p b m F s J n F 1 b 3 Q 7 L C Z x d W 9 0 O 2 R h d G F f Z 2 V y Y W N h b y Z x d W 9 0 O y w m c X V v d D t z Y W x k b 1 9 p b m l j a W F s X 2 5 h b 1 9 w c m 9 j Z X N z Y W R v c y Z x d W 9 0 O y w m c X V v d D t z Y W x k b 1 9 p b m l j a W F s X 3 B y b 2 N l c 3 N h Z G 9 z J n F 1 b 3 Q 7 L C Z x d W 9 0 O 2 5 h b 1 9 w c m 9 j Z X N z Y W R v c 1 9 s a X F 1 a W R h Z G 9 z J n F 1 b 3 Q 7 L C Z x d W 9 0 O 2 5 h b 1 9 w c m 9 j Z X N z Y W R v c 1 9 w Y W d v c y Z x d W 9 0 O y w m c X V v d D t w c m 9 j Z X N z Y W R v c 1 9 w Y W d v c y Z x d W 9 0 O y w m c X V v d D t u Y W 9 f c H J v Y 2 V z c 2 F k b 3 N f Y 2 F u Y 2 V s Y W R v c y Z x d W 9 0 O y w m c X V v d D t w c m 9 j Z X N z Y W R v c 1 9 j Y W 5 j Z W x h Z G 9 z J n F 1 b 3 Q 7 L C Z x d W 9 0 O 3 N h b G R v X 2 Z p b m F s X 2 5 h b 1 9 w c m 9 j Z X N z Y W R v c y Z x d W 9 0 O y w m c X V v d D t z Y W x k b 1 9 m a W 5 h b F 9 w c m 9 j Z X N z Y W R v c y Z x d W 9 0 O 1 0 i I C 8 + P E V u d H J 5 I F R 5 c G U 9 I l F 1 Z X J 5 S U Q i I F Z h b H V l P S J z M 2 F l Z T R i M z E t N D Z h M y 0 0 N W M y L W F h M z Q t Z m V l N D R k M 2 F k M T Y 0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R V N U T 1 N f U E F H Q V I v Q X V 0 b 1 J l b W 9 2 Z W R D b 2 x 1 b W 5 z M S 5 7 b 3 J n Y W 8 s M H 0 m c X V v d D s s J n F 1 b 3 Q 7 U 2 V j d G l v b j E v U k V T V E 9 T X 1 B B R 0 F S L 0 F 1 d G 9 S Z W 1 v d m V k Q 2 9 s d W 1 u c z E u e 3 V u a W 9 y Y 2 F t L D F 9 J n F 1 b 3 Q 7 L C Z x d W 9 0 O 1 N l Y 3 R p b 2 4 x L 1 J F U 1 R P U 1 9 Q Q U d B U i 9 B d X R v U m V t b 3 Z l Z E N v b H V t b n M x L n t m d W 5 j Y W 8 s M n 0 m c X V v d D s s J n F 1 b 3 Q 7 U 2 V j d G l v b j E v U k V T V E 9 T X 1 B B R 0 F S L 0 F 1 d G 9 S Z W 1 v d m V k Q 2 9 s d W 1 u c z E u e 3 N 1 Y m Z 1 b m N h b y w z f S Z x d W 9 0 O y w m c X V v d D t T Z W N 0 a W 9 u M S 9 S R V N U T 1 N f U E F H Q V I v Q X V 0 b 1 J l b W 9 2 Z W R D b 2 x 1 b W 5 z M S 5 7 c H J v Z 3 J h b W E s N H 0 m c X V v d D s s J n F 1 b 3 Q 7 U 2 V j d G l v b j E v U k V T V E 9 T X 1 B B R 0 F S L 0 F 1 d G 9 S Z W 1 v d m V k Q 2 9 s d W 1 u c z E u e 3 B y b 2 p h d G l 2 L D V 9 J n F 1 b 3 Q 7 L C Z x d W 9 0 O 1 N l Y 3 R p b 2 4 x L 1 J F U 1 R P U 1 9 Q Q U d B U i 9 B d X R v U m V t b 3 Z l Z E N v b H V t b n M x L n t y d W J y a W N h L D Z 9 J n F 1 b 3 Q 7 L C Z x d W 9 0 O 1 N l Y 3 R p b 2 4 x L 1 J F U 1 R P U 1 9 Q Q U d B U i 9 B d X R v U m V t b 3 Z l Z E N v b H V t b n M x L n t y Z W N 1 c n N v X 3 Z p b m N 1 b G F k b y w 3 f S Z x d W 9 0 O y w m c X V v d D t T Z W N 0 a W 9 u M S 9 S R V N U T 1 N f U E F H Q V I v Q X V 0 b 1 J l b W 9 2 Z W R D b 2 x 1 b W 5 z M S 5 7 Y 2 9 u d H J h c G F y d G l k Y V 9 y Z W N 1 c n N v X 3 Z p b m N 1 b G F k b y w 4 f S Z x d W 9 0 O y w m c X V v d D t T Z W N 0 a W 9 u M S 9 S R V N U T 1 N f U E F H Q V I v Q X V 0 b 1 J l b W 9 2 Z W R D b 2 x 1 b W 5 z M S 5 7 b n V t Z X J v X 2 V t c G V u a G 8 s O X 0 m c X V v d D s s J n F 1 b 3 Q 7 U 2 V j d G l v b j E v U k V T V E 9 T X 1 B B R 0 F S L 0 F 1 d G 9 S Z W 1 v d m V k Q 2 9 s d W 1 u c z E u e 2 R h d G F f Z W 1 w Z W 5 o b y w x M H 0 m c X V v d D s s J n F 1 b 3 Q 7 U 2 V j d G l v b j E v U k V T V E 9 T X 1 B B R 0 F S L 0 F 1 d G 9 S Z W 1 v d m V k Q 2 9 s d W 1 u c z E u e 3 Z h b G 9 y X 2 V t c G V u a G 8 s M T F 9 J n F 1 b 3 Q 7 L C Z x d W 9 0 O 1 N l Y 3 R p b 2 4 x L 1 J F U 1 R P U 1 9 Q Q U d B U i 9 B d X R v U m V t b 3 Z l Z E N v b H V t b n M x L n t j c m V k b 3 I s M T J 9 J n F 1 b 3 Q 7 L C Z x d W 9 0 O 1 N l Y 3 R p b 2 4 x L 1 J F U 1 R P U 1 9 Q Q U d B U i 9 B d X R v U m V t b 3 Z l Z E N v b H V t b n M x L n t j Y X J h Y 3 R l c m l z d G l j Y V 9 w Z W N 1 b G l h c l 9 k Z X N w Z X N h L D E z f S Z x d W 9 0 O y w m c X V v d D t T Z W N 0 a W 9 u M S 9 S R V N U T 1 N f U E F H Q V I v Q X V 0 b 1 J l b W 9 2 Z W R D b 2 x 1 b W 5 z M S 5 7 c m V n a X N 0 c m 9 f c H J l Y 2 9 z L D E 0 f S Z x d W 9 0 O y w m c X V v d D t T Z W N 0 a W 9 u M S 9 S R V N U T 1 N f U E F H Q V I v Q X V 0 b 1 J l b W 9 2 Z W R D b 2 x 1 b W 5 z M S 5 7 b n V t Z X J v X 2 x p Y 2 l 0 Y W N h b y w x N X 0 m c X V v d D s s J n F 1 b 3 Q 7 U 2 V j d G l v b j E v U k V T V E 9 T X 1 B B R 0 F S L 0 F 1 d G 9 S Z W 1 v d m V k Q 2 9 s d W 1 u c z E u e 2 F u b 1 9 s a W N p d G F j Y W 8 s M T Z 9 J n F 1 b 3 Q 7 L C Z x d W 9 0 O 1 N l Y 3 R p b 2 4 x L 1 J F U 1 R P U 1 9 Q Q U d B U i 9 B d X R v U m V t b 3 Z l Z E N v b H V t b n M x L n t o a X N 0 b 3 J p Y 2 9 f Z W 1 w Z W 5 o b y w x N 3 0 m c X V v d D s s J n F 1 b 3 Q 7 U 2 V j d G l v b j E v U k V T V E 9 T X 1 B B R 0 F S L 0 F 1 d G 9 S Z W 1 v d m V k Q 2 9 s d W 1 u c z E u e 2 Z v c m 1 h X 2 N v b n R y Y X R h Y 2 F v L D E 4 f S Z x d W 9 0 O y w m c X V v d D t T Z W N 0 a W 9 u M S 9 S R V N U T 1 N f U E F H Q V I v Q X V 0 b 1 J l b W 9 2 Z W R D b 2 x 1 b W 5 z M S 5 7 Y 2 9 t c G x l b W V u d G 9 f c m V j d X J z b 1 9 2 a W 5 j d W x h Z G 8 s M T l 9 J n F 1 b 3 Q 7 L C Z x d W 9 0 O 1 N l Y 3 R p b 2 4 x L 1 J F U 1 R P U 1 9 Q Q U d B U i 9 B d X R v U m V t b 3 Z l Z E N v b H V t b n M x L n t h b m 9 f Z W 1 w Z W 5 o b y w y M H 0 m c X V v d D s s J n F 1 b 3 Q 7 U 2 V j d G l v b j E v U k V T V E 9 T X 1 B B R 0 F S L 0 F 1 d G 9 S Z W 1 v d m V k Q 2 9 s d W 1 u c z E u e 2 R h d G F f a W 5 p Y 2 l h b C w y M X 0 m c X V v d D s s J n F 1 b 3 Q 7 U 2 V j d G l v b j E v U k V T V E 9 T X 1 B B R 0 F S L 0 F 1 d G 9 S Z W 1 v d m V k Q 2 9 s d W 1 u c z E u e 2 R h d G F f Z m l u Y W w s M j J 9 J n F 1 b 3 Q 7 L C Z x d W 9 0 O 1 N l Y 3 R p b 2 4 x L 1 J F U 1 R P U 1 9 Q Q U d B U i 9 B d X R v U m V t b 3 Z l Z E N v b H V t b n M x L n t k Y X R h X 2 d l c m F j Y W 8 s M j N 9 J n F 1 b 3 Q 7 L C Z x d W 9 0 O 1 N l Y 3 R p b 2 4 x L 1 J F U 1 R P U 1 9 Q Q U d B U i 9 B d X R v U m V t b 3 Z l Z E N v b H V t b n M x L n t z Y W x k b 1 9 p b m l j a W F s X 2 5 h b 1 9 w c m 9 j Z X N z Y W R v c y w y N H 0 m c X V v d D s s J n F 1 b 3 Q 7 U 2 V j d G l v b j E v U k V T V E 9 T X 1 B B R 0 F S L 0 F 1 d G 9 S Z W 1 v d m V k Q 2 9 s d W 1 u c z E u e 3 N h b G R v X 2 l u a W N p Y W x f c H J v Y 2 V z c 2 F k b 3 M s M j V 9 J n F 1 b 3 Q 7 L C Z x d W 9 0 O 1 N l Y 3 R p b 2 4 x L 1 J F U 1 R P U 1 9 Q Q U d B U i 9 B d X R v U m V t b 3 Z l Z E N v b H V t b n M x L n t u Y W 9 f c H J v Y 2 V z c 2 F k b 3 N f b G l x d W l k Y W R v c y w y N n 0 m c X V v d D s s J n F 1 b 3 Q 7 U 2 V j d G l v b j E v U k V T V E 9 T X 1 B B R 0 F S L 0 F 1 d G 9 S Z W 1 v d m V k Q 2 9 s d W 1 u c z E u e 2 5 h b 1 9 w c m 9 j Z X N z Y W R v c 1 9 w Y W d v c y w y N 3 0 m c X V v d D s s J n F 1 b 3 Q 7 U 2 V j d G l v b j E v U k V T V E 9 T X 1 B B R 0 F S L 0 F 1 d G 9 S Z W 1 v d m V k Q 2 9 s d W 1 u c z E u e 3 B y b 2 N l c 3 N h Z G 9 z X 3 B h Z 2 9 z L D I 4 f S Z x d W 9 0 O y w m c X V v d D t T Z W N 0 a W 9 u M S 9 S R V N U T 1 N f U E F H Q V I v Q X V 0 b 1 J l b W 9 2 Z W R D b 2 x 1 b W 5 z M S 5 7 b m F v X 3 B y b 2 N l c 3 N h Z G 9 z X 2 N h b m N l b G F k b 3 M s M j l 9 J n F 1 b 3 Q 7 L C Z x d W 9 0 O 1 N l Y 3 R p b 2 4 x L 1 J F U 1 R P U 1 9 Q Q U d B U i 9 B d X R v U m V t b 3 Z l Z E N v b H V t b n M x L n t w c m 9 j Z X N z Y W R v c 1 9 j Y W 5 j Z W x h Z G 9 z L D M w f S Z x d W 9 0 O y w m c X V v d D t T Z W N 0 a W 9 u M S 9 S R V N U T 1 N f U E F H Q V I v Q X V 0 b 1 J l b W 9 2 Z W R D b 2 x 1 b W 5 z M S 5 7 c 2 F s Z G 9 f Z m l u Y W x f b m F v X 3 B y b 2 N l c 3 N h Z G 9 z L D M x f S Z x d W 9 0 O y w m c X V v d D t T Z W N 0 a W 9 u M S 9 S R V N U T 1 N f U E F H Q V I v Q X V 0 b 1 J l b W 9 2 Z W R D b 2 x 1 b W 5 z M S 5 7 c 2 F s Z G 9 f Z m l u Y W x f c H J v Y 2 V z c 2 F k b 3 M s M z J 9 J n F 1 b 3 Q 7 X S w m c X V v d D t D b 2 x 1 b W 5 D b 3 V u d C Z x d W 9 0 O z o z M y w m c X V v d D t L Z X l D b 2 x 1 b W 5 O Y W 1 l c y Z x d W 9 0 O z p b X S w m c X V v d D t D b 2 x 1 b W 5 J Z G V u d G l 0 a W V z J n F 1 b 3 Q 7 O l s m c X V v d D t T Z W N 0 a W 9 u M S 9 S R V N U T 1 N f U E F H Q V I v Q X V 0 b 1 J l b W 9 2 Z W R D b 2 x 1 b W 5 z M S 5 7 b 3 J n Y W 8 s M H 0 m c X V v d D s s J n F 1 b 3 Q 7 U 2 V j d G l v b j E v U k V T V E 9 T X 1 B B R 0 F S L 0 F 1 d G 9 S Z W 1 v d m V k Q 2 9 s d W 1 u c z E u e 3 V u a W 9 y Y 2 F t L D F 9 J n F 1 b 3 Q 7 L C Z x d W 9 0 O 1 N l Y 3 R p b 2 4 x L 1 J F U 1 R P U 1 9 Q Q U d B U i 9 B d X R v U m V t b 3 Z l Z E N v b H V t b n M x L n t m d W 5 j Y W 8 s M n 0 m c X V v d D s s J n F 1 b 3 Q 7 U 2 V j d G l v b j E v U k V T V E 9 T X 1 B B R 0 F S L 0 F 1 d G 9 S Z W 1 v d m V k Q 2 9 s d W 1 u c z E u e 3 N 1 Y m Z 1 b m N h b y w z f S Z x d W 9 0 O y w m c X V v d D t T Z W N 0 a W 9 u M S 9 S R V N U T 1 N f U E F H Q V I v Q X V 0 b 1 J l b W 9 2 Z W R D b 2 x 1 b W 5 z M S 5 7 c H J v Z 3 J h b W E s N H 0 m c X V v d D s s J n F 1 b 3 Q 7 U 2 V j d G l v b j E v U k V T V E 9 T X 1 B B R 0 F S L 0 F 1 d G 9 S Z W 1 v d m V k Q 2 9 s d W 1 u c z E u e 3 B y b 2 p h d G l 2 L D V 9 J n F 1 b 3 Q 7 L C Z x d W 9 0 O 1 N l Y 3 R p b 2 4 x L 1 J F U 1 R P U 1 9 Q Q U d B U i 9 B d X R v U m V t b 3 Z l Z E N v b H V t b n M x L n t y d W J y a W N h L D Z 9 J n F 1 b 3 Q 7 L C Z x d W 9 0 O 1 N l Y 3 R p b 2 4 x L 1 J F U 1 R P U 1 9 Q Q U d B U i 9 B d X R v U m V t b 3 Z l Z E N v b H V t b n M x L n t y Z W N 1 c n N v X 3 Z p b m N 1 b G F k b y w 3 f S Z x d W 9 0 O y w m c X V v d D t T Z W N 0 a W 9 u M S 9 S R V N U T 1 N f U E F H Q V I v Q X V 0 b 1 J l b W 9 2 Z W R D b 2 x 1 b W 5 z M S 5 7 Y 2 9 u d H J h c G F y d G l k Y V 9 y Z W N 1 c n N v X 3 Z p b m N 1 b G F k b y w 4 f S Z x d W 9 0 O y w m c X V v d D t T Z W N 0 a W 9 u M S 9 S R V N U T 1 N f U E F H Q V I v Q X V 0 b 1 J l b W 9 2 Z W R D b 2 x 1 b W 5 z M S 5 7 b n V t Z X J v X 2 V t c G V u a G 8 s O X 0 m c X V v d D s s J n F 1 b 3 Q 7 U 2 V j d G l v b j E v U k V T V E 9 T X 1 B B R 0 F S L 0 F 1 d G 9 S Z W 1 v d m V k Q 2 9 s d W 1 u c z E u e 2 R h d G F f Z W 1 w Z W 5 o b y w x M H 0 m c X V v d D s s J n F 1 b 3 Q 7 U 2 V j d G l v b j E v U k V T V E 9 T X 1 B B R 0 F S L 0 F 1 d G 9 S Z W 1 v d m V k Q 2 9 s d W 1 u c z E u e 3 Z h b G 9 y X 2 V t c G V u a G 8 s M T F 9 J n F 1 b 3 Q 7 L C Z x d W 9 0 O 1 N l Y 3 R p b 2 4 x L 1 J F U 1 R P U 1 9 Q Q U d B U i 9 B d X R v U m V t b 3 Z l Z E N v b H V t b n M x L n t j c m V k b 3 I s M T J 9 J n F 1 b 3 Q 7 L C Z x d W 9 0 O 1 N l Y 3 R p b 2 4 x L 1 J F U 1 R P U 1 9 Q Q U d B U i 9 B d X R v U m V t b 3 Z l Z E N v b H V t b n M x L n t j Y X J h Y 3 R l c m l z d G l j Y V 9 w Z W N 1 b G l h c l 9 k Z X N w Z X N h L D E z f S Z x d W 9 0 O y w m c X V v d D t T Z W N 0 a W 9 u M S 9 S R V N U T 1 N f U E F H Q V I v Q X V 0 b 1 J l b W 9 2 Z W R D b 2 x 1 b W 5 z M S 5 7 c m V n a X N 0 c m 9 f c H J l Y 2 9 z L D E 0 f S Z x d W 9 0 O y w m c X V v d D t T Z W N 0 a W 9 u M S 9 S R V N U T 1 N f U E F H Q V I v Q X V 0 b 1 J l b W 9 2 Z W R D b 2 x 1 b W 5 z M S 5 7 b n V t Z X J v X 2 x p Y 2 l 0 Y W N h b y w x N X 0 m c X V v d D s s J n F 1 b 3 Q 7 U 2 V j d G l v b j E v U k V T V E 9 T X 1 B B R 0 F S L 0 F 1 d G 9 S Z W 1 v d m V k Q 2 9 s d W 1 u c z E u e 2 F u b 1 9 s a W N p d G F j Y W 8 s M T Z 9 J n F 1 b 3 Q 7 L C Z x d W 9 0 O 1 N l Y 3 R p b 2 4 x L 1 J F U 1 R P U 1 9 Q Q U d B U i 9 B d X R v U m V t b 3 Z l Z E N v b H V t b n M x L n t o a X N 0 b 3 J p Y 2 9 f Z W 1 w Z W 5 o b y w x N 3 0 m c X V v d D s s J n F 1 b 3 Q 7 U 2 V j d G l v b j E v U k V T V E 9 T X 1 B B R 0 F S L 0 F 1 d G 9 S Z W 1 v d m V k Q 2 9 s d W 1 u c z E u e 2 Z v c m 1 h X 2 N v b n R y Y X R h Y 2 F v L D E 4 f S Z x d W 9 0 O y w m c X V v d D t T Z W N 0 a W 9 u M S 9 S R V N U T 1 N f U E F H Q V I v Q X V 0 b 1 J l b W 9 2 Z W R D b 2 x 1 b W 5 z M S 5 7 Y 2 9 t c G x l b W V u d G 9 f c m V j d X J z b 1 9 2 a W 5 j d W x h Z G 8 s M T l 9 J n F 1 b 3 Q 7 L C Z x d W 9 0 O 1 N l Y 3 R p b 2 4 x L 1 J F U 1 R P U 1 9 Q Q U d B U i 9 B d X R v U m V t b 3 Z l Z E N v b H V t b n M x L n t h b m 9 f Z W 1 w Z W 5 o b y w y M H 0 m c X V v d D s s J n F 1 b 3 Q 7 U 2 V j d G l v b j E v U k V T V E 9 T X 1 B B R 0 F S L 0 F 1 d G 9 S Z W 1 v d m V k Q 2 9 s d W 1 u c z E u e 2 R h d G F f a W 5 p Y 2 l h b C w y M X 0 m c X V v d D s s J n F 1 b 3 Q 7 U 2 V j d G l v b j E v U k V T V E 9 T X 1 B B R 0 F S L 0 F 1 d G 9 S Z W 1 v d m V k Q 2 9 s d W 1 u c z E u e 2 R h d G F f Z m l u Y W w s M j J 9 J n F 1 b 3 Q 7 L C Z x d W 9 0 O 1 N l Y 3 R p b 2 4 x L 1 J F U 1 R P U 1 9 Q Q U d B U i 9 B d X R v U m V t b 3 Z l Z E N v b H V t b n M x L n t k Y X R h X 2 d l c m F j Y W 8 s M j N 9 J n F 1 b 3 Q 7 L C Z x d W 9 0 O 1 N l Y 3 R p b 2 4 x L 1 J F U 1 R P U 1 9 Q Q U d B U i 9 B d X R v U m V t b 3 Z l Z E N v b H V t b n M x L n t z Y W x k b 1 9 p b m l j a W F s X 2 5 h b 1 9 w c m 9 j Z X N z Y W R v c y w y N H 0 m c X V v d D s s J n F 1 b 3 Q 7 U 2 V j d G l v b j E v U k V T V E 9 T X 1 B B R 0 F S L 0 F 1 d G 9 S Z W 1 v d m V k Q 2 9 s d W 1 u c z E u e 3 N h b G R v X 2 l u a W N p Y W x f c H J v Y 2 V z c 2 F k b 3 M s M j V 9 J n F 1 b 3 Q 7 L C Z x d W 9 0 O 1 N l Y 3 R p b 2 4 x L 1 J F U 1 R P U 1 9 Q Q U d B U i 9 B d X R v U m V t b 3 Z l Z E N v b H V t b n M x L n t u Y W 9 f c H J v Y 2 V z c 2 F k b 3 N f b G l x d W l k Y W R v c y w y N n 0 m c X V v d D s s J n F 1 b 3 Q 7 U 2 V j d G l v b j E v U k V T V E 9 T X 1 B B R 0 F S L 0 F 1 d G 9 S Z W 1 v d m V k Q 2 9 s d W 1 u c z E u e 2 5 h b 1 9 w c m 9 j Z X N z Y W R v c 1 9 w Y W d v c y w y N 3 0 m c X V v d D s s J n F 1 b 3 Q 7 U 2 V j d G l v b j E v U k V T V E 9 T X 1 B B R 0 F S L 0 F 1 d G 9 S Z W 1 v d m V k Q 2 9 s d W 1 u c z E u e 3 B y b 2 N l c 3 N h Z G 9 z X 3 B h Z 2 9 z L D I 4 f S Z x d W 9 0 O y w m c X V v d D t T Z W N 0 a W 9 u M S 9 S R V N U T 1 N f U E F H Q V I v Q X V 0 b 1 J l b W 9 2 Z W R D b 2 x 1 b W 5 z M S 5 7 b m F v X 3 B y b 2 N l c 3 N h Z G 9 z X 2 N h b m N l b G F k b 3 M s M j l 9 J n F 1 b 3 Q 7 L C Z x d W 9 0 O 1 N l Y 3 R p b 2 4 x L 1 J F U 1 R P U 1 9 Q Q U d B U i 9 B d X R v U m V t b 3 Z l Z E N v b H V t b n M x L n t w c m 9 j Z X N z Y W R v c 1 9 j Y W 5 j Z W x h Z G 9 z L D M w f S Z x d W 9 0 O y w m c X V v d D t T Z W N 0 a W 9 u M S 9 S R V N U T 1 N f U E F H Q V I v Q X V 0 b 1 J l b W 9 2 Z W R D b 2 x 1 b W 5 z M S 5 7 c 2 F s Z G 9 f Z m l u Y W x f b m F v X 3 B y b 2 N l c 3 N h Z G 9 z L D M x f S Z x d W 9 0 O y w m c X V v d D t T Z W N 0 a W 9 u M S 9 S R V N U T 1 N f U E F H Q V I v Q X V 0 b 1 J l b W 9 2 Z W R D b 2 x 1 b W 5 z M S 5 7 c 2 F s Z G 9 f Z m l u Y W x f c H J v Y 2 V z c 2 F k b 3 M s M z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R V N U T 1 N f U E F H Q V I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U T 1 N f U E F H Q V I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F U 1 R P U 1 9 Q Q U d B U i 9 U a X B v J T I w Q W x 0 Z X J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R V N U T 1 N f U E F H Q V I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Q 1 J F V E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c O n w 6 N v I i A v P j x F b n R y e S B U e X B l P S J G a W x s V G F y Z 2 V 0 I i B W Y W x 1 Z T 0 i c 0 R F Q 1 J F V E 8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u d W 1 l c m 9 f b G V p J n F 1 b 3 Q 7 L C Z x d W 9 0 O 2 R h d G F f b G V p J n F 1 b 3 Q 7 L C Z x d W 9 0 O 2 5 1 b W V y b 1 9 k Z W N y Z X R v J n F 1 b 3 Q 7 L C Z x d W 9 0 O 2 R h d G F f Z G V j c m V 0 b y Z x d W 9 0 O y w m c X V v d D t 2 Y W x v c l 9 j c m V k a X R v X 2 F k a W N p b 2 5 h b C Z x d W 9 0 O y w m c X V v d D t 2 Y W x v c l 9 y Z W R 1 Y 2 F v X 2 R v d G F j b 2 V z J n F 1 b 3 Q 7 L C Z x d W 9 0 O 3 R p c G 9 f Y 3 J l Z G l 0 b 1 9 h Z G l j a W 9 u Y W w m c X V v d D s s J n F 1 b 3 Q 7 b 3 J p Z 2 V t X 3 J l Y 3 V y c 2 8 m c X V v d D s s J n F 1 b 3 Q 7 Y W x 0 Z X J h Y 2 9 l c 1 9 v c m N h b W V u d G F y a W F z J n F 1 b 3 Q 7 L C Z x d W 9 0 O 3 Z h b G 9 y X 2 F s d G V y Y W N v Z X M m c X V v d D s s J n F 1 b 3 Q 7 Z G F 0 Y V 9 y Z W F i Z X J 0 d X J h X 2 N y Z W R p d G 9 f Y W R p Y 2 l v b m F s J n F 1 b 3 Q 7 L C Z x d W 9 0 O 3 Z h b G 9 y X 3 N h b G R v X 3 J l Y W J l c n R v J n F 1 b 3 Q 7 L C Z x d W 9 0 O 3 J l Y 3 V y c 2 9 f d m l u Y 3 V s Y W R v X 3 N 1 c G x l b W V u d G F j Y W 9 f Z G V t Y W l z X 3 R j Z S Z x d W 9 0 O y w m c X V v d D t y Z W N 1 c n N v X 3 Z p b m N 1 b G F k b 1 9 y Z W R 1 Y 2 F v X 3 R j Z S Z x d W 9 0 O y w m c X V v d D t y Z W N 1 c n N v X 3 Z p b m N 1 b G F k b 1 9 z d X B s Z W 1 l b n R h Y 2 F v X 2 R l b W F p c 1 9 z d G 4 m c X V v d D s s J n F 1 b 3 Q 7 c m V j d X J z b 1 9 2 a W 5 j d W x h Z G 9 f c m V k d W N h b 1 9 z d G 4 m c X V v d D s s J n F 1 b 3 Q 7 Z G F 0 Y V 9 p b m l j a W F s J n F 1 b 3 Q 7 L C Z x d W 9 0 O 2 R h d G F f Z m l u Y W w m c X V v d D s s J n F 1 b 3 Q 7 Z G F 0 Y V 9 n Z X J h Y 2 F v J n F 1 b 3 Q 7 X S I g L z 4 8 R W 5 0 c n k g V H l w Z T 0 i R m l s b E N v b H V t b l R 5 c G V z I i B W Y W x 1 Z T 0 i c 0 J n a 0 d D U k V S Q X d N R E V R a 1 J B d 0 1 E Q X d r S k N R P T 0 i I C 8 + P E V u d H J 5 I F R 5 c G U 9 I k Z p b G x M Y X N 0 V X B k Y X R l Z C I g V m F s d W U 9 I m Q y M D I y L T A 4 L T E 2 V D E 5 O j E 1 O j I x L j g z N j M y O T d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y N T Y i I C 8 + P E V u d H J 5 I F R 5 c G U 9 I l F 1 Z X J 5 S U Q i I F Z h b H V l P S J z Y T R j Z D k z O T U t M D A 2 O C 0 0 M D N i L W J m O W Q t N G J m Y z N m M W Z k M D U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R U N S R V R P L 0 F 1 d G 9 S Z W 1 v d m V k Q 2 9 s d W 1 u c z E u e 2 5 1 b W V y b 1 9 s Z W k s M H 0 m c X V v d D s s J n F 1 b 3 Q 7 U 2 V j d G l v b j E v R E V D U k V U T y 9 B d X R v U m V t b 3 Z l Z E N v b H V t b n M x L n t k Y X R h X 2 x l a S w x f S Z x d W 9 0 O y w m c X V v d D t T Z W N 0 a W 9 u M S 9 E R U N S R V R P L 0 F 1 d G 9 S Z W 1 v d m V k Q 2 9 s d W 1 u c z E u e 2 5 1 b W V y b 1 9 k Z W N y Z X R v L D J 9 J n F 1 b 3 Q 7 L C Z x d W 9 0 O 1 N l Y 3 R p b 2 4 x L 0 R F Q 1 J F V E 8 v Q X V 0 b 1 J l b W 9 2 Z W R D b 2 x 1 b W 5 z M S 5 7 Z G F 0 Y V 9 k Z W N y Z X R v L D N 9 J n F 1 b 3 Q 7 L C Z x d W 9 0 O 1 N l Y 3 R p b 2 4 x L 0 R F Q 1 J F V E 8 v Q X V 0 b 1 J l b W 9 2 Z W R D b 2 x 1 b W 5 z M S 5 7 d m F s b 3 J f Y 3 J l Z G l 0 b 1 9 h Z G l j a W 9 u Y W w s N H 0 m c X V v d D s s J n F 1 b 3 Q 7 U 2 V j d G l v b j E v R E V D U k V U T y 9 B d X R v U m V t b 3 Z l Z E N v b H V t b n M x L n t 2 Y W x v c l 9 y Z W R 1 Y 2 F v X 2 R v d G F j b 2 V z L D V 9 J n F 1 b 3 Q 7 L C Z x d W 9 0 O 1 N l Y 3 R p b 2 4 x L 0 R F Q 1 J F V E 8 v Q X V 0 b 1 J l b W 9 2 Z W R D b 2 x 1 b W 5 z M S 5 7 d G l w b 1 9 j c m V k a X R v X 2 F k a W N p b 2 5 h b C w 2 f S Z x d W 9 0 O y w m c X V v d D t T Z W N 0 a W 9 u M S 9 E R U N S R V R P L 0 F 1 d G 9 S Z W 1 v d m V k Q 2 9 s d W 1 u c z E u e 2 9 y a W d l b V 9 y Z W N 1 c n N v L D d 9 J n F 1 b 3 Q 7 L C Z x d W 9 0 O 1 N l Y 3 R p b 2 4 x L 0 R F Q 1 J F V E 8 v Q X V 0 b 1 J l b W 9 2 Z W R D b 2 x 1 b W 5 z M S 5 7 Y W x 0 Z X J h Y 2 9 l c 1 9 v c m N h b W V u d G F y a W F z L D h 9 J n F 1 b 3 Q 7 L C Z x d W 9 0 O 1 N l Y 3 R p b 2 4 x L 0 R F Q 1 J F V E 8 v Q X V 0 b 1 J l b W 9 2 Z W R D b 2 x 1 b W 5 z M S 5 7 d m F s b 3 J f Y W x 0 Z X J h Y 2 9 l c y w 5 f S Z x d W 9 0 O y w m c X V v d D t T Z W N 0 a W 9 u M S 9 E R U N S R V R P L 0 F 1 d G 9 S Z W 1 v d m V k Q 2 9 s d W 1 u c z E u e 2 R h d G F f c m V h Y m V y d H V y Y V 9 j c m V k a X R v X 2 F k a W N p b 2 5 h b C w x M H 0 m c X V v d D s s J n F 1 b 3 Q 7 U 2 V j d G l v b j E v R E V D U k V U T y 9 B d X R v U m V t b 3 Z l Z E N v b H V t b n M x L n t 2 Y W x v c l 9 z Y W x k b 1 9 y Z W F i Z X J 0 b y w x M X 0 m c X V v d D s s J n F 1 b 3 Q 7 U 2 V j d G l v b j E v R E V D U k V U T y 9 B d X R v U m V t b 3 Z l Z E N v b H V t b n M x L n t y Z W N 1 c n N v X 3 Z p b m N 1 b G F k b 1 9 z d X B s Z W 1 l b n R h Y 2 F v X 2 R l b W F p c 1 9 0 Y 2 U s M T J 9 J n F 1 b 3 Q 7 L C Z x d W 9 0 O 1 N l Y 3 R p b 2 4 x L 0 R F Q 1 J F V E 8 v Q X V 0 b 1 J l b W 9 2 Z W R D b 2 x 1 b W 5 z M S 5 7 c m V j d X J z b 1 9 2 a W 5 j d W x h Z G 9 f c m V k d W N h b 1 9 0 Y 2 U s M T N 9 J n F 1 b 3 Q 7 L C Z x d W 9 0 O 1 N l Y 3 R p b 2 4 x L 0 R F Q 1 J F V E 8 v Q X V 0 b 1 J l b W 9 2 Z W R D b 2 x 1 b W 5 z M S 5 7 c m V j d X J z b 1 9 2 a W 5 j d W x h Z G 9 f c 3 V w b G V t Z W 5 0 Y W N h b 1 9 k Z W 1 h a X N f c 3 R u L D E 0 f S Z x d W 9 0 O y w m c X V v d D t T Z W N 0 a W 9 u M S 9 E R U N S R V R P L 0 F 1 d G 9 S Z W 1 v d m V k Q 2 9 s d W 1 u c z E u e 3 J l Y 3 V y c 2 9 f d m l u Y 3 V s Y W R v X 3 J l Z H V j Y W 9 f c 3 R u L D E 1 f S Z x d W 9 0 O y w m c X V v d D t T Z W N 0 a W 9 u M S 9 E R U N S R V R P L 0 F 1 d G 9 S Z W 1 v d m V k Q 2 9 s d W 1 u c z E u e 2 R h d G F f a W 5 p Y 2 l h b C w x N n 0 m c X V v d D s s J n F 1 b 3 Q 7 U 2 V j d G l v b j E v R E V D U k V U T y 9 B d X R v U m V t b 3 Z l Z E N v b H V t b n M x L n t k Y X R h X 2 Z p b m F s L D E 3 f S Z x d W 9 0 O y w m c X V v d D t T Z W N 0 a W 9 u M S 9 E R U N S R V R P L 0 F 1 d G 9 S Z W 1 v d m V k Q 2 9 s d W 1 u c z E u e 2 R h d G F f Z 2 V y Y W N h b y w x O H 0 m c X V v d D t d L C Z x d W 9 0 O 0 N v b H V t b k N v d W 5 0 J n F 1 b 3 Q 7 O j E 5 L C Z x d W 9 0 O 0 t l e U N v b H V t b k 5 h b W V z J n F 1 b 3 Q 7 O l t d L C Z x d W 9 0 O 0 N v b H V t b k l k Z W 5 0 a X R p Z X M m c X V v d D s 6 W y Z x d W 9 0 O 1 N l Y 3 R p b 2 4 x L 0 R F Q 1 J F V E 8 v Q X V 0 b 1 J l b W 9 2 Z W R D b 2 x 1 b W 5 z M S 5 7 b n V t Z X J v X 2 x l a S w w f S Z x d W 9 0 O y w m c X V v d D t T Z W N 0 a W 9 u M S 9 E R U N S R V R P L 0 F 1 d G 9 S Z W 1 v d m V k Q 2 9 s d W 1 u c z E u e 2 R h d G F f b G V p L D F 9 J n F 1 b 3 Q 7 L C Z x d W 9 0 O 1 N l Y 3 R p b 2 4 x L 0 R F Q 1 J F V E 8 v Q X V 0 b 1 J l b W 9 2 Z W R D b 2 x 1 b W 5 z M S 5 7 b n V t Z X J v X 2 R l Y 3 J l d G 8 s M n 0 m c X V v d D s s J n F 1 b 3 Q 7 U 2 V j d G l v b j E v R E V D U k V U T y 9 B d X R v U m V t b 3 Z l Z E N v b H V t b n M x L n t k Y X R h X 2 R l Y 3 J l d G 8 s M 3 0 m c X V v d D s s J n F 1 b 3 Q 7 U 2 V j d G l v b j E v R E V D U k V U T y 9 B d X R v U m V t b 3 Z l Z E N v b H V t b n M x L n t 2 Y W x v c l 9 j c m V k a X R v X 2 F k a W N p b 2 5 h b C w 0 f S Z x d W 9 0 O y w m c X V v d D t T Z W N 0 a W 9 u M S 9 E R U N S R V R P L 0 F 1 d G 9 S Z W 1 v d m V k Q 2 9 s d W 1 u c z E u e 3 Z h b G 9 y X 3 J l Z H V j Y W 9 f Z G 9 0 Y W N v Z X M s N X 0 m c X V v d D s s J n F 1 b 3 Q 7 U 2 V j d G l v b j E v R E V D U k V U T y 9 B d X R v U m V t b 3 Z l Z E N v b H V t b n M x L n t 0 a X B v X 2 N y Z W R p d G 9 f Y W R p Y 2 l v b m F s L D Z 9 J n F 1 b 3 Q 7 L C Z x d W 9 0 O 1 N l Y 3 R p b 2 4 x L 0 R F Q 1 J F V E 8 v Q X V 0 b 1 J l b W 9 2 Z W R D b 2 x 1 b W 5 z M S 5 7 b 3 J p Z 2 V t X 3 J l Y 3 V y c 2 8 s N 3 0 m c X V v d D s s J n F 1 b 3 Q 7 U 2 V j d G l v b j E v R E V D U k V U T y 9 B d X R v U m V t b 3 Z l Z E N v b H V t b n M x L n t h b H R l c m F j b 2 V z X 2 9 y Y 2 F t Z W 5 0 Y X J p Y X M s O H 0 m c X V v d D s s J n F 1 b 3 Q 7 U 2 V j d G l v b j E v R E V D U k V U T y 9 B d X R v U m V t b 3 Z l Z E N v b H V t b n M x L n t 2 Y W x v c l 9 h b H R l c m F j b 2 V z L D l 9 J n F 1 b 3 Q 7 L C Z x d W 9 0 O 1 N l Y 3 R p b 2 4 x L 0 R F Q 1 J F V E 8 v Q X V 0 b 1 J l b W 9 2 Z W R D b 2 x 1 b W 5 z M S 5 7 Z G F 0 Y V 9 y Z W F i Z X J 0 d X J h X 2 N y Z W R p d G 9 f Y W R p Y 2 l v b m F s L D E w f S Z x d W 9 0 O y w m c X V v d D t T Z W N 0 a W 9 u M S 9 E R U N S R V R P L 0 F 1 d G 9 S Z W 1 v d m V k Q 2 9 s d W 1 u c z E u e 3 Z h b G 9 y X 3 N h b G R v X 3 J l Y W J l c n R v L D E x f S Z x d W 9 0 O y w m c X V v d D t T Z W N 0 a W 9 u M S 9 E R U N S R V R P L 0 F 1 d G 9 S Z W 1 v d m V k Q 2 9 s d W 1 u c z E u e 3 J l Y 3 V y c 2 9 f d m l u Y 3 V s Y W R v X 3 N 1 c G x l b W V u d G F j Y W 9 f Z G V t Y W l z X 3 R j Z S w x M n 0 m c X V v d D s s J n F 1 b 3 Q 7 U 2 V j d G l v b j E v R E V D U k V U T y 9 B d X R v U m V t b 3 Z l Z E N v b H V t b n M x L n t y Z W N 1 c n N v X 3 Z p b m N 1 b G F k b 1 9 y Z W R 1 Y 2 F v X 3 R j Z S w x M 3 0 m c X V v d D s s J n F 1 b 3 Q 7 U 2 V j d G l v b j E v R E V D U k V U T y 9 B d X R v U m V t b 3 Z l Z E N v b H V t b n M x L n t y Z W N 1 c n N v X 3 Z p b m N 1 b G F k b 1 9 z d X B s Z W 1 l b n R h Y 2 F v X 2 R l b W F p c 1 9 z d G 4 s M T R 9 J n F 1 b 3 Q 7 L C Z x d W 9 0 O 1 N l Y 3 R p b 2 4 x L 0 R F Q 1 J F V E 8 v Q X V 0 b 1 J l b W 9 2 Z W R D b 2 x 1 b W 5 z M S 5 7 c m V j d X J z b 1 9 2 a W 5 j d W x h Z G 9 f c m V k d W N h b 1 9 z d G 4 s M T V 9 J n F 1 b 3 Q 7 L C Z x d W 9 0 O 1 N l Y 3 R p b 2 4 x L 0 R F Q 1 J F V E 8 v Q X V 0 b 1 J l b W 9 2 Z W R D b 2 x 1 b W 5 z M S 5 7 Z G F 0 Y V 9 p b m l j a W F s L D E 2 f S Z x d W 9 0 O y w m c X V v d D t T Z W N 0 a W 9 u M S 9 E R U N S R V R P L 0 F 1 d G 9 S Z W 1 v d m V k Q 2 9 s d W 1 u c z E u e 2 R h d G F f Z m l u Y W w s M T d 9 J n F 1 b 3 Q 7 L C Z x d W 9 0 O 1 N l Y 3 R p b 2 4 x L 0 R F Q 1 J F V E 8 v Q X V 0 b 1 J l b W 9 2 Z W R D b 2 x 1 b W 5 z M S 5 7 Z G F 0 Y V 9 n Z X J h Y 2 F v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E V D U k V U T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Q 1 J F V E 8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F Q 1 J F V E 8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E V D U k V U T y 9 D b 2 x 1 b m F z J T I w U m V t b 3 Z p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g e s m 8 b 0 v h F r z Q 5 m k T 2 F 2 U A A A A A A g A A A A A A E G Y A A A A B A A A g A A A A P Y R N F R P 3 2 5 j P Y D 3 J C B 5 7 p o e 8 f + E p N M m v y I v O F K g r u i s A A A A A D o A A A A A C A A A g A A A A t V r 2 j P N f J B P v E + b X E 6 D L 7 K I 2 B 6 e E E n M h D e 3 4 s 2 X m N H V Q A A A A e J p H R + / c J Y b + x A E 5 n 3 V 9 3 x u Q H W n W S V z 3 w v 1 8 q 9 F 6 P / K x B R G b J K k H C I n h p x m t / + x 2 o 4 u L I J M c f j u V 4 U 4 K s I Y 2 A 0 l F d V 7 J O X t 8 7 M 3 M 8 g X f E V J A A A A A q k d 1 + B m f k R o T o D X 2 R 6 O O n p n Q F J 8 5 s Z 7 c o z P z B f P t X g + T l 7 k 6 W R Y z 4 b g x R g N v 1 6 0 j r n i h q O V U 5 w 6 c 1 x Y E H S W Y x g = = < / D a t a M a s h u p > 
</file>

<file path=customXml/itemProps1.xml><?xml version="1.0" encoding="utf-8"?>
<ds:datastoreItem xmlns:ds="http://schemas.openxmlformats.org/officeDocument/2006/customXml" ds:itemID="{B038F80C-7F07-4FB9-8547-B73107D459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MSC</vt:lpstr>
      <vt:lpstr>BAL_REC_ALT</vt:lpstr>
      <vt:lpstr>DECRETO</vt:lpstr>
      <vt:lpstr>BAL_DESP</vt:lpstr>
      <vt:lpstr>RESTOS_PAGAR</vt:lpstr>
      <vt:lpstr>RECEITA</vt:lpstr>
      <vt:lpstr>DESPESA</vt:lpstr>
      <vt:lpstr>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da Rosa</dc:creator>
  <cp:lastModifiedBy>Everton da Rosa</cp:lastModifiedBy>
  <cp:lastPrinted>2022-08-16T19:16:01Z</cp:lastPrinted>
  <dcterms:created xsi:type="dcterms:W3CDTF">2015-06-05T18:17:20Z</dcterms:created>
  <dcterms:modified xsi:type="dcterms:W3CDTF">2022-08-16T19:16:02Z</dcterms:modified>
</cp:coreProperties>
</file>